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24329BB6-D958-4240-8E50-3FF114CBB79E}"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3"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C33" i="10"/>
  <c r="BE32" i="10"/>
  <c r="U32" i="10"/>
  <c r="C32" i="10"/>
  <c r="BE31" i="10"/>
  <c r="C31" i="10"/>
  <c r="C34" i="10" l="1"/>
  <c r="C35" i="10" s="1"/>
  <c r="C36" i="10" s="1"/>
  <c r="C37" i="10" s="1"/>
  <c r="C38" i="10" s="1"/>
  <c r="C39" i="10" s="1"/>
  <c r="C40"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s="1"/>
  <c r="AM33" i="10" s="1"/>
  <c r="BW31" i="10" l="1"/>
  <c r="BW32" i="10" l="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<sst xmlns="http://schemas.openxmlformats.org/spreadsheetml/2006/main" count="1175" uniqueCount="623">
  <si>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</si>
  <si>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</si>
  <si>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</si>
  <si>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</si>
  <si>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</si>
  <si>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</si>
  <si>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</si>
  <si>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</si>
  <si>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</si>
  <si>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</si>
  <si>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</si>
  <si>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</si>
  <si>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</si>
  <si>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</si>
  <si>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</si>
  <si>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</si>
  <si>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</si>
  <si>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</si>
  <si>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</si>
  <si>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</si>
  <si>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</si>
  <si>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</si>
  <si>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</si>
  <si>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</si>
  <si>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</si>
  <si>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</si>
  <si>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</si>
  <si>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</si>
  <si>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</si>
  <si>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</si>
  <si>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</si>
  <si>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</si>
  <si>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</si>
  <si>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</si>
  <si>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</si>
  <si>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</si>
  <si>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</si>
  <si>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</si>
  <si>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</si>
  <si>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</si>
  <si>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</si>
  <si>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</si>
  <si>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</si>
  <si>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</si>
  <si>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</si>
  <si>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</si>
  <si>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</si>
  <si>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</si>
  <si>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</si>
  <si>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</si>
  <si>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</si>
  <si>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</si>
  <si>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</si>
  <si>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</si>
  <si>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</si>
  <si>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</si>
  <si>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</si>
  <si>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</si>
  <si>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</si>
  <si>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</si>
  <si>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</si>
  <si>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</si>
  <si>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</si>
  <si>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</si>
  <si>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</si>
  <si>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</si>
  <si>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</si>
  <si>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</si>
  <si>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</si>
  <si>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</si>
  <si>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</si>
  <si>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</si>
  <si>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</si>
  <si>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</si>
  <si>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</si>
  <si>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</si>
  <si>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</si>
  <si>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</si>
  <si>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</si>
  <si>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</si>
  <si>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</si>
  <si>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</si>
  <si>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</si>
  <si>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</si>
  <si>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</si>
  <si>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</si>
  <si>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</si>
  <si>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</si>
  <si>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</si>
  <si>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</si>
  <si>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</si>
  <si>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</si>
  <si>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</si>
  <si>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</si>
  <si>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</si>
  <si>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</si>
  <si>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</si>
  <si>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</si>
  <si>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</si>
  <si>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</si>
  <si>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</si>
  <si>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</si>
  <si>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</si>
  <si>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</si>
  <si>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</si>
  <si>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</si>
  <si>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</si>
  <si>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</si>
  <si>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</si>
  <si>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</si>
  <si>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</si>
  <si>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</si>
  <si>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</si>
  <si>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</si>
  <si>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</si>
  <si>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</si>
  <si>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</si>
  <si>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</si>
  <si>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</si>
  <si>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</si>
  <si>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</si>
  <si>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</si>
  <si>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</si>
  <si>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</si>
  <si>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</si>
  <si>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</si>
  <si>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</si>
  <si>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</si>
  <si>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</si>
  <si>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</si>
  <si>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</si>
  <si>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</si>
  <si>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</si>
  <si>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</si>
  <si>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</si>
  <si>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</si>
  <si>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</si>
  <si>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</si>
  <si>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</si>
  <si>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</si>
  <si>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</si>
  <si>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</si>
  <si>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</si>
  <si>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</si>
  <si>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</si>
  <si>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</si>
  <si>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</si>
  <si>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</si>
  <si>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</si>
  <si>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</si>
  <si>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</si>
  <si>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</si>
  <si>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</si>
  <si>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</si>
  <si>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</si>
  <si>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</si>
  <si>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</si>
  <si>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</si>
  <si>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</si>
  <si>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</si>
  <si>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</si>
  <si>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</si>
  <si>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</si>
  <si>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</si>
  <si>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</si>
  <si>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</si>
  <si>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</si>
  <si>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</si>
  <si>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</si>
  <si>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</si>
  <si>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</si>
  <si>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</si>
  <si>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</si>
  <si>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</si>
  <si>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</si>
  <si>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</si>
  <si>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</si>
  <si>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</si>
  <si>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</si>
  <si>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</si>
  <si>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</si>
  <si>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</si>
  <si>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</si>
  <si>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</si>
  <si>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</si>
  <si>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</si>
  <si>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</si>
  <si>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</si>
  <si>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</si>
  <si>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</si>
  <si>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</si>
  <si>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長野県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</si>
  <si>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</si>
  <si>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</si>
  <si>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</si>
  <si>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</si>
  <si>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</si>
  <si>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</si>
  <si>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</si>
  <si>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</si>
  <si>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</si>
  <si>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</si>
  <si>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</si>
  <si>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</si>
  <si>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</si>
  <si>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</si>
  <si>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</si>
  <si>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</si>
  <si>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</si>
  <si>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</si>
  <si>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</si>
  <si>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</si>
  <si>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</si>
  <si>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</si>
  <si>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</si>
  <si>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</si>
  <si>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</si>
  <si>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</si>
  <si>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</si>
  <si>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</si>
  <si>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</si>
  <si>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</si>
  <si>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</si>
  <si>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</si>
  <si>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</si>
  <si>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</si>
  <si>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</si>
  <si>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</si>
  <si>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</si>
  <si>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</si>
  <si>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</si>
  <si>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</si>
  <si>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</si>
  <si>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</si>
  <si>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</si>
  <si>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</si>
  <si>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</si>
  <si>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t>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</si>
  <si>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</si>
  <si>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</si>
  <si>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</si>
  <si>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</si>
  <si>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</si>
  <si>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</si>
  <si>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</si>
  <si>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</si>
  <si>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</si>
  <si>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</si>
  <si>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</si>
  <si>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</si>
  <si>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</si>
  <si>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</si>
  <si>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</si>
  <si>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</si>
  <si>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</si>
  <si>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</si>
  <si>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</si>
  <si>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</si>
  <si>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</si>
  <si>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</si>
  <si>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</si>
  <si>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</si>
  <si>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</si>
  <si>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</si>
  <si>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</si>
  <si>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</si>
  <si>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</si>
  <si>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</si>
  <si>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</si>
  <si>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</si>
  <si>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</si>
  <si>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</si>
  <si>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</si>
  <si>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</si>
  <si>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</si>
  <si>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</si>
  <si>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</si>
  <si>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</si>
  <si>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</si>
  <si>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</si>
  <si>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</si>
  <si>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</si>
  <si>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</si>
  <si>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</si>
  <si>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</si>
  <si>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</si>
  <si>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</si>
  <si>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</si>
  <si>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</si>
  <si>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</si>
  <si>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</si>
  <si>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</si>
  <si>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</si>
  <si>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</si>
  <si>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</si>
  <si>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</si>
  <si>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</si>
  <si>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</si>
  <si>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</si>
  <si>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</si>
  <si>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</si>
  <si>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</si>
  <si>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</si>
  <si>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</si>
  <si>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</si>
  <si>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</si>
  <si>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</si>
  <si>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</si>
  <si>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</si>
  <si>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</si>
  <si>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</si>
  <si>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</si>
  <si>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</si>
  <si>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</si>
  <si>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</si>
  <si>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</si>
  <si>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</si>
  <si>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</si>
  <si>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</si>
  <si>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</si>
  <si>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</si>
  <si>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</si>
  <si>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</si>
  <si>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</si>
  <si>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</si>
  <si>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</si>
  <si>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</si>
  <si>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</si>
  <si>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</si>
  <si>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</si>
  <si>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</si>
  <si>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</si>
  <si>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</si>
  <si>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</si>
  <si>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</si>
  <si>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</si>
  <si>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</si>
  <si>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</si>
  <si>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</si>
  <si>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</si>
  <si>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</si>
  <si>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</si>
  <si>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</si>
  <si>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</si>
  <si>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</si>
  <si>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</si>
  <si>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</si>
  <si>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長野県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</si>
  <si>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</si>
  <si>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</si>
  <si>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</si>
  <si>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</si>
  <si>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</si>
  <si>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</si>
  <si>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</si>
  <si>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</si>
  <si>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</si>
  <si>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</si>
  <si>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</si>
  <si>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</si>
  <si>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</si>
  <si>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</si>
  <si>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</si>
  <si>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</si>
  <si>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</si>
  <si>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</si>
  <si>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</si>
  <si>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</si>
  <si>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</si>
  <si>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</si>
  <si>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</si>
  <si>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</si>
  <si>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</si>
  <si>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</si>
  <si>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</si>
  <si>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</si>
  <si>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</si>
  <si>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</si>
  <si>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</si>
  <si>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</si>
  <si>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</si>
  <si>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</si>
  <si>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</si>
  <si>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</si>
  <si>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</si>
  <si>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</si>
  <si>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</si>
  <si>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</si>
  <si>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</si>
  <si>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</si>
  <si>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</si>
  <si>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</si>
  <si>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長野県国民健康保険特別会計</t>
    <phoneticPr fontId="5"/>
  </si>
  <si>
    <t>電気事業会計</t>
    <phoneticPr fontId="5"/>
  </si>
  <si>
    <t>法適用企業</t>
    <phoneticPr fontId="5"/>
  </si>
  <si>
    <t>水道事業会計</t>
    <phoneticPr fontId="5"/>
  </si>
  <si>
    <t>流域下水道事業会計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</si>
  <si>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</si>
  <si>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</si>
  <si>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</si>
  <si>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</si>
  <si>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</si>
  <si>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</si>
  <si>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</si>
  <si>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</si>
  <si>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</si>
  <si>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</si>
  <si>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</si>
  <si>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</si>
  <si>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</si>
  <si>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</si>
  <si>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</si>
  <si>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</si>
  <si>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</si>
  <si>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</si>
  <si>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</si>
  <si>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</si>
  <si>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</si>
  <si>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</si>
  <si>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</si>
  <si>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</si>
  <si>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</si>
  <si>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</si>
  <si>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</si>
  <si>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</si>
  <si>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</si>
  <si>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</si>
  <si>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</si>
  <si>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</si>
  <si>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</si>
  <si>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</si>
  <si>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</si>
  <si>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</si>
  <si>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</si>
  <si>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</si>
  <si>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</si>
  <si>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</si>
  <si>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</si>
  <si>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</si>
  <si>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</si>
  <si>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</si>
  <si>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</si>
  <si>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</si>
  <si>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</si>
  <si>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</si>
  <si>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</si>
  <si>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</si>
  <si>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</si>
  <si>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</si>
  <si>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</si>
  <si>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</si>
  <si>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</si>
  <si>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</si>
  <si>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</si>
  <si>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</si>
  <si>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</si>
  <si>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</si>
  <si>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電気事業会計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</si>
  <si>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</si>
  <si>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</si>
  <si>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</si>
  <si>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</si>
  <si>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</si>
  <si>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</si>
  <si>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</si>
  <si>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</si>
  <si>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</si>
  <si>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</si>
  <si>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</si>
  <si>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</si>
  <si>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</si>
  <si>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</si>
  <si>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</si>
  <si>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</si>
  <si>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</si>
  <si>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</si>
  <si>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</si>
  <si>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</si>
  <si>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</si>
  <si>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</si>
  <si>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</si>
  <si>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</si>
  <si>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</si>
  <si>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</si>
  <si>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</si>
  <si>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</si>
  <si>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</si>
  <si>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</si>
  <si>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</si>
  <si>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</si>
  <si>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</si>
  <si>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</si>
  <si>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</si>
  <si>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</si>
  <si>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</si>
  <si>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</si>
  <si>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</si>
  <si>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</si>
  <si>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</si>
  <si>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</si>
  <si>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</si>
  <si>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</si>
  <si>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</si>
  <si>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</si>
  <si>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</si>
  <si>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</si>
  <si>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</si>
  <si>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</si>
  <si>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</si>
  <si>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</si>
  <si>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</si>
  <si>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</si>
  <si>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</si>
  <si>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</si>
  <si>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</si>
  <si>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</si>
  <si>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</si>
  <si>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</si>
  <si>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</si>
  <si>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</si>
  <si>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</si>
  <si>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</si>
  <si>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</si>
  <si>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</si>
  <si>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</si>
  <si>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</si>
  <si>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</si>
  <si>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</si>
  <si>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</si>
  <si>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</si>
  <si>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</si>
  <si>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</si>
  <si>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</si>
  <si>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</si>
  <si>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</si>
  <si>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</si>
  <si>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</si>
  <si>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</si>
  <si>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</si>
  <si>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</si>
  <si>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</si>
  <si>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</si>
  <si>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</si>
  <si>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1.12</t>
  </si>
  <si>
    <t>▲ 0.30</t>
  </si>
  <si>
    <t>▲ 1.57</t>
  </si>
  <si>
    <t>長野県国民健康保険特別会計</t>
  </si>
  <si>
    <t>一般会計</t>
  </si>
  <si>
    <t>水道事業会計</t>
  </si>
  <si>
    <t>電気事業会計</t>
  </si>
  <si>
    <t>流域下水道事業会計</t>
  </si>
  <si>
    <t>県営林経営費特別会計</t>
  </si>
  <si>
    <t>心身障害者扶養共済事業費特別会計</t>
  </si>
  <si>
    <t>公債費特別会計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</si>
  <si>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</si>
  <si>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</si>
  <si>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</si>
  <si>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</si>
  <si>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</si>
  <si>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</si>
  <si>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</si>
  <si>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</si>
  <si>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</si>
  <si>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t>
    <phoneticPr fontId="2"/>
  </si>
  <si>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</si>
  <si>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</si>
  <si>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</si>
  <si>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</si>
  <si>
    <t>長野県土地開発公社</t>
  </si>
  <si>
    <t>長野県道路公社</t>
  </si>
  <si>
    <t>長野県住宅供給公社</t>
  </si>
  <si>
    <t>(公財)長野県消防協会</t>
  </si>
  <si>
    <t>(一財)長野県文化振興事業団</t>
  </si>
  <si>
    <t>(公財)長野県私学教育協会</t>
  </si>
  <si>
    <t>(公財)長野県長寿社会開発センター</t>
  </si>
  <si>
    <t>(公財)長野県生活衛生営業指導センター</t>
  </si>
  <si>
    <t>(公財)長野県アイバンク・臓器移植推進協会</t>
  </si>
  <si>
    <t>(公財)長野県下水道公社</t>
  </si>
  <si>
    <t>(公財)長野県中小企業振興センター</t>
  </si>
  <si>
    <t>(公財)長野県テクノ財団</t>
  </si>
  <si>
    <t>(一財)塩尻・木曽地域地場産業振興センター</t>
  </si>
  <si>
    <t>(公財)南信州・飯田産業センター</t>
  </si>
  <si>
    <t>(公財)長野県国際化協会</t>
  </si>
  <si>
    <t>(一社)長野県観光機構</t>
  </si>
  <si>
    <t>(公財)長野県農業開発公社</t>
  </si>
  <si>
    <t>(一社)長野県原種センター</t>
  </si>
  <si>
    <t>(公社)長野県農業担い手育成基金</t>
  </si>
  <si>
    <t>(公社)長野県畜産物価格安定基金協会</t>
  </si>
  <si>
    <t>(一社)長野県果実協会</t>
  </si>
  <si>
    <t>(公社)長野県林業公社</t>
  </si>
  <si>
    <t>(一財)長野県林業用苗木安定基金協会</t>
  </si>
  <si>
    <t>(公財)長野県緑の基金</t>
  </si>
  <si>
    <t>(一財)長野県林業労働財団</t>
  </si>
  <si>
    <t>(公財)長野県暴力追放県民センター</t>
  </si>
  <si>
    <t>しなの鉄道(株)</t>
  </si>
  <si>
    <t>松本空港ターミナルビル(株)</t>
  </si>
  <si>
    <t>(株)長野協同データセンター</t>
  </si>
  <si>
    <t>-</t>
    <phoneticPr fontId="2"/>
  </si>
  <si>
    <t>-</t>
    <phoneticPr fontId="2"/>
  </si>
  <si>
    <t>-</t>
    <phoneticPr fontId="2"/>
  </si>
  <si>
    <t>-</t>
    <phoneticPr fontId="2"/>
  </si>
  <si>
    <t>-</t>
    <phoneticPr fontId="2"/>
  </si>
  <si>
    <t>(地独法)長野県立病院機構</t>
    <phoneticPr fontId="2"/>
  </si>
  <si>
    <t>(地独法)長野県立大学</t>
    <rPh sb="9" eb="11">
      <t>ダイガク</t>
    </rPh>
    <phoneticPr fontId="2"/>
  </si>
  <si>
    <t>-</t>
    <phoneticPr fontId="2"/>
  </si>
  <si>
    <t>-</t>
    <phoneticPr fontId="2"/>
  </si>
  <si>
    <t>地域活性化基金</t>
    <rPh sb="0" eb="2">
      <t>チイキ</t>
    </rPh>
    <rPh sb="2" eb="5">
      <t>カッセイカ</t>
    </rPh>
    <rPh sb="5" eb="7">
      <t>キキン</t>
    </rPh>
    <phoneticPr fontId="11"/>
  </si>
  <si>
    <t>介護保険財政安定化基金</t>
    <rPh sb="0" eb="2">
      <t>カイゴ</t>
    </rPh>
    <rPh sb="2" eb="4">
      <t>ホケン</t>
    </rPh>
    <rPh sb="4" eb="6">
      <t>ザイセイ</t>
    </rPh>
    <rPh sb="6" eb="8">
      <t>アンテイ</t>
    </rPh>
    <rPh sb="8" eb="9">
      <t>カ</t>
    </rPh>
    <rPh sb="9" eb="11">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</si>
  <si>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</si>
  <si>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福祉基金</t>
    <rPh sb="0" eb="2">
      <t>フクシ</t>
    </rPh>
    <rPh sb="2" eb="4">
      <t>キキン</t>
    </rPh>
    <phoneticPr fontId="11"/>
  </si>
  <si>
    <t>地域医療介護総合確保基金</t>
    <rPh sb="0" eb="2">
      <t>チイキ</t>
    </rPh>
    <rPh sb="2" eb="4">
      <t>イリョウ</t>
    </rPh>
    <rPh sb="4" eb="6">
      <t>カイゴ</t>
    </rPh>
    <rPh sb="6" eb="8">
      <t>ソウゴウ</t>
    </rPh>
    <rPh sb="8" eb="10">
      <t>カクホ</t>
    </rPh>
    <rPh sb="10" eb="12">
      <t>キキン</t>
    </rPh>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</si>
  <si>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</si>
  <si>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</si>
  <si>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</si>
  <si>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</si>
  <si>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</si>
  <si>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令和元年度以降、「防災・減災、国土強靱化のための3 か年緊急対策」、令和元年東日本台風災害復旧事業等の実施により、起債額は増加するものの、将来負担比率、実質公債費比率ともに類似団体を下回っている。これは、平成30年度までに償還額を上回る県債の新規発行を抑制していたことによるものである。引続き、交付税措置が高い県債を最大限活用するなど公債費負担の抑制を取組む方針である。</t>
    <rPh sb="69" eb="75">
      <t>ショウライフ</t>
    </rPh>
    <rPh sb="86" eb="90">
      <t>ルイジダンタイ</t>
    </rPh>
    <rPh sb="91" eb="93">
      <t>シタマワ</t>
    </rPh>
    <rPh sb="102" eb="104">
      <t>ヘイセイ</t>
    </rPh>
    <rPh sb="106" eb="108">
      <t>ネンド</t>
    </rPh>
    <rPh sb="111" eb="114">
      <t>ショウカンガク</t>
    </rPh>
    <rPh sb="115" eb="117">
      <t>ウワマワ</t>
    </rPh>
    <rPh sb="118" eb="120">
      <t>ケンサイ</t>
    </rPh>
    <rPh sb="121" eb="125">
      <t>シンキハッコウ</t>
    </rPh>
    <rPh sb="126" eb="128">
      <t>ヨクセイ</t>
    </rPh>
    <rPh sb="147" eb="152">
      <t>コウフゼイソチ</t>
    </rPh>
    <rPh sb="153" eb="154">
      <t>タカ</t>
    </rPh>
    <rPh sb="155" eb="157">
      <t>ケンサイ</t>
    </rPh>
    <rPh sb="158" eb="163">
      <t>サイダイゲンカツヨウ</t>
    </rPh>
    <rPh sb="167" eb="170">
      <t>コウサイヒ</t>
    </rPh>
    <rPh sb="170" eb="172">
      <t>フタン</t>
    </rPh>
    <rPh sb="173" eb="175">
      <t>ヨクセイ</t>
    </rPh>
    <rPh sb="176" eb="178">
      <t>トリク</t>
    </rPh>
    <rPh sb="179" eb="181">
      <t>ホウシン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</si>
  <si>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</si>
  <si>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</si>
  <si>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</si>
  <si>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30年度までの新規発行抑制による県債残高減少に伴い、類似団体より将来負担比率は低く推移している。一方で有形固定資産減価償却率は類似団体より高くなっている。要因としては、耐用年数を超過した道路資産の割合が高いことと既存施設の長寿命化により財政負担を平準化しているためである。令和元年度以降、「防災・減災、国土強靱化のための3 か年緊急対策」、令和元年東日本台風災害復旧事業等の実施により、インフラ資産および施設等の更新を進めることで、一時的な起債額の増加が見込まれるが、今後の財政負担を軽減・平準化するため、ファシリティマネジメント基本計画（平成29年３月策定）に基づき、県有財産の総量縮小や長寿命化対策を進めていく。</t>
    <rPh sb="0" eb="2">
      <t>ヘイセイ</t>
    </rPh>
    <rPh sb="4" eb="6">
      <t>ネンド</t>
    </rPh>
    <rPh sb="9" eb="13">
      <t>シンキハッコウ</t>
    </rPh>
    <rPh sb="13" eb="15">
      <t>ヨクセイ</t>
    </rPh>
    <rPh sb="18" eb="22">
      <t>ケンサイザンダカ</t>
    </rPh>
    <rPh sb="22" eb="24">
      <t>ゲンショウ</t>
    </rPh>
    <rPh sb="25" eb="26">
      <t>トモナ</t>
    </rPh>
    <rPh sb="28" eb="32">
      <t>ルイジダンタイ</t>
    </rPh>
    <rPh sb="34" eb="40">
      <t>ショウライフタンヒリツ</t>
    </rPh>
    <rPh sb="41" eb="42">
      <t>ヒク</t>
    </rPh>
    <rPh sb="43" eb="45">
      <t>スイイ</t>
    </rPh>
    <rPh sb="50" eb="52">
      <t>イッポウ</t>
    </rPh>
    <rPh sb="53" eb="64">
      <t>ユウケイコテイシサンゲンカショウキャクリツ</t>
    </rPh>
    <rPh sb="65" eb="69">
      <t>ルイジダンタイ</t>
    </rPh>
    <rPh sb="71" eb="72">
      <t>タカ</t>
    </rPh>
    <rPh sb="79" eb="81">
      <t>ヨウイン</t>
    </rPh>
    <rPh sb="86" eb="90">
      <t>タイヨウネンスウ</t>
    </rPh>
    <rPh sb="91" eb="93">
      <t>チョウカ</t>
    </rPh>
    <rPh sb="95" eb="97">
      <t>ドウロ</t>
    </rPh>
    <rPh sb="97" eb="99">
      <t>シサン</t>
    </rPh>
    <rPh sb="100" eb="102">
      <t>ワリアイ</t>
    </rPh>
    <rPh sb="103" eb="104">
      <t>タカ</t>
    </rPh>
    <rPh sb="108" eb="112">
      <t>キソンシセツ</t>
    </rPh>
    <rPh sb="113" eb="117">
      <t>チョウジュミョウカ</t>
    </rPh>
    <rPh sb="125" eb="128">
      <t>ヘイジュンカ</t>
    </rPh>
    <rPh sb="211" eb="212">
      <t>スス</t>
    </rPh>
    <rPh sb="218" eb="221">
      <t>イチジテキ</t>
    </rPh>
    <rPh sb="236" eb="238">
      <t>コンゴ</t>
    </rPh>
    <rPh sb="247" eb="250">
      <t>ヘイジュンカ</t>
    </rPh>
    <rPh sb="267" eb="271">
      <t>キホンケイカク</t>
    </rPh>
    <rPh sb="272" eb="274">
      <t>ヘイセイ</t>
    </rPh>
    <rPh sb="283" eb="284">
      <t>モト</t>
    </rPh>
    <rPh sb="287" eb="291">
      <t>ケンユウザイサン</t>
    </rPh>
    <rPh sb="292" eb="294">
      <t>ソウリョウ</t>
    </rPh>
    <rPh sb="294" eb="296">
      <t>シュクショウ</t>
    </rPh>
    <rPh sb="297" eb="301">
      <t>チョウジュミョウカ</t>
    </rPh>
    <rPh sb="301" eb="303">
      <t>タイサク</t>
    </rPh>
    <rPh sb="304" eb="305">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</si>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</sst>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0CD4BD8-0BAC-458C-B9A8-92EED90AEB2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39075</c:v>
                </c:pt>
                <c:pt idx="3">
                  <c:v>39072</c:v>
                </c:pt>
                <c:pt idx="4">
                  <c:v>42833</c:v>
                </c:pt>
              </c:numCache>
            </c:numRef>
          </c:val>
          <c:smooth val="0"/>
          <c:extLst>
            <c:ext xmlns:c16="http://schemas.microsoft.com/office/drawing/2014/chart" uri="{C3380CC4-5D6E-409C-BE32-E72D297353CC}">
              <c16:uniqueId val="{00000000-C9DC-4B95-9009-69FC021229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60627</c:v>
                </c:pt>
                <c:pt idx="1">
                  <c:v>59727</c:v>
                </c:pt>
                <c:pt idx="2">
                  <c:v>61747</c:v>
                </c:pt>
                <c:pt idx="3">
                  <c:v>59396</c:v>
                </c:pt>
                <c:pt idx="4">
                  <c:v>75693</c:v>
                </c:pt>
              </c:numCache>
            </c:numRef>
          </c:val>
          <c:smooth val="0"/>
          <c:extLst>
            <c:ext xmlns:c16="http://schemas.microsoft.com/office/drawing/2014/chart" uri="{C3380CC4-5D6E-409C-BE32-E72D297353CC}">
              <c16:uniqueId val="{00000001-C9DC-4B95-9009-69FC02122964}"/>
            </c:ext>
          </c:extLst>
        </c:ser>
        <c:dLbls>
          <c:showLegendKey val="0"/>
          <c:showVal val="0"/>
          <c:showCatName val="0"/>
          <c:showSerName val="0"/>
          <c:showPercent val="0"/>
          <c:showBubbleSize val="0"/>
        </c:dLbls>
        <c:marker val="1"/>
        <c:smooth val="0"/>
        <c:axId val="316013024"/>
        <c:axId val="316013416"/>
      </c:lineChart>
      <c:catAx>
        <c:axId val="31601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013416"/>
        <c:crosses val="autoZero"/>
        <c:auto val="1"/>
        <c:lblAlgn val="ctr"/>
        <c:lblOffset val="100"/>
        <c:tickLblSkip val="1"/>
        <c:tickMarkSkip val="1"/>
        <c:noMultiLvlLbl val="0"/>
      </c:catAx>
      <c:valAx>
        <c:axId val="3160134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01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1.33</c:v>
                </c:pt>
                <c:pt idx="1">
                  <c:v>0.88</c:v>
                </c:pt>
                <c:pt idx="2">
                  <c:v>1</c:v>
                </c:pt>
                <c:pt idx="3">
                  <c:v>1.29</c:v>
                </c:pt>
                <c:pt idx="4">
                  <c:v>1.08</c:v>
                </c:pt>
              </c:numCache>
            </c:numRef>
          </c:val>
          <c:extLst>
            <c:ext xmlns:c16="http://schemas.microsoft.com/office/drawing/2014/chart" uri="{C3380CC4-5D6E-409C-BE32-E72D297353CC}">
              <c16:uniqueId val="{00000000-3670-44F3-ABFC-AB1D3C8582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6.32</c:v>
                </c:pt>
                <c:pt idx="1">
                  <c:v>6.45</c:v>
                </c:pt>
                <c:pt idx="2">
                  <c:v>6.51</c:v>
                </c:pt>
                <c:pt idx="3">
                  <c:v>7.05</c:v>
                </c:pt>
                <c:pt idx="4">
                  <c:v>6.32</c:v>
                </c:pt>
              </c:numCache>
            </c:numRef>
          </c:val>
          <c:extLst>
            <c:ext xmlns:c16="http://schemas.microsoft.com/office/drawing/2014/chart" uri="{C3380CC4-5D6E-409C-BE32-E72D297353CC}">
              <c16:uniqueId val="{00000001-3670-44F3-ABFC-AB1D3C8582A1}"/>
            </c:ext>
          </c:extLst>
        </c:ser>
        <c:dLbls>
          <c:showLegendKey val="0"/>
          <c:showVal val="0"/>
          <c:showCatName val="0"/>
          <c:showSerName val="0"/>
          <c:showPercent val="0"/>
          <c:showBubbleSize val="0"/>
        </c:dLbls>
        <c:gapWidth val="250"/>
        <c:overlap val="100"/>
        <c:axId val="359393072"/>
        <c:axId val="35939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0.12</c:v>
                </c:pt>
                <c:pt idx="1">
                  <c:v>-1.1200000000000001</c:v>
                </c:pt>
                <c:pt idx="2">
                  <c:v>-0.3</c:v>
                </c:pt>
                <c:pt idx="3">
                  <c:v>0.28999999999999998</c:v>
                </c:pt>
                <c:pt idx="4">
                  <c:v>-1.57</c:v>
                </c:pt>
              </c:numCache>
            </c:numRef>
          </c:val>
          <c:smooth val="0"/>
          <c:extLst>
            <c:ext xmlns:c16="http://schemas.microsoft.com/office/drawing/2014/chart" uri="{C3380CC4-5D6E-409C-BE32-E72D297353CC}">
              <c16:uniqueId val="{00000002-3670-44F3-ABFC-AB1D3C8582A1}"/>
            </c:ext>
          </c:extLst>
        </c:ser>
        <c:dLbls>
          <c:showLegendKey val="0"/>
          <c:showVal val="0"/>
          <c:showCatName val="0"/>
          <c:showSerName val="0"/>
          <c:showPercent val="0"/>
          <c:showBubbleSize val="0"/>
        </c:dLbls>
        <c:marker val="1"/>
        <c:smooth val="0"/>
        <c:axId val="359393072"/>
        <c:axId val="359390720"/>
      </c:lineChart>
      <c:catAx>
        <c:axId val="35939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390720"/>
        <c:crosses val="autoZero"/>
        <c:auto val="1"/>
        <c:lblAlgn val="ctr"/>
        <c:lblOffset val="100"/>
        <c:tickLblSkip val="1"/>
        <c:tickMarkSkip val="1"/>
        <c:noMultiLvlLbl val="0"/>
      </c:catAx>
      <c:valAx>
        <c:axId val="35939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9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0.12</c:v>
                </c:pt>
                <c:pt idx="2">
                  <c:v>#N/A</c:v>
                </c:pt>
                <c:pt idx="3">
                  <c:v>0.1</c:v>
                </c:pt>
                <c:pt idx="4">
                  <c:v>#N/A</c:v>
                </c:pt>
                <c:pt idx="5">
                  <c:v>0.1</c:v>
                </c:pt>
                <c:pt idx="6">
                  <c:v>#N/A</c:v>
                </c:pt>
                <c:pt idx="7">
                  <c:v>1.18</c:v>
                </c:pt>
                <c:pt idx="8">
                  <c:v>#N/A</c:v>
                </c:pt>
                <c:pt idx="9">
                  <c:v>0</c:v>
                </c:pt>
              </c:numCache>
            </c:numRef>
          </c:val>
          <c:extLst>
            <c:ext xmlns:c16="http://schemas.microsoft.com/office/drawing/2014/chart" uri="{C3380CC4-5D6E-409C-BE32-E72D297353CC}">
              <c16:uniqueId val="{00000000-D490-43BA-B998-3C3222711F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90-43BA-B998-3C3222711F2B}"/>
            </c:ext>
          </c:extLst>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490-43BA-B998-3C3222711F2B}"/>
            </c:ext>
          </c:extLst>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490-43BA-B998-3C3222711F2B}"/>
            </c:ext>
          </c:extLst>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D490-43BA-B998-3C3222711F2B}"/>
            </c:ext>
          </c:extLst>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5-D490-43BA-B998-3C3222711F2B}"/>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0.43</c:v>
                </c:pt>
                <c:pt idx="2">
                  <c:v>#N/A</c:v>
                </c:pt>
                <c:pt idx="3">
                  <c:v>0.68</c:v>
                </c:pt>
                <c:pt idx="4">
                  <c:v>#N/A</c:v>
                </c:pt>
                <c:pt idx="5">
                  <c:v>0.85</c:v>
                </c:pt>
                <c:pt idx="6">
                  <c:v>#N/A</c:v>
                </c:pt>
                <c:pt idx="7">
                  <c:v>0.86</c:v>
                </c:pt>
                <c:pt idx="8">
                  <c:v>#N/A</c:v>
                </c:pt>
                <c:pt idx="9">
                  <c:v>0.88</c:v>
                </c:pt>
              </c:numCache>
            </c:numRef>
          </c:val>
          <c:extLst>
            <c:ext xmlns:c16="http://schemas.microsoft.com/office/drawing/2014/chart" uri="{C3380CC4-5D6E-409C-BE32-E72D297353CC}">
              <c16:uniqueId val="{00000006-D490-43BA-B998-3C3222711F2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0.76</c:v>
                </c:pt>
                <c:pt idx="4">
                  <c:v>#N/A</c:v>
                </c:pt>
                <c:pt idx="5">
                  <c:v>0.8</c:v>
                </c:pt>
                <c:pt idx="6">
                  <c:v>#N/A</c:v>
                </c:pt>
                <c:pt idx="7">
                  <c:v>0.91</c:v>
                </c:pt>
                <c:pt idx="8">
                  <c:v>#N/A</c:v>
                </c:pt>
                <c:pt idx="9">
                  <c:v>1</c:v>
                </c:pt>
              </c:numCache>
            </c:numRef>
          </c:val>
          <c:extLst>
            <c:ext xmlns:c16="http://schemas.microsoft.com/office/drawing/2014/chart" uri="{C3380CC4-5D6E-409C-BE32-E72D297353CC}">
              <c16:uniqueId val="{00000007-D490-43BA-B998-3C3222711F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c:v>
                </c:pt>
                <c:pt idx="2">
                  <c:v>#N/A</c:v>
                </c:pt>
                <c:pt idx="3">
                  <c:v>0.84</c:v>
                </c:pt>
                <c:pt idx="4">
                  <c:v>#N/A</c:v>
                </c:pt>
                <c:pt idx="5">
                  <c:v>0.98</c:v>
                </c:pt>
                <c:pt idx="6">
                  <c:v>#N/A</c:v>
                </c:pt>
                <c:pt idx="7">
                  <c:v>1.28</c:v>
                </c:pt>
                <c:pt idx="8">
                  <c:v>#N/A</c:v>
                </c:pt>
                <c:pt idx="9">
                  <c:v>1.06</c:v>
                </c:pt>
              </c:numCache>
            </c:numRef>
          </c:val>
          <c:extLst>
            <c:ext xmlns:c16="http://schemas.microsoft.com/office/drawing/2014/chart" uri="{C3380CC4-5D6E-409C-BE32-E72D297353CC}">
              <c16:uniqueId val="{00000008-D490-43BA-B998-3C3222711F2B}"/>
            </c:ext>
          </c:extLst>
        </c:ser>
        <c:ser>
          <c:idx val="9"/>
          <c:order val="9"/>
          <c:tx>
            <c:strRef>
              <c:f>データシート!$A$36</c:f>
              <c:strCache>
                <c:ptCount val="1"/>
                <c:pt idx="0">
                  <c:v>長野県国民健康保険特別会計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1.38</c:v>
                </c:pt>
              </c:numCache>
            </c:numRef>
          </c:val>
          <c:extLst>
            <c:ext xmlns:c16="http://schemas.microsoft.com/office/drawing/2014/chart" uri="{C3380CC4-5D6E-409C-BE32-E72D297353CC}">
              <c16:uniqueId val="{00000009-D490-43BA-B998-3C3222711F2B}"/>
            </c:ext>
          </c:extLst>
        </c:ser>
        <c:dLbls>
          <c:showLegendKey val="0"/>
          <c:showVal val="0"/>
          <c:showCatName val="0"/>
          <c:showSerName val="0"/>
          <c:showPercent val="0"/>
          <c:showBubbleSize val="0"/>
        </c:dLbls>
        <c:gapWidth val="150"/>
        <c:overlap val="100"/>
        <c:axId val="359388760"/>
        <c:axId val="359389152"/>
      </c:barChart>
      <c:catAx>
        <c:axId val="35938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389152"/>
        <c:crosses val="autoZero"/>
        <c:auto val="1"/>
        <c:lblAlgn val="ctr"/>
        <c:lblOffset val="100"/>
        <c:tickLblSkip val="1"/>
        <c:tickMarkSkip val="1"/>
        <c:noMultiLvlLbl val="0"/>
      </c:catAx>
      <c:valAx>
        <c:axId val="35938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88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92229</c:v>
                </c:pt>
                <c:pt idx="5">
                  <c:v>89926</c:v>
                </c:pt>
                <c:pt idx="8">
                  <c:v>92116</c:v>
                </c:pt>
                <c:pt idx="11">
                  <c:v>87289</c:v>
                </c:pt>
                <c:pt idx="14">
                  <c:v>86213</c:v>
                </c:pt>
              </c:numCache>
            </c:numRef>
          </c:val>
          <c:extLst>
            <c:ext xmlns:c16="http://schemas.microsoft.com/office/drawing/2014/chart" uri="{C3380CC4-5D6E-409C-BE32-E72D297353CC}">
              <c16:uniqueId val="{00000000-4618-4BDB-AA30-29C93E0FEB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18-4BDB-AA30-29C93E0FEB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1342</c:v>
                </c:pt>
                <c:pt idx="3">
                  <c:v>889</c:v>
                </c:pt>
                <c:pt idx="6">
                  <c:v>816</c:v>
                </c:pt>
                <c:pt idx="9">
                  <c:v>768</c:v>
                </c:pt>
                <c:pt idx="12">
                  <c:v>696</c:v>
                </c:pt>
              </c:numCache>
            </c:numRef>
          </c:val>
          <c:extLst>
            <c:ext xmlns:c16="http://schemas.microsoft.com/office/drawing/2014/chart" uri="{C3380CC4-5D6E-409C-BE32-E72D297353CC}">
              <c16:uniqueId val="{00000002-4618-4BDB-AA30-29C93E0FEB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45</c:v>
                </c:pt>
                <c:pt idx="6">
                  <c:v>31</c:v>
                </c:pt>
                <c:pt idx="9">
                  <c:v>16</c:v>
                </c:pt>
                <c:pt idx="12">
                  <c:v>9</c:v>
                </c:pt>
              </c:numCache>
            </c:numRef>
          </c:val>
          <c:extLst>
            <c:ext xmlns:c16="http://schemas.microsoft.com/office/drawing/2014/chart" uri="{C3380CC4-5D6E-409C-BE32-E72D297353CC}">
              <c16:uniqueId val="{00000003-4618-4BDB-AA30-29C93E0FEB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965</c:v>
                </c:pt>
                <c:pt idx="3">
                  <c:v>883</c:v>
                </c:pt>
                <c:pt idx="6">
                  <c:v>834</c:v>
                </c:pt>
                <c:pt idx="9">
                  <c:v>814</c:v>
                </c:pt>
                <c:pt idx="12">
                  <c:v>1708</c:v>
                </c:pt>
              </c:numCache>
            </c:numRef>
          </c:val>
          <c:extLst>
            <c:ext xmlns:c16="http://schemas.microsoft.com/office/drawing/2014/chart" uri="{C3380CC4-5D6E-409C-BE32-E72D297353CC}">
              <c16:uniqueId val="{00000004-4618-4BDB-AA30-29C93E0FEB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47543</c:v>
                </c:pt>
                <c:pt idx="3">
                  <c:v>48846</c:v>
                </c:pt>
                <c:pt idx="6">
                  <c:v>50096</c:v>
                </c:pt>
                <c:pt idx="9">
                  <c:v>51693</c:v>
                </c:pt>
                <c:pt idx="12">
                  <c:v>53454</c:v>
                </c:pt>
              </c:numCache>
            </c:numRef>
          </c:val>
          <c:extLst>
            <c:ext xmlns:c16="http://schemas.microsoft.com/office/drawing/2014/chart" uri="{C3380CC4-5D6E-409C-BE32-E72D297353CC}">
              <c16:uniqueId val="{00000005-4618-4BDB-AA30-29C93E0FEB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7199</c:v>
                </c:pt>
                <c:pt idx="3">
                  <c:v>5797</c:v>
                </c:pt>
                <c:pt idx="6">
                  <c:v>3931</c:v>
                </c:pt>
                <c:pt idx="9">
                  <c:v>1927</c:v>
                </c:pt>
                <c:pt idx="12">
                  <c:v>1505</c:v>
                </c:pt>
              </c:numCache>
            </c:numRef>
          </c:val>
          <c:extLst>
            <c:ext xmlns:c16="http://schemas.microsoft.com/office/drawing/2014/chart" uri="{C3380CC4-5D6E-409C-BE32-E72D297353CC}">
              <c16:uniqueId val="{00000006-4618-4BDB-AA30-29C93E0FEB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88366</c:v>
                </c:pt>
                <c:pt idx="3">
                  <c:v>82395</c:v>
                </c:pt>
                <c:pt idx="6">
                  <c:v>81687</c:v>
                </c:pt>
                <c:pt idx="9">
                  <c:v>73380</c:v>
                </c:pt>
                <c:pt idx="12">
                  <c:v>70767</c:v>
                </c:pt>
              </c:numCache>
            </c:numRef>
          </c:val>
          <c:extLst>
            <c:ext xmlns:c16="http://schemas.microsoft.com/office/drawing/2014/chart" uri="{C3380CC4-5D6E-409C-BE32-E72D297353CC}">
              <c16:uniqueId val="{00000007-4618-4BDB-AA30-29C93E0FEB6E}"/>
            </c:ext>
          </c:extLst>
        </c:ser>
        <c:dLbls>
          <c:showLegendKey val="0"/>
          <c:showVal val="0"/>
          <c:showCatName val="0"/>
          <c:showSerName val="0"/>
          <c:showPercent val="0"/>
          <c:showBubbleSize val="0"/>
        </c:dLbls>
        <c:gapWidth val="100"/>
        <c:overlap val="100"/>
        <c:axId val="359393856"/>
        <c:axId val="359393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53243</c:v>
                </c:pt>
                <c:pt idx="2">
                  <c:v>#N/A</c:v>
                </c:pt>
                <c:pt idx="3">
                  <c:v>#N/A</c:v>
                </c:pt>
                <c:pt idx="4">
                  <c:v>48929</c:v>
                </c:pt>
                <c:pt idx="5">
                  <c:v>#N/A</c:v>
                </c:pt>
                <c:pt idx="6">
                  <c:v>#N/A</c:v>
                </c:pt>
                <c:pt idx="7">
                  <c:v>45279</c:v>
                </c:pt>
                <c:pt idx="8">
                  <c:v>#N/A</c:v>
                </c:pt>
                <c:pt idx="9">
                  <c:v>#N/A</c:v>
                </c:pt>
                <c:pt idx="10">
                  <c:v>41309</c:v>
                </c:pt>
                <c:pt idx="11">
                  <c:v>#N/A</c:v>
                </c:pt>
                <c:pt idx="12">
                  <c:v>#N/A</c:v>
                </c:pt>
                <c:pt idx="13">
                  <c:v>41926</c:v>
                </c:pt>
                <c:pt idx="14">
                  <c:v>#N/A</c:v>
                </c:pt>
              </c:numCache>
            </c:numRef>
          </c:val>
          <c:smooth val="0"/>
          <c:extLst>
            <c:ext xmlns:c16="http://schemas.microsoft.com/office/drawing/2014/chart" uri="{C3380CC4-5D6E-409C-BE32-E72D297353CC}">
              <c16:uniqueId val="{00000008-4618-4BDB-AA30-29C93E0FEB6E}"/>
            </c:ext>
          </c:extLst>
        </c:ser>
        <c:dLbls>
          <c:showLegendKey val="0"/>
          <c:showVal val="0"/>
          <c:showCatName val="0"/>
          <c:showSerName val="0"/>
          <c:showPercent val="0"/>
          <c:showBubbleSize val="0"/>
        </c:dLbls>
        <c:marker val="1"/>
        <c:smooth val="0"/>
        <c:axId val="359393856"/>
        <c:axId val="359393464"/>
      </c:lineChart>
      <c:catAx>
        <c:axId val="3593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393464"/>
        <c:crosses val="autoZero"/>
        <c:auto val="1"/>
        <c:lblAlgn val="ctr"/>
        <c:lblOffset val="100"/>
        <c:tickLblSkip val="1"/>
        <c:tickMarkSkip val="1"/>
        <c:noMultiLvlLbl val="0"/>
      </c:catAx>
      <c:valAx>
        <c:axId val="359393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1011016</c:v>
                </c:pt>
                <c:pt idx="5">
                  <c:v>1003931</c:v>
                </c:pt>
                <c:pt idx="8">
                  <c:v>998001</c:v>
                </c:pt>
                <c:pt idx="11">
                  <c:v>992383</c:v>
                </c:pt>
                <c:pt idx="14">
                  <c:v>994888</c:v>
                </c:pt>
              </c:numCache>
            </c:numRef>
          </c:val>
          <c:extLst>
            <c:ext xmlns:c16="http://schemas.microsoft.com/office/drawing/2014/chart" uri="{C3380CC4-5D6E-409C-BE32-E72D297353CC}">
              <c16:uniqueId val="{00000000-722E-4037-B135-30F9D9AF02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22506</c:v>
                </c:pt>
                <c:pt idx="5">
                  <c:v>23193</c:v>
                </c:pt>
                <c:pt idx="8">
                  <c:v>18318</c:v>
                </c:pt>
                <c:pt idx="11">
                  <c:v>18381</c:v>
                </c:pt>
                <c:pt idx="14">
                  <c:v>15825</c:v>
                </c:pt>
              </c:numCache>
            </c:numRef>
          </c:val>
          <c:extLst>
            <c:ext xmlns:c16="http://schemas.microsoft.com/office/drawing/2014/chart" uri="{C3380CC4-5D6E-409C-BE32-E72D297353CC}">
              <c16:uniqueId val="{00000001-722E-4037-B135-30F9D9AF02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270408</c:v>
                </c:pt>
                <c:pt idx="5">
                  <c:v>276461</c:v>
                </c:pt>
                <c:pt idx="8">
                  <c:v>282583</c:v>
                </c:pt>
                <c:pt idx="11">
                  <c:v>301697</c:v>
                </c:pt>
                <c:pt idx="14">
                  <c:v>298580</c:v>
                </c:pt>
              </c:numCache>
            </c:numRef>
          </c:val>
          <c:extLst>
            <c:ext xmlns:c16="http://schemas.microsoft.com/office/drawing/2014/chart" uri="{C3380CC4-5D6E-409C-BE32-E72D297353CC}">
              <c16:uniqueId val="{00000002-722E-4037-B135-30F9D9AF02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2E-4037-B135-30F9D9AF02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2E-4037-B135-30F9D9AF02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7808</c:v>
                </c:pt>
                <c:pt idx="3">
                  <c:v>7791</c:v>
                </c:pt>
                <c:pt idx="6">
                  <c:v>7705</c:v>
                </c:pt>
                <c:pt idx="9">
                  <c:v>7097</c:v>
                </c:pt>
                <c:pt idx="12">
                  <c:v>6903</c:v>
                </c:pt>
              </c:numCache>
            </c:numRef>
          </c:val>
          <c:extLst>
            <c:ext xmlns:c16="http://schemas.microsoft.com/office/drawing/2014/chart" uri="{C3380CC4-5D6E-409C-BE32-E72D297353CC}">
              <c16:uniqueId val="{00000005-722E-4037-B135-30F9D9AF02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225100</c:v>
                </c:pt>
                <c:pt idx="3">
                  <c:v>223345</c:v>
                </c:pt>
                <c:pt idx="6">
                  <c:v>218667</c:v>
                </c:pt>
                <c:pt idx="9">
                  <c:v>209262</c:v>
                </c:pt>
                <c:pt idx="12">
                  <c:v>202070</c:v>
                </c:pt>
              </c:numCache>
            </c:numRef>
          </c:val>
          <c:extLst>
            <c:ext xmlns:c16="http://schemas.microsoft.com/office/drawing/2014/chart" uri="{C3380CC4-5D6E-409C-BE32-E72D297353CC}">
              <c16:uniqueId val="{00000006-722E-4037-B135-30F9D9AF02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c:v>
                </c:pt>
                <c:pt idx="3">
                  <c:v>54</c:v>
                </c:pt>
                <c:pt idx="6">
                  <c:v>24</c:v>
                </c:pt>
                <c:pt idx="9">
                  <c:v>9</c:v>
                </c:pt>
                <c:pt idx="12">
                  <c:v>0</c:v>
                </c:pt>
              </c:numCache>
            </c:numRef>
          </c:val>
          <c:extLst>
            <c:ext xmlns:c16="http://schemas.microsoft.com/office/drawing/2014/chart" uri="{C3380CC4-5D6E-409C-BE32-E72D297353CC}">
              <c16:uniqueId val="{00000007-722E-4037-B135-30F9D9AF02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26186</c:v>
                </c:pt>
                <c:pt idx="3">
                  <c:v>25053</c:v>
                </c:pt>
                <c:pt idx="6">
                  <c:v>24086</c:v>
                </c:pt>
                <c:pt idx="9">
                  <c:v>22917</c:v>
                </c:pt>
                <c:pt idx="12">
                  <c:v>20071</c:v>
                </c:pt>
              </c:numCache>
            </c:numRef>
          </c:val>
          <c:extLst>
            <c:ext xmlns:c16="http://schemas.microsoft.com/office/drawing/2014/chart" uri="{C3380CC4-5D6E-409C-BE32-E72D297353CC}">
              <c16:uniqueId val="{00000008-722E-4037-B135-30F9D9AF02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4761</c:v>
                </c:pt>
                <c:pt idx="3">
                  <c:v>4139</c:v>
                </c:pt>
                <c:pt idx="6">
                  <c:v>3877</c:v>
                </c:pt>
                <c:pt idx="9">
                  <c:v>2569</c:v>
                </c:pt>
                <c:pt idx="12">
                  <c:v>1505</c:v>
                </c:pt>
              </c:numCache>
            </c:numRef>
          </c:val>
          <c:extLst>
            <c:ext xmlns:c16="http://schemas.microsoft.com/office/drawing/2014/chart" uri="{C3380CC4-5D6E-409C-BE32-E72D297353CC}">
              <c16:uniqueId val="{00000009-722E-4037-B135-30F9D9AF02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1778452</c:v>
                </c:pt>
                <c:pt idx="3">
                  <c:v>1774616</c:v>
                </c:pt>
                <c:pt idx="6">
                  <c:v>1778869</c:v>
                </c:pt>
                <c:pt idx="9">
                  <c:v>1787905</c:v>
                </c:pt>
                <c:pt idx="12">
                  <c:v>1804510</c:v>
                </c:pt>
              </c:numCache>
            </c:numRef>
          </c:val>
          <c:extLst>
            <c:ext xmlns:c16="http://schemas.microsoft.com/office/drawing/2014/chart" uri="{C3380CC4-5D6E-409C-BE32-E72D297353CC}">
              <c16:uniqueId val="{0000000A-722E-4037-B135-30F9D9AF028C}"/>
            </c:ext>
          </c:extLst>
        </c:ser>
        <c:dLbls>
          <c:showLegendKey val="0"/>
          <c:showVal val="0"/>
          <c:showCatName val="0"/>
          <c:showSerName val="0"/>
          <c:showPercent val="0"/>
          <c:showBubbleSize val="0"/>
        </c:dLbls>
        <c:gapWidth val="100"/>
        <c:overlap val="100"/>
        <c:axId val="359387976"/>
        <c:axId val="35938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738477</c:v>
                </c:pt>
                <c:pt idx="2">
                  <c:v>#N/A</c:v>
                </c:pt>
                <c:pt idx="3">
                  <c:v>#N/A</c:v>
                </c:pt>
                <c:pt idx="4">
                  <c:v>731413</c:v>
                </c:pt>
                <c:pt idx="5">
                  <c:v>#N/A</c:v>
                </c:pt>
                <c:pt idx="6">
                  <c:v>#N/A</c:v>
                </c:pt>
                <c:pt idx="7">
                  <c:v>734326</c:v>
                </c:pt>
                <c:pt idx="8">
                  <c:v>#N/A</c:v>
                </c:pt>
                <c:pt idx="9">
                  <c:v>#N/A</c:v>
                </c:pt>
                <c:pt idx="10">
                  <c:v>717297</c:v>
                </c:pt>
                <c:pt idx="11">
                  <c:v>#N/A</c:v>
                </c:pt>
                <c:pt idx="12">
                  <c:v>#N/A</c:v>
                </c:pt>
                <c:pt idx="13">
                  <c:v>725767</c:v>
                </c:pt>
                <c:pt idx="14">
                  <c:v>#N/A</c:v>
                </c:pt>
              </c:numCache>
            </c:numRef>
          </c:val>
          <c:smooth val="0"/>
          <c:extLst>
            <c:ext xmlns:c16="http://schemas.microsoft.com/office/drawing/2014/chart" uri="{C3380CC4-5D6E-409C-BE32-E72D297353CC}">
              <c16:uniqueId val="{0000000B-722E-4037-B135-30F9D9AF028C}"/>
            </c:ext>
          </c:extLst>
        </c:ser>
        <c:dLbls>
          <c:showLegendKey val="0"/>
          <c:showVal val="0"/>
          <c:showCatName val="0"/>
          <c:showSerName val="0"/>
          <c:showPercent val="0"/>
          <c:showBubbleSize val="0"/>
        </c:dLbls>
        <c:marker val="1"/>
        <c:smooth val="0"/>
        <c:axId val="359387976"/>
        <c:axId val="359386800"/>
      </c:lineChart>
      <c:catAx>
        <c:axId val="35938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386800"/>
        <c:crosses val="autoZero"/>
        <c:auto val="1"/>
        <c:lblAlgn val="ctr"/>
        <c:lblOffset val="100"/>
        <c:tickLblSkip val="1"/>
        <c:tickMarkSkip val="1"/>
        <c:noMultiLvlLbl val="0"/>
      </c:catAx>
      <c:valAx>
        <c:axId val="35938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8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33225</c:v>
                </c:pt>
                <c:pt idx="1">
                  <c:v>35748</c:v>
                </c:pt>
                <c:pt idx="2">
                  <c:v>32102</c:v>
                </c:pt>
              </c:numCache>
            </c:numRef>
          </c:val>
          <c:extLst>
            <c:ext xmlns:c16="http://schemas.microsoft.com/office/drawing/2014/chart" uri="{C3380CC4-5D6E-409C-BE32-E72D297353CC}">
              <c16:uniqueId val="{00000000-4CD1-4944-BD14-0F98AE2105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23807</c:v>
                </c:pt>
                <c:pt idx="1">
                  <c:v>23814</c:v>
                </c:pt>
                <c:pt idx="2">
                  <c:v>23829</c:v>
                </c:pt>
              </c:numCache>
            </c:numRef>
          </c:val>
          <c:extLst>
            <c:ext xmlns:c16="http://schemas.microsoft.com/office/drawing/2014/chart" uri="{C3380CC4-5D6E-409C-BE32-E72D297353CC}">
              <c16:uniqueId val="{00000001-4CD1-4944-BD14-0F98AE2105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39063</c:v>
                </c:pt>
                <c:pt idx="1">
                  <c:v>38384</c:v>
                </c:pt>
                <c:pt idx="2">
                  <c:v>38578</c:v>
                </c:pt>
              </c:numCache>
            </c:numRef>
          </c:val>
          <c:extLst>
            <c:ext xmlns:c16="http://schemas.microsoft.com/office/drawing/2014/chart" uri="{C3380CC4-5D6E-409C-BE32-E72D297353CC}">
              <c16:uniqueId val="{00000002-4CD1-4944-BD14-0F98AE21053E}"/>
            </c:ext>
          </c:extLst>
        </c:ser>
        <c:dLbls>
          <c:showLegendKey val="0"/>
          <c:showVal val="0"/>
          <c:showCatName val="0"/>
          <c:showSerName val="0"/>
          <c:showPercent val="0"/>
          <c:showBubbleSize val="0"/>
        </c:dLbls>
        <c:gapWidth val="120"/>
        <c:overlap val="100"/>
        <c:axId val="366373288"/>
        <c:axId val="366379560"/>
      </c:barChart>
      <c:catAx>
        <c:axId val="36637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6379560"/>
        <c:crosses val="autoZero"/>
        <c:auto val="1"/>
        <c:lblAlgn val="ctr"/>
        <c:lblOffset val="100"/>
        <c:tickLblSkip val="1"/>
        <c:tickMarkSkip val="1"/>
        <c:noMultiLvlLbl val="0"/>
      </c:catAx>
      <c:valAx>
        <c:axId val="366379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637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{B03044FA-8473-4D52-BA8A-DB6BD3B98713}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289-42B1-8961-E1A0858108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{66EE27CA-8DA4-4C1E-8F7B-C7CE87FEF2B0}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89-42B1-8961-E1A0858108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{B791879F-BFB1-4726-BBAF-0468D23C7078}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89-42B1-8961-E1A0858108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{9FE1D582-5736-4C84-AAB1-90702594A519}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89-42B1-8961-E1A0858108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{99876D95-75D6-49D5-912C-1D7AF6CB0FE1}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89-42B1-8961-E1A08581085D}"/>
                </c:ext>
              </c:extLst>
            </c:dLbl>
            <c:dLbl>
              <c:idx val="8"/>
              <c:layout>
                <c:manualLayout>
                  <c:x val="0"/>
                  <c:y val="5.2720517528687387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{342B835B-2FE7-4BEB-B075-69A5095530AE}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289-42B1-8961-E1A08581085D}"/>
                </c:ext>
              </c:extLst>
            </c:dLbl>
            <c:dLbl>
              <c:idx val="16"/>
              <c:layout>
                <c:manualLayout>
                  <c:x val="0"/>
                  <c:y val="-4.273728797604031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{7485DBAA-9A98-4CBA-81F6-6A2AE05C6C40}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289-42B1-8961-E1A08581085D}"/>
                </c:ext>
              </c:extLst>
            </c:dLbl>
            <c:dLbl>
              <c:idx val="24"/>
              <c:layout>
                <c:manualLayout>
                  <c:x val="0"/>
                  <c:y val="9.8112978322748411E-3"/>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{793D1F62-FD18-4465-A044-918656BD08A3}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289-42B1-8961-E1A08581085D}"/>
                </c:ext>
              </c:extLst>
            </c:dLbl>
            <c:dLbl>
              <c:idx val="32"/>
              <c:layout>
                <c:manualLayout>
                  <c:x val="0"/>
                  <c:y val="-1.9793994538681345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{834F3AFE-60AF-4AA3-ADBC-DB46A5EF2123}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289-42B1-8961-E1A0858108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71.2</c:v>
                </c:pt>
                <c:pt idx="16">
                  <c:v>71.2</c:v>
                </c:pt>
                <c:pt idx="24">
                  <c:v>71.2</c:v>
                </c:pt>
                <c:pt idx="32">
                  <c:v>71.099999999999994</c:v>
                </c:pt>
              </c:numCache>
            </c:numRef>
          </c:xVal>
          <c:yVal>
            <c:numRef>
              <c:f>公会計指標分析・財政指標組合せ分析表!$BP$51:$DC$51</c:f>
              <c:numCache>
                <c:formatCode>#,##0.0;"▲ "#,##0.0</c:formatCode>
                <c:ptCount val="40"/>
                <c:pt idx="8">
                  <c:v>171</c:v>
                </c:pt>
                <c:pt idx="16">
                  <c:v>172.4</c:v>
                </c:pt>
                <c:pt idx="24">
                  <c:v>169.4</c:v>
                </c:pt>
                <c:pt idx="32">
                  <c:v>170.6</c:v>
                </c:pt>
              </c:numCache>
            </c:numRef>
          </c:yVal>
          <c:smooth val="0"/>
          <c:extLst>
            <c:ext xmlns:c16="http://schemas.microsoft.com/office/drawing/2014/chart" uri="{C3380CC4-5D6E-409C-BE32-E72D297353CC}">
              <c16:uniqueId val="{00000009-1289-42B1-8961-E1A08581085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{0D097BC0-8DB9-48FC-8A2B-2FA9DE2DA797}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289-42B1-8961-E1A0858108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{573E8ACF-4B65-4CB4-8C2F-5B923D5CB015}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89-42B1-8961-E1A0858108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{93B47782-B3A3-408A-878C-DBED969BDEA4}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89-42B1-8961-E1A0858108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{62609E32-D361-4947-A9DD-B67CCCA0C351}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89-42B1-8961-E1A0858108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{B9555198-1000-4015-ACD0-791AF8A5C491}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89-42B1-8961-E1A0858108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{E33D9875-D276-465D-9C00-4C63786FE9D7}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289-42B1-8961-E1A08581085D}"/>
                </c:ext>
              </c:extLst>
            </c:dLbl>
            <c:dLbl>
              <c:idx val="16"/>
              <c:layout>
                <c:manualLayout>
                  <c:x val="-3.2253973264899247E-2"/>
                  <c:y val="-6.668268757697408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{919F705F-3757-4A27-83B0-4253A4C2C2FC}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289-42B1-8961-E1A08581085D}"/>
                </c:ext>
              </c:extLst>
            </c:dLbl>
            <c:dLbl>
              <c:idx val="24"/>
              <c:layout>
                <c:manualLayout>
                  <c:x val="-3.2036427674245492E-2"/>
                  <c:y val="-7.696235725493255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{B93AB469-EA45-41CE-8735-F2ADD9F3F02F}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289-42B1-8961-E1A08581085D}"/>
                </c:ext>
              </c:extLst>
            </c:dLbl>
            <c:dLbl>
              <c:idx val="32"/>
              <c:layout>
                <c:manualLayout>
                  <c:x val="-3.2015750650234161E-2"/>
                  <c:y val="-5.057190387027538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{063D8F47-490B-443C-A904-52CD39045C29}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289-42B1-8961-E1A0858108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60.1</c:v>
                </c:pt>
                <c:pt idx="24">
                  <c:v>60.7</c:v>
                </c:pt>
                <c:pt idx="32">
                  <c:v>60.1</c:v>
                </c:pt>
              </c:numCache>
            </c:numRef>
          </c:xVal>
          <c:yVal>
            <c:numRef>
              <c:f>公会計指標分析・財政指標組合せ分析表!$BP$55:$DC$55</c:f>
              <c:numCache>
                <c:formatCode>#,##0.0;"▲ "#,##0.0</c:formatCode>
                <c:ptCount val="40"/>
                <c:pt idx="8">
                  <c:v>244</c:v>
                </c:pt>
                <c:pt idx="16">
                  <c:v>198</c:v>
                </c:pt>
                <c:pt idx="24">
                  <c:v>195.2</c:v>
                </c:pt>
                <c:pt idx="32">
                  <c:v>193.6</c:v>
                </c:pt>
              </c:numCache>
            </c:numRef>
          </c:yVal>
          <c:smooth val="0"/>
          <c:extLst>
            <c:ext xmlns:c16="http://schemas.microsoft.com/office/drawing/2014/chart" uri="{C3380CC4-5D6E-409C-BE32-E72D297353CC}">
              <c16:uniqueId val="{00000013-1289-42B1-8961-E1A08581085D}"/>
            </c:ext>
          </c:extLst>
        </c:ser>
        <c:dLbls>
          <c:showLegendKey val="0"/>
          <c:showVal val="1"/>
          <c:showCatName val="0"/>
          <c:showSerName val="0"/>
          <c:showPercent val="0"/>
          <c:showBubbleSize val="0"/>
        </c:dLbls>
        <c:axId val="46179840"/>
        <c:axId val="46181760"/>
      </c:scatterChart>
      <c:valAx>
        <c:axId val="46179840"/>
        <c:scaling>
          <c:orientation val="minMax"/>
          <c:max val="7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7"/>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{18E6B101-E288-4CAB-9F9A-0EC284945194}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186-40CF-8E81-773B442D63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{6F68544D-B66A-4A81-B8E3-0B7FED81A7F6}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86-40CF-8E81-773B442D63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{A6C276CD-5CAC-4B42-BAB9-34A0CBA4DEE2}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86-40CF-8E81-773B442D63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{B94FE7F1-DC03-451D-91C7-9365D76A3B19}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86-40CF-8E81-773B442D63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{47882E8F-9187-4315-8660-5DC90C8F6616}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86-40CF-8E81-773B442D63A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{DF79E90D-B6FE-4366-9579-9F5480076D6E}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186-40CF-8E81-773B442D63A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{5DC81E1D-14F1-427B-90C1-CD36105C5ECC}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186-40CF-8E81-773B442D63A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{08F715FA-0023-4EE3-9453-C620B571A170}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186-40CF-8E81-773B442D63A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{3220178F-1075-4A92-B18E-16DADA90F655}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186-40CF-8E81-773B442D63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c:v>
                </c:pt>
                <c:pt idx="16">
                  <c:v>11.4</c:v>
                </c:pt>
                <c:pt idx="24">
                  <c:v>10.6</c:v>
                </c:pt>
                <c:pt idx="32">
                  <c:v>10</c:v>
                </c:pt>
              </c:numCache>
            </c:numRef>
          </c:xVal>
          <c:yVal>
            <c:numRef>
              <c:f>公会計指標分析・財政指標組合せ分析表!$BP$73:$DC$73</c:f>
              <c:numCache>
                <c:formatCode>#,##0.0;"▲ "#,##0.0</c:formatCode>
                <c:ptCount val="40"/>
                <c:pt idx="0">
                  <c:v>170.1</c:v>
                </c:pt>
                <c:pt idx="8">
                  <c:v>171</c:v>
                </c:pt>
                <c:pt idx="16">
                  <c:v>172.4</c:v>
                </c:pt>
                <c:pt idx="24">
                  <c:v>169.4</c:v>
                </c:pt>
                <c:pt idx="32">
                  <c:v>170.6</c:v>
                </c:pt>
              </c:numCache>
            </c:numRef>
          </c:yVal>
          <c:smooth val="0"/>
          <c:extLst>
            <c:ext xmlns:c16="http://schemas.microsoft.com/office/drawing/2014/chart" uri="{C3380CC4-5D6E-409C-BE32-E72D297353CC}">
              <c16:uniqueId val="{00000009-C186-40CF-8E81-773B442D63A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{C91A52C5-35E3-41A2-A4BD-190C7D9B8DBF}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186-40CF-8E81-773B442D63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{42D46846-82F2-4C04-8331-879DED534509}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86-40CF-8E81-773B442D63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{40AD4B70-F911-40F3-A94A-DC42586180C6}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86-40CF-8E81-773B442D63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{2C56F768-2B85-4185-85A8-1A5D05E63911}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86-40CF-8E81-773B442D63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{B675DC89-E8C3-4BC2-BF89-A252B2FFCAFD}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86-40CF-8E81-773B442D63A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{E34F08F2-60F0-4804-B3BE-BBC7FABD1BE1}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186-40CF-8E81-773B442D63A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{D2269DE9-8B61-46B1-AF63-EDE6FA2690E9}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186-40CF-8E81-773B442D63A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{E432F00E-6D1D-484E-93FE-734BB63142B4}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186-40CF-8E81-773B442D63A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{AB0AFDE5-F1A4-4837-B838-215FA2BB4532}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186-40CF-8E81-773B442D63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12.7</c:v>
                </c:pt>
                <c:pt idx="24">
                  <c:v>12.3</c:v>
                </c:pt>
                <c:pt idx="32">
                  <c:v>11.9</c:v>
                </c:pt>
              </c:numCache>
            </c:numRef>
          </c:xVal>
          <c:yVal>
            <c:numRef>
              <c:f>公会計指標分析・財政指標組合せ分析表!$BP$77:$DC$77</c:f>
              <c:numCache>
                <c:formatCode>#,##0.0;"▲ "#,##0.0</c:formatCode>
                <c:ptCount val="40"/>
                <c:pt idx="0">
                  <c:v>239.1</c:v>
                </c:pt>
                <c:pt idx="8">
                  <c:v>244</c:v>
                </c:pt>
                <c:pt idx="16">
                  <c:v>198</c:v>
                </c:pt>
                <c:pt idx="24">
                  <c:v>195.2</c:v>
                </c:pt>
                <c:pt idx="32">
                  <c:v>193.6</c:v>
                </c:pt>
              </c:numCache>
            </c:numRef>
          </c:yVal>
          <c:smooth val="0"/>
          <c:extLst>
            <c:ext xmlns:c16="http://schemas.microsoft.com/office/drawing/2014/chart" uri="{C3380CC4-5D6E-409C-BE32-E72D297353CC}">
              <c16:uniqueId val="{00000013-C186-40CF-8E81-773B442D63AC}"/>
            </c:ext>
          </c:extLst>
        </c:ser>
        <c:dLbls>
          <c:showLegendKey val="0"/>
          <c:showVal val="1"/>
          <c:showCatName val="0"/>
          <c:showSerName val="0"/>
          <c:showPercent val="0"/>
          <c:showBubbleSize val="0"/>
        </c:dLbls>
        <c:axId val="84219776"/>
        <c:axId val="84234240"/>
      </c:scatterChart>
      <c:valAx>
        <c:axId val="84219776"/>
        <c:scaling>
          <c:orientation val="minMax"/>
          <c:max val="16.40000000000000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7"/>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実質公債費比率の分子は、地方債現在高の減少に伴う元利償還金の減などにより、この５年間で約</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億円減少し、実質公債費比率は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ポイント改善（</a:t>
          </a:r>
          <a:r>
            <a:rPr kumimoji="1" lang="en-US" altLang="ja-JP" sz="1400">
              <a:latin typeface="ＭＳ ゴシック" pitchFamily="49" charset="-128"/>
              <a:ea typeface="ＭＳ ゴシック" pitchFamily="49" charset="-128"/>
            </a:rPr>
            <a:t>H27:12.7⇒R</a:t>
          </a:r>
          <a:r>
            <a:rPr kumimoji="1" lang="ja-JP" altLang="en-US" sz="1400">
              <a:latin typeface="ＭＳ ゴシック" pitchFamily="49" charset="-128"/>
              <a:ea typeface="ＭＳ ゴシック" pitchFamily="49" charset="-128"/>
            </a:rPr>
            <a:t>元</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）しています。</a:t>
          </a:r>
        </a:p>
        <a:p>
          <a:r>
            <a:rPr kumimoji="1" lang="ja-JP" altLang="en-US" sz="1400">
              <a:latin typeface="ＭＳ ゴシック" pitchFamily="49" charset="-128"/>
              <a:ea typeface="ＭＳ ゴシック" pitchFamily="49" charset="-128"/>
            </a:rPr>
            <a:t>　今後も、実質公債費比率が適正な水準を維持できるよう努めていきます。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分の１として設定しているのに対して、本県においては平成</a:t>
          </a:r>
          <a:r>
            <a:rPr kumimoji="1" lang="en-US" altLang="ja-JP" sz="900">
              <a:latin typeface="ＭＳ ゴシック" pitchFamily="49" charset="-128"/>
              <a:ea typeface="ＭＳ ゴシック" pitchFamily="49" charset="-128"/>
            </a:rPr>
            <a:t>18</a:t>
          </a:r>
          <a:r>
            <a:rPr kumimoji="1" lang="ja-JP" altLang="en-US" sz="900">
              <a:latin typeface="ＭＳ ゴシック" pitchFamily="49" charset="-128"/>
              <a:ea typeface="ＭＳ ゴシック" pitchFamily="49" charset="-128"/>
            </a:rPr>
            <a:t>年度より前の借入で据置期間を設定していたため、減債基金残高と減債基金積立相当額に乖離が生じています。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の県債の発行抑制に伴い減少傾向でしたが、令和元年度は、国の「防災・減災、国土強靭化のための３か年緊急対策」、令和元年東日本台風災害復旧事業等の実施により地方債現在高が増加したため、将来負担額は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将来負担額の約</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％を占める地方債残高をはじめ、県が将来の負担を保証している団体の借入金などを含めた県全体の将来負担額の縮減に、引き続き努めていきます。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令和元年度は、令和元年東日本台風災害対応等による財源不足を補うため、財政調整基金が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財政調整基金及び減債基金については、将来の財源を安定的に確保するため、歳入の確保や効率的な予算執行に努め、残高を確保してまいります。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その他特定目的基金についても、特定目的での将来の支出に備えるため、適正額を確保してまいります。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国の施策に基づいて設置した基金などであり、それぞれ設置目的に沿った支出に充当しています。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年度以降、その他特定目的金は、概ね横ばいで推移しています。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特定目的での将来の支出に備えるため、計画的に積み立てを行ってまいります。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令和元年度は、令和元年東日本台風災害対応等による財源不足を補うため、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高齢化に加え、新型コロナウイルス感染症への対応や、激甚化・頻発化する自然災害への備えなど、今後も厳しい財政状況が続くと見込まれることから、引き続き歳入の確保や効率的な予算執行に努め、残高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歳入の確保や予算の効率的な執行に取り組んだ結果、基金残高は一定の金額を確保しています。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県債の返済を着実に行えるよう、一定の残高を確保してまいります。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A26A07F-BE5D-4F7A-B54F-A159CB364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BC10EA3-96C1-4D7A-BFE5-59D196027F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81041AF-7AB1-4733-A262-6288429057B6}"/>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7EA8D8E6-2ED6-40F7-9734-0F26055145D6}"/>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B8DF8C63-62B0-4C1E-955D-F9923AD98B4F}"/>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8018CBE9-17CA-4514-B143-A8630ED41132}"/>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0C8F4F8-733E-49AC-A916-33D81C828044}"/>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38E1D741-9D05-4D36-99A3-98D22C28D82C}"/>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BC1AA880-85B1-47DF-BC3F-C455B32B6702}"/>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86C5017-27C3-40D2-8CCD-F0EE42F3B167}"/>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2A547FD-57C7-4F74-B0D5-2176FB765164}"/>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5B2AB1F-5CEB-455B-9394-9ECB86D21D1D}"/>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B5F7453-7B06-4410-8418-B32A74A08BEF}"/>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B295FFD-C3A3-4151-B7A2-79E535F1B026}"/>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955ADA2-F977-4875-95D6-A1960569E8B2}"/>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01AFDF1-833C-4B84-B6F2-AAC34DE7EF69}"/>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04F5F2D-8223-47E2-A673-8C7C9528B00D}"/>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A504C3C0-96A4-4B8A-B5DB-EF71D4194F66}"/>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3BF4F7C-5722-4FFF-961A-79B5C137B860}"/>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C86AA01-E65F-4B66-BE44-439741F458FB}"/>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FC21375-FF6B-4C25-A491-CC95A96A3110}"/>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2914B25-F7E1-4E9D-814E-101967DE9496}"/>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7A412F5-E35A-41FC-9A18-B6E89E4B2BC1}"/>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2BD49E3-5952-46D9-8BBB-AE212A94EE85}"/>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F57C69A-2832-4F2A-AE82-E37047F3E983}"/>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5D0ACD8-8CE2-4218-A7C1-F07C8DCA5F7D}"/>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70E84AF-C338-48AE-BE5E-1C864E0DD124}"/>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8FE7BC7-9818-4AE3-BCAA-BF59569A0661}"/>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3FA04CF-A997-4162-A195-28C2FCE20FA0}"/>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28BC747E-8E4F-40C7-93C8-B919579A18AB}"/>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B84BD0E8-C8DE-4B53-9B19-436B63DC8D29}"/>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2633B5CA-4336-4F73-9EF5-B6A8087D8C4F}"/>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D6DF907F-058E-4167-8A4D-2BE0D486108F}"/>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638D1656-DE23-4186-8CA1-E753FBEEFB49}"/>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3FF1825F-A709-476E-8C34-9C1566E01534}"/>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86614EC0-B556-43CD-81BD-EA506AF83DF4}"/>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BE15E4F2-5B86-4A0B-88C5-8AC212725802}"/>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4DBB6DAE-CF66-4C64-852B-444871E2FD29}"/>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5D81C5F5-CB28-4916-B8F3-1CDC68192EB4}"/>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A0367C10-CDDA-4221-9EF0-94C06A86B641}"/>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5969278F-0384-4D94-8BD2-59BC99D37ED3}"/>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747D3681-A595-4881-BD79-0307F84B8A5A}"/>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C75C54F-B8D4-4FC3-9BEE-F64510D27DD2}"/>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781B944-591C-4E7A-97EA-B42906EEAED8}"/>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A4957F4-6C34-4489-90F9-FAAC885EA73E}"/>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5FA3B4E7-239F-4EB6-8D87-0871348EB349}"/>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有形固定資産減価償却率は類似団体より高い水準にあるが、本県では耐用年数を超過した道路資産の割合が高く、その有形固定資産減価償却率が</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84.5</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％であることが主な要因となっている。</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公共施設等については、個別施設計画として令和３年３月に「施設の中長期修繕・改修計画」を策定済みであり、当該計画に基づいた施設の維持管理を適切に進めている。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DD0A3F33-DED7-4416-9827-E1C76B8614CD}"/>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B3D4BA4-E99A-4F11-BBD8-EA08D0DE48C7}"/>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017F67E-E0E5-4E44-AC63-2203AF18B2A9}"/>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3790F952-3BD4-4814-9EAF-1DF7500D39CE}"/>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C5CEE037-663B-445E-9093-B94DEDFE6087}"/>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36F1FDF9-A0CC-40C3-9CBC-28978FCDC10A}"/>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82CCA59C-0705-47A7-B8D4-F184EF2A512B}"/>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C80753F9-C60F-452A-815D-73542966D018}"/>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59C8A043-C7E4-4971-9FC5-9E96B49A5A1F}"/>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FD4E8806-F9AE-4598-872D-83772B4955A8}"/>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D212AF5C-A9C5-4912-BC96-9319FCE240EC}"/>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07A31F19-241A-4B63-ACA7-86B90341F2EF}"/>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C1F442D9-7FDC-4414-90D1-3D8FD0909789}"/>
            </a:ext>
          </a:extLst>
        </xdr:cNvPr>
        <xdr:cNvCxnSpPr/>
      </xdr:nvCxnSpPr>
      <xdr:spPr>
        <a:xfrm flipV="1">
          <a:off x="4306570" y="43688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40E65AB1-CB20-4256-A94C-366658A5DE45}"/>
            </a:ext>
          </a:extLst>
        </xdr:cNvPr>
        <xdr:cNvSpPr txBox="1"/>
      </xdr:nvSpPr>
      <xdr:spPr>
        <a:xfrm>
          <a:off x="4359275" y="5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1A9C9710-092F-4943-9821-B05F2AD03E65}"/>
            </a:ext>
          </a:extLst>
        </xdr:cNvPr>
        <xdr:cNvCxnSpPr/>
      </xdr:nvCxnSpPr>
      <xdr:spPr>
        <a:xfrm>
          <a:off x="4216400" y="56086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3FE19CBB-CE0F-476F-8DFD-E43A98C5B235}"/>
            </a:ext>
          </a:extLst>
        </xdr:cNvPr>
        <xdr:cNvSpPr txBox="1"/>
      </xdr:nvSpPr>
      <xdr:spPr>
        <a:xfrm>
          <a:off x="4359275" y="415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7D29B402-CB4E-4A9B-A278-D908F2721A60}"/>
            </a:ext>
          </a:extLst>
        </xdr:cNvPr>
        <xdr:cNvCxnSpPr/>
      </xdr:nvCxnSpPr>
      <xdr:spPr>
        <a:xfrm>
          <a:off x="4216400" y="4368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94949</xdr:rowOff>
    </xdr:from>
    <xdr:ext cx="405111" cy="259045"/>
    <xdr:sp macro="" textlink="">
      <xdr:nvSpPr>
        <xdr:cNvPr id="65" name="有形固定資産減価償却率平均値テキスト">
          <a:extLst>
            <a:ext uri="{FF2B5EF4-FFF2-40B4-BE49-F238E27FC236}">
              <a16:creationId xmlns:a16="http://schemas.microsoft.com/office/drawing/2014/main" id="{EEDCD8D3-313E-40A9-AC13-8A65EE6BDE66}"/>
            </a:ext>
          </a:extLst>
        </xdr:cNvPr>
        <xdr:cNvSpPr txBox="1"/>
      </xdr:nvSpPr>
      <xdr:spPr>
        <a:xfrm>
          <a:off x="4359275" y="4790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478B88B6-1B6F-4CD4-9558-E7FAED1C462C}"/>
            </a:ext>
          </a:extLst>
        </xdr:cNvPr>
        <xdr:cNvSpPr/>
      </xdr:nvSpPr>
      <xdr:spPr>
        <a:xfrm>
          <a:off x="4254500" y="49266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405A5833-0026-435F-8242-564DCF150360}"/>
            </a:ext>
          </a:extLst>
        </xdr:cNvPr>
        <xdr:cNvSpPr/>
      </xdr:nvSpPr>
      <xdr:spPr>
        <a:xfrm>
          <a:off x="3616325" y="49653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F53408E6-2166-4CB6-8A76-D718D27644AB}"/>
            </a:ext>
          </a:extLst>
        </xdr:cNvPr>
        <xdr:cNvSpPr/>
      </xdr:nvSpPr>
      <xdr:spPr>
        <a:xfrm>
          <a:off x="2930525" y="49266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139700</xdr:rowOff>
    </xdr:from>
    <xdr:to>
      <xdr:col>11</xdr:col>
      <xdr:colOff>187325</xdr:colOff>
      <xdr:row>29</xdr:row>
      <xdr:rowOff>69850</xdr:rowOff>
    </xdr:to>
    <xdr:sp macro="" textlink="">
      <xdr:nvSpPr>
        <xdr:cNvPr id="69" name="フローチャート: 判断 68">
          <a:extLst>
            <a:ext uri="{FF2B5EF4-FFF2-40B4-BE49-F238E27FC236}">
              <a16:creationId xmlns:a16="http://schemas.microsoft.com/office/drawing/2014/main" id="{7B702B03-0758-48E8-BA85-9189E355EF49}"/>
            </a:ext>
          </a:extLst>
        </xdr:cNvPr>
        <xdr:cNvSpPr/>
      </xdr:nvSpPr>
      <xdr:spPr>
        <a:xfrm>
          <a:off x="2244725" y="4676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a:extLst>
            <a:ext uri="{FF2B5EF4-FFF2-40B4-BE49-F238E27FC236}">
              <a16:creationId xmlns:a16="http://schemas.microsoft.com/office/drawing/2014/main" id="{87DA1AB6-9F7A-41B0-BDD0-3343D786197D}"/>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86F019D2-77D7-4948-8420-7B9CC4E23910}"/>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A4AB8717-D101-4691-853C-93B18B57BA48}"/>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EC74A608-F78D-4344-B1C5-DC55D8E28956}"/>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F9D5009-CECC-4477-ACAF-0584445699B9}"/>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151447</xdr:rowOff>
    </xdr:from>
    <xdr:to>
      <xdr:col>23</xdr:col>
      <xdr:colOff>136525</xdr:colOff>
      <xdr:row>34</xdr:row>
      <xdr:rowOff>81597</xdr:rowOff>
    </xdr:to>
    <xdr:sp macro="" textlink="">
      <xdr:nvSpPr>
        <xdr:cNvPr id="75" name="楕円 74">
          <a:extLst>
            <a:ext uri="{FF2B5EF4-FFF2-40B4-BE49-F238E27FC236}">
              <a16:creationId xmlns:a16="http://schemas.microsoft.com/office/drawing/2014/main" id="{A57F7DED-7DA0-4598-9DBF-FC40E77B198B}"/>
            </a:ext>
          </a:extLst>
        </xdr:cNvPr>
        <xdr:cNvSpPr/>
      </xdr:nvSpPr>
      <xdr:spPr>
        <a:xfrm>
          <a:off x="4254500" y="54949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66374</xdr:rowOff>
    </xdr:from>
    <xdr:ext cx="405111" cy="259045"/>
    <xdr:sp macro="" textlink="">
      <xdr:nvSpPr>
        <xdr:cNvPr id="76" name="有形固定資産減価償却率該当値テキスト">
          <a:extLst>
            <a:ext uri="{FF2B5EF4-FFF2-40B4-BE49-F238E27FC236}">
              <a16:creationId xmlns:a16="http://schemas.microsoft.com/office/drawing/2014/main" id="{9DE56F0E-2D70-4BE7-B864-A99CC78B790F}"/>
            </a:ext>
          </a:extLst>
        </xdr:cNvPr>
        <xdr:cNvSpPr txBox="1"/>
      </xdr:nvSpPr>
      <xdr:spPr>
        <a:xfrm>
          <a:off x="4359275" y="541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156845</xdr:rowOff>
    </xdr:from>
    <xdr:to>
      <xdr:col>19</xdr:col>
      <xdr:colOff>187325</xdr:colOff>
      <xdr:row>34</xdr:row>
      <xdr:rowOff>86995</xdr:rowOff>
    </xdr:to>
    <xdr:sp macro="" textlink="">
      <xdr:nvSpPr>
        <xdr:cNvPr id="77" name="楕円 76">
          <a:extLst>
            <a:ext uri="{FF2B5EF4-FFF2-40B4-BE49-F238E27FC236}">
              <a16:creationId xmlns:a16="http://schemas.microsoft.com/office/drawing/2014/main" id="{9B6B3E11-02CF-4A61-9DAF-39900001C57A}"/>
            </a:ext>
          </a:extLst>
        </xdr:cNvPr>
        <xdr:cNvSpPr/>
      </xdr:nvSpPr>
      <xdr:spPr>
        <a:xfrm>
          <a:off x="3616325" y="55035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30797</xdr:rowOff>
    </xdr:from>
    <xdr:to>
      <xdr:col>23</xdr:col>
      <xdr:colOff>85725</xdr:colOff>
      <xdr:row>34</xdr:row>
      <xdr:rowOff>36195</xdr:rowOff>
    </xdr:to>
    <xdr:cxnSp macro="">
      <xdr:nvCxnSpPr>
        <xdr:cNvPr id="78" name="直線コネクタ 77">
          <a:extLst>
            <a:ext uri="{FF2B5EF4-FFF2-40B4-BE49-F238E27FC236}">
              <a16:creationId xmlns:a16="http://schemas.microsoft.com/office/drawing/2014/main" id="{09CAB6E5-2F36-4D2D-BB0D-5B64AFB159CD}"/>
            </a:ext>
          </a:extLst>
        </xdr:cNvPr>
        <xdr:cNvCxnSpPr/>
      </xdr:nvCxnSpPr>
      <xdr:spPr>
        <a:xfrm flipV="1">
          <a:off x="3673475" y="5533072"/>
          <a:ext cx="62865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156845</xdr:rowOff>
    </xdr:from>
    <xdr:to>
      <xdr:col>15</xdr:col>
      <xdr:colOff>187325</xdr:colOff>
      <xdr:row>34</xdr:row>
      <xdr:rowOff>86995</xdr:rowOff>
    </xdr:to>
    <xdr:sp macro="" textlink="">
      <xdr:nvSpPr>
        <xdr:cNvPr id="79" name="楕円 78">
          <a:extLst>
            <a:ext uri="{FF2B5EF4-FFF2-40B4-BE49-F238E27FC236}">
              <a16:creationId xmlns:a16="http://schemas.microsoft.com/office/drawing/2014/main" id="{ADF54E2A-E2D3-4BB0-BB0B-5AD044549867}"/>
            </a:ext>
          </a:extLst>
        </xdr:cNvPr>
        <xdr:cNvSpPr/>
      </xdr:nvSpPr>
      <xdr:spPr>
        <a:xfrm>
          <a:off x="2930525" y="55035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36195</xdr:rowOff>
    </xdr:from>
    <xdr:to>
      <xdr:col>19</xdr:col>
      <xdr:colOff>136525</xdr:colOff>
      <xdr:row>34</xdr:row>
      <xdr:rowOff>36195</xdr:rowOff>
    </xdr:to>
    <xdr:cxnSp macro="">
      <xdr:nvCxnSpPr>
        <xdr:cNvPr id="80" name="直線コネクタ 79">
          <a:extLst>
            <a:ext uri="{FF2B5EF4-FFF2-40B4-BE49-F238E27FC236}">
              <a16:creationId xmlns:a16="http://schemas.microsoft.com/office/drawing/2014/main" id="{1D409282-28A5-4F24-8F4F-7A853F67F9AE}"/>
            </a:ext>
          </a:extLst>
        </xdr:cNvPr>
        <xdr:cNvCxnSpPr/>
      </xdr:nvCxnSpPr>
      <xdr:spPr>
        <a:xfrm>
          <a:off x="2987675" y="5541645"/>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156845</xdr:rowOff>
    </xdr:from>
    <xdr:to>
      <xdr:col>11</xdr:col>
      <xdr:colOff>187325</xdr:colOff>
      <xdr:row>34</xdr:row>
      <xdr:rowOff>86995</xdr:rowOff>
    </xdr:to>
    <xdr:sp macro="" textlink="">
      <xdr:nvSpPr>
        <xdr:cNvPr id="81" name="楕円 80">
          <a:extLst>
            <a:ext uri="{FF2B5EF4-FFF2-40B4-BE49-F238E27FC236}">
              <a16:creationId xmlns:a16="http://schemas.microsoft.com/office/drawing/2014/main" id="{15F3705B-969A-4208-B609-C544658FB06F}"/>
            </a:ext>
          </a:extLst>
        </xdr:cNvPr>
        <xdr:cNvSpPr/>
      </xdr:nvSpPr>
      <xdr:spPr>
        <a:xfrm>
          <a:off x="2244725" y="55035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36195</xdr:rowOff>
    </xdr:from>
    <xdr:to>
      <xdr:col>15</xdr:col>
      <xdr:colOff>136525</xdr:colOff>
      <xdr:row>34</xdr:row>
      <xdr:rowOff>36195</xdr:rowOff>
    </xdr:to>
    <xdr:cxnSp macro="">
      <xdr:nvCxnSpPr>
        <xdr:cNvPr id="82" name="直線コネクタ 81">
          <a:extLst>
            <a:ext uri="{FF2B5EF4-FFF2-40B4-BE49-F238E27FC236}">
              <a16:creationId xmlns:a16="http://schemas.microsoft.com/office/drawing/2014/main" id="{5EF04235-8C48-4E0C-B719-0FBE87E653A0}"/>
            </a:ext>
          </a:extLst>
        </xdr:cNvPr>
        <xdr:cNvCxnSpPr/>
      </xdr:nvCxnSpPr>
      <xdr:spPr>
        <a:xfrm>
          <a:off x="2301875" y="5541645"/>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51135</xdr:rowOff>
    </xdr:from>
    <xdr:ext cx="405111" cy="259045"/>
    <xdr:sp macro="" textlink="">
      <xdr:nvSpPr>
        <xdr:cNvPr id="83" name="n_1aveValue有形固定資産減価償却率">
          <a:extLst>
            <a:ext uri="{FF2B5EF4-FFF2-40B4-BE49-F238E27FC236}">
              <a16:creationId xmlns:a16="http://schemas.microsoft.com/office/drawing/2014/main" id="{C0006681-1731-4048-9CA9-DBC8041A34FF}"/>
            </a:ext>
          </a:extLst>
        </xdr:cNvPr>
        <xdr:cNvSpPr txBox="1"/>
      </xdr:nvSpPr>
      <xdr:spPr>
        <a:xfrm>
          <a:off x="3474094" y="474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84" name="n_2aveValue有形固定資産減価償却率">
          <a:extLst>
            <a:ext uri="{FF2B5EF4-FFF2-40B4-BE49-F238E27FC236}">
              <a16:creationId xmlns:a16="http://schemas.microsoft.com/office/drawing/2014/main" id="{F0CC1F76-CF2C-4664-B2B0-7612859F0C88}"/>
            </a:ext>
          </a:extLst>
        </xdr:cNvPr>
        <xdr:cNvSpPr txBox="1"/>
      </xdr:nvSpPr>
      <xdr:spPr>
        <a:xfrm>
          <a:off x="2797819" y="471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85" name="n_3aveValue有形固定資産減価償却率">
          <a:extLst>
            <a:ext uri="{FF2B5EF4-FFF2-40B4-BE49-F238E27FC236}">
              <a16:creationId xmlns:a16="http://schemas.microsoft.com/office/drawing/2014/main" id="{F567D8D3-6D87-428A-82CF-E360414CC36A}"/>
            </a:ext>
          </a:extLst>
        </xdr:cNvPr>
        <xdr:cNvSpPr txBox="1"/>
      </xdr:nvSpPr>
      <xdr:spPr>
        <a:xfrm>
          <a:off x="2112019" y="44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78122</xdr:rowOff>
    </xdr:from>
    <xdr:ext cx="405111" cy="259045"/>
    <xdr:sp macro="" textlink="">
      <xdr:nvSpPr>
        <xdr:cNvPr id="86" name="n_1mainValue有形固定資産減価償却率">
          <a:extLst>
            <a:ext uri="{FF2B5EF4-FFF2-40B4-BE49-F238E27FC236}">
              <a16:creationId xmlns:a16="http://schemas.microsoft.com/office/drawing/2014/main" id="{5F9CD592-77AF-47B0-A67A-435CDD4DA59C}"/>
            </a:ext>
          </a:extLst>
        </xdr:cNvPr>
        <xdr:cNvSpPr txBox="1"/>
      </xdr:nvSpPr>
      <xdr:spPr>
        <a:xfrm>
          <a:off x="347409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78122</xdr:rowOff>
    </xdr:from>
    <xdr:ext cx="405111" cy="259045"/>
    <xdr:sp macro="" textlink="">
      <xdr:nvSpPr>
        <xdr:cNvPr id="87" name="n_2mainValue有形固定資産減価償却率">
          <a:extLst>
            <a:ext uri="{FF2B5EF4-FFF2-40B4-BE49-F238E27FC236}">
              <a16:creationId xmlns:a16="http://schemas.microsoft.com/office/drawing/2014/main" id="{DA859154-3DB9-4CFC-8A32-28D089E0D211}"/>
            </a:ext>
          </a:extLst>
        </xdr:cNvPr>
        <xdr:cNvSpPr txBox="1"/>
      </xdr:nvSpPr>
      <xdr:spPr>
        <a:xfrm>
          <a:off x="2797819"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78122</xdr:rowOff>
    </xdr:from>
    <xdr:ext cx="405111" cy="259045"/>
    <xdr:sp macro="" textlink="">
      <xdr:nvSpPr>
        <xdr:cNvPr id="88" name="n_3mainValue有形固定資産減価償却率">
          <a:extLst>
            <a:ext uri="{FF2B5EF4-FFF2-40B4-BE49-F238E27FC236}">
              <a16:creationId xmlns:a16="http://schemas.microsoft.com/office/drawing/2014/main" id="{2FB57288-958B-4C2C-96C1-BD58719DC1AE}"/>
            </a:ext>
          </a:extLst>
        </xdr:cNvPr>
        <xdr:cNvSpPr txBox="1"/>
      </xdr:nvSpPr>
      <xdr:spPr>
        <a:xfrm>
          <a:off x="2112019"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44731D5-4C64-4A44-8743-390CCCF42D43}"/>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2839DA8E-8D0D-4107-A21C-ED031DF733C7}"/>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a:extLst>
            <a:ext uri="{FF2B5EF4-FFF2-40B4-BE49-F238E27FC236}">
              <a16:creationId xmlns:a16="http://schemas.microsoft.com/office/drawing/2014/main" id="{A717FC7F-DCC1-4CAA-8112-E10911FF2193}"/>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92A65574-484F-4BCE-B7E8-6F8A61D5FFA3}"/>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F29C3ADD-B9FF-433C-84D8-81EEA34CB9CC}"/>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a:extLst>
            <a:ext uri="{FF2B5EF4-FFF2-40B4-BE49-F238E27FC236}">
              <a16:creationId xmlns:a16="http://schemas.microsoft.com/office/drawing/2014/main" id="{761E8CDB-6F54-4FB0-8BFF-458830CCFFC4}"/>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a:extLst>
            <a:ext uri="{FF2B5EF4-FFF2-40B4-BE49-F238E27FC236}">
              <a16:creationId xmlns:a16="http://schemas.microsoft.com/office/drawing/2014/main" id="{8C7E64EB-25CC-4EDD-81FC-56D61AE41B4D}"/>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28A0769D-027C-4FAA-B987-F08719F31918}"/>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796F3B34-DA2C-4FE3-8557-232135E789CC}"/>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A5A2F737-1A92-4FA6-A392-1169A0A6FF70}"/>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a:extLst>
            <a:ext uri="{FF2B5EF4-FFF2-40B4-BE49-F238E27FC236}">
              <a16:creationId xmlns:a16="http://schemas.microsoft.com/office/drawing/2014/main" id="{CEA851F9-0588-4E30-9AD7-D07839F6D01A}"/>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年度まで県債の新規発行を抑制し、県債残高の縮減に努めたこと、職員数減により人件費が減少したことが要因だと考えられる。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10E7AA4F-9089-40C3-BE9D-94AA85E2979F}"/>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F2270033-81E7-4822-A0CC-E6D3F5074479}"/>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0EB226FB-B1D2-480A-839E-57CA061E827D}"/>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CB24AEB1-0659-4D87-B14B-0A01A8CDC46F}"/>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a:extLst>
            <a:ext uri="{FF2B5EF4-FFF2-40B4-BE49-F238E27FC236}">
              <a16:creationId xmlns:a16="http://schemas.microsoft.com/office/drawing/2014/main" id="{6A76A16E-CFC2-4DFD-884E-31CD89479BC6}"/>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286539C7-97DA-4709-9589-63F01A6D8DF7}"/>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6" name="テキスト ボックス 105">
          <a:extLst>
            <a:ext uri="{FF2B5EF4-FFF2-40B4-BE49-F238E27FC236}">
              <a16:creationId xmlns:a16="http://schemas.microsoft.com/office/drawing/2014/main" id="{21B48D02-89DE-42AF-AB68-910F25964714}"/>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48930BD6-1714-4E74-B3FA-005C262A45F4}"/>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8" name="テキスト ボックス 107">
          <a:extLst>
            <a:ext uri="{FF2B5EF4-FFF2-40B4-BE49-F238E27FC236}">
              <a16:creationId xmlns:a16="http://schemas.microsoft.com/office/drawing/2014/main" id="{FBDC6C67-1A22-4253-AB41-D239E9997DD7}"/>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B61D92B5-614B-4D20-927F-93DD23A0C2B2}"/>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0" name="テキスト ボックス 109">
          <a:extLst>
            <a:ext uri="{FF2B5EF4-FFF2-40B4-BE49-F238E27FC236}">
              <a16:creationId xmlns:a16="http://schemas.microsoft.com/office/drawing/2014/main" id="{F46EFEC5-644D-42A2-9D46-5CD19207E818}"/>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7F677457-CE0C-4BD8-AEC2-1CFD276DC3AD}"/>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2" name="テキスト ボックス 111">
          <a:extLst>
            <a:ext uri="{FF2B5EF4-FFF2-40B4-BE49-F238E27FC236}">
              <a16:creationId xmlns:a16="http://schemas.microsoft.com/office/drawing/2014/main" id="{A2929FFF-F618-4CC2-AB54-7930E563E808}"/>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83223E19-4441-44B0-963E-D0C322322857}"/>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10832582-6C91-4D7A-B0B4-D137AD8D2168}"/>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920ED2DD-77AC-4A28-99B1-44D335414B4A}"/>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AEDDBECC-82D0-4F2C-BE28-9B1DA6542A6B}"/>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BC76B9AD-CF39-44B2-9E95-A71B9DEA50EB}"/>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18" name="直線コネクタ 117">
          <a:extLst>
            <a:ext uri="{FF2B5EF4-FFF2-40B4-BE49-F238E27FC236}">
              <a16:creationId xmlns:a16="http://schemas.microsoft.com/office/drawing/2014/main" id="{01FF09DD-F918-4D8C-8A62-4D2C34F13D6B}"/>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19" name="債務償還比率最小値テキスト">
          <a:extLst>
            <a:ext uri="{FF2B5EF4-FFF2-40B4-BE49-F238E27FC236}">
              <a16:creationId xmlns:a16="http://schemas.microsoft.com/office/drawing/2014/main" id="{4798D002-1E6A-4739-9C35-BDF504B23BCB}"/>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0" name="直線コネクタ 119">
          <a:extLst>
            <a:ext uri="{FF2B5EF4-FFF2-40B4-BE49-F238E27FC236}">
              <a16:creationId xmlns:a16="http://schemas.microsoft.com/office/drawing/2014/main" id="{578D973F-8FC6-4311-88E0-F2C4B778B482}"/>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1" name="債務償還比率最大値テキスト">
          <a:extLst>
            <a:ext uri="{FF2B5EF4-FFF2-40B4-BE49-F238E27FC236}">
              <a16:creationId xmlns:a16="http://schemas.microsoft.com/office/drawing/2014/main" id="{30AC2F64-B38D-493B-A1DF-F6C420E36633}"/>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2" name="直線コネクタ 121">
          <a:extLst>
            <a:ext uri="{FF2B5EF4-FFF2-40B4-BE49-F238E27FC236}">
              <a16:creationId xmlns:a16="http://schemas.microsoft.com/office/drawing/2014/main" id="{314F42A5-113B-4215-8FB6-0FF03F7128F0}"/>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3" name="債務償還比率平均値テキスト">
          <a:extLst>
            <a:ext uri="{FF2B5EF4-FFF2-40B4-BE49-F238E27FC236}">
              <a16:creationId xmlns:a16="http://schemas.microsoft.com/office/drawing/2014/main" id="{FB0841A8-7F2E-4B01-B540-3EEE9919EF8B}"/>
            </a:ext>
          </a:extLst>
        </xdr:cNvPr>
        <xdr:cNvSpPr txBox="1"/>
      </xdr:nvSpPr>
      <xdr:spPr>
        <a:xfrm>
          <a:off x="13379450" y="48767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4" name="フローチャート: 判断 123">
          <a:extLst>
            <a:ext uri="{FF2B5EF4-FFF2-40B4-BE49-F238E27FC236}">
              <a16:creationId xmlns:a16="http://schemas.microsoft.com/office/drawing/2014/main" id="{2B82E527-1BB3-48ED-8EC3-3F2045C3756B}"/>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5" name="フローチャート: 判断 124">
          <a:extLst>
            <a:ext uri="{FF2B5EF4-FFF2-40B4-BE49-F238E27FC236}">
              <a16:creationId xmlns:a16="http://schemas.microsoft.com/office/drawing/2014/main" id="{147716BF-ADCE-44AB-BD12-9D9B68ACE258}"/>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6" name="フローチャート: 判断 125">
          <a:extLst>
            <a:ext uri="{FF2B5EF4-FFF2-40B4-BE49-F238E27FC236}">
              <a16:creationId xmlns:a16="http://schemas.microsoft.com/office/drawing/2014/main" id="{C0444612-1098-44CB-B20D-917C4DE2290A}"/>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50138</xdr:rowOff>
    </xdr:from>
    <xdr:to>
      <xdr:col>64</xdr:col>
      <xdr:colOff>123825</xdr:colOff>
      <xdr:row>29</xdr:row>
      <xdr:rowOff>151738</xdr:rowOff>
    </xdr:to>
    <xdr:sp macro="" textlink="">
      <xdr:nvSpPr>
        <xdr:cNvPr id="127" name="フローチャート: 判断 126">
          <a:extLst>
            <a:ext uri="{FF2B5EF4-FFF2-40B4-BE49-F238E27FC236}">
              <a16:creationId xmlns:a16="http://schemas.microsoft.com/office/drawing/2014/main" id="{5172C177-C91E-4DFC-8E93-0C136C304389}"/>
            </a:ext>
          </a:extLst>
        </xdr:cNvPr>
        <xdr:cNvSpPr/>
      </xdr:nvSpPr>
      <xdr:spPr>
        <a:xfrm>
          <a:off x="11274425" y="47427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80019</xdr:rowOff>
    </xdr:from>
    <xdr:to>
      <xdr:col>60</xdr:col>
      <xdr:colOff>123825</xdr:colOff>
      <xdr:row>29</xdr:row>
      <xdr:rowOff>10169</xdr:rowOff>
    </xdr:to>
    <xdr:sp macro="" textlink="">
      <xdr:nvSpPr>
        <xdr:cNvPr id="128" name="フローチャート: 判断 127">
          <a:extLst>
            <a:ext uri="{FF2B5EF4-FFF2-40B4-BE49-F238E27FC236}">
              <a16:creationId xmlns:a16="http://schemas.microsoft.com/office/drawing/2014/main" id="{76840E25-A263-4743-B3E3-B9163C9BF17E}"/>
            </a:ext>
          </a:extLst>
        </xdr:cNvPr>
        <xdr:cNvSpPr/>
      </xdr:nvSpPr>
      <xdr:spPr>
        <a:xfrm>
          <a:off x="10588625" y="461709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11AF7F22-09C8-42F6-9F00-1D5FE7104A01}"/>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3B8D697-847A-434E-ABC8-4D36B3049FAD}"/>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3163E04-3BA4-47B4-85CA-865882E6F807}"/>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80A5433-DB34-4F97-86B6-915E00F1BE5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BF6F422C-0A82-45BA-BC29-AA7469CCF4CC}"/>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10777</xdr:rowOff>
    </xdr:from>
    <xdr:to>
      <xdr:col>76</xdr:col>
      <xdr:colOff>73025</xdr:colOff>
      <xdr:row>28</xdr:row>
      <xdr:rowOff>112377</xdr:rowOff>
    </xdr:to>
    <xdr:sp macro="" textlink="">
      <xdr:nvSpPr>
        <xdr:cNvPr id="134" name="楕円 133">
          <a:extLst>
            <a:ext uri="{FF2B5EF4-FFF2-40B4-BE49-F238E27FC236}">
              <a16:creationId xmlns:a16="http://schemas.microsoft.com/office/drawing/2014/main" id="{0F186EB6-24A7-4CB6-AF9D-071255E48FFE}"/>
            </a:ext>
          </a:extLst>
        </xdr:cNvPr>
        <xdr:cNvSpPr/>
      </xdr:nvSpPr>
      <xdr:spPr>
        <a:xfrm>
          <a:off x="13293725" y="454150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33654</xdr:rowOff>
    </xdr:from>
    <xdr:ext cx="560923" cy="259045"/>
    <xdr:sp macro="" textlink="">
      <xdr:nvSpPr>
        <xdr:cNvPr id="135" name="債務償還比率該当値テキスト">
          <a:extLst>
            <a:ext uri="{FF2B5EF4-FFF2-40B4-BE49-F238E27FC236}">
              <a16:creationId xmlns:a16="http://schemas.microsoft.com/office/drawing/2014/main" id="{C78D275E-7F5D-4A0A-9872-3C39994CFA86}"/>
            </a:ext>
          </a:extLst>
        </xdr:cNvPr>
        <xdr:cNvSpPr txBox="1"/>
      </xdr:nvSpPr>
      <xdr:spPr>
        <a:xfrm>
          <a:off x="13379450" y="440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64715</xdr:rowOff>
    </xdr:from>
    <xdr:to>
      <xdr:col>72</xdr:col>
      <xdr:colOff>123825</xdr:colOff>
      <xdr:row>27</xdr:row>
      <xdr:rowOff>166315</xdr:rowOff>
    </xdr:to>
    <xdr:sp macro="" textlink="">
      <xdr:nvSpPr>
        <xdr:cNvPr id="136" name="楕円 135">
          <a:extLst>
            <a:ext uri="{FF2B5EF4-FFF2-40B4-BE49-F238E27FC236}">
              <a16:creationId xmlns:a16="http://schemas.microsoft.com/office/drawing/2014/main" id="{7396D683-D404-4BFD-A073-7D094B6001A9}"/>
            </a:ext>
          </a:extLst>
        </xdr:cNvPr>
        <xdr:cNvSpPr/>
      </xdr:nvSpPr>
      <xdr:spPr>
        <a:xfrm>
          <a:off x="12646025" y="44398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115515</xdr:rowOff>
    </xdr:from>
    <xdr:to>
      <xdr:col>76</xdr:col>
      <xdr:colOff>22225</xdr:colOff>
      <xdr:row>28</xdr:row>
      <xdr:rowOff>61577</xdr:rowOff>
    </xdr:to>
    <xdr:cxnSp macro="">
      <xdr:nvCxnSpPr>
        <xdr:cNvPr id="137" name="直線コネクタ 136">
          <a:extLst>
            <a:ext uri="{FF2B5EF4-FFF2-40B4-BE49-F238E27FC236}">
              <a16:creationId xmlns:a16="http://schemas.microsoft.com/office/drawing/2014/main" id="{E3C40100-CED2-4B9F-9E97-E3AF0109F89F}"/>
            </a:ext>
          </a:extLst>
        </xdr:cNvPr>
        <xdr:cNvCxnSpPr/>
      </xdr:nvCxnSpPr>
      <xdr:spPr>
        <a:xfrm>
          <a:off x="12693650" y="4487490"/>
          <a:ext cx="638175" cy="1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23423</xdr:rowOff>
    </xdr:from>
    <xdr:to>
      <xdr:col>68</xdr:col>
      <xdr:colOff>123825</xdr:colOff>
      <xdr:row>28</xdr:row>
      <xdr:rowOff>125023</xdr:rowOff>
    </xdr:to>
    <xdr:sp macro="" textlink="">
      <xdr:nvSpPr>
        <xdr:cNvPr id="138" name="楕円 137">
          <a:extLst>
            <a:ext uri="{FF2B5EF4-FFF2-40B4-BE49-F238E27FC236}">
              <a16:creationId xmlns:a16="http://schemas.microsoft.com/office/drawing/2014/main" id="{68163705-D67C-4DE6-B9BF-FB5F8BD3BC8D}"/>
            </a:ext>
          </a:extLst>
        </xdr:cNvPr>
        <xdr:cNvSpPr/>
      </xdr:nvSpPr>
      <xdr:spPr>
        <a:xfrm>
          <a:off x="11960225" y="45604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115515</xdr:rowOff>
    </xdr:from>
    <xdr:to>
      <xdr:col>72</xdr:col>
      <xdr:colOff>73025</xdr:colOff>
      <xdr:row>28</xdr:row>
      <xdr:rowOff>74223</xdr:rowOff>
    </xdr:to>
    <xdr:cxnSp macro="">
      <xdr:nvCxnSpPr>
        <xdr:cNvPr id="139" name="直線コネクタ 138">
          <a:extLst>
            <a:ext uri="{FF2B5EF4-FFF2-40B4-BE49-F238E27FC236}">
              <a16:creationId xmlns:a16="http://schemas.microsoft.com/office/drawing/2014/main" id="{07421B54-0837-43CF-B344-D98F85FBFE69}"/>
            </a:ext>
          </a:extLst>
        </xdr:cNvPr>
        <xdr:cNvCxnSpPr/>
      </xdr:nvCxnSpPr>
      <xdr:spPr>
        <a:xfrm flipV="1">
          <a:off x="12007850" y="4487490"/>
          <a:ext cx="685800" cy="1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39307</xdr:rowOff>
    </xdr:from>
    <xdr:to>
      <xdr:col>64</xdr:col>
      <xdr:colOff>123825</xdr:colOff>
      <xdr:row>28</xdr:row>
      <xdr:rowOff>140907</xdr:rowOff>
    </xdr:to>
    <xdr:sp macro="" textlink="">
      <xdr:nvSpPr>
        <xdr:cNvPr id="140" name="楕円 139">
          <a:extLst>
            <a:ext uri="{FF2B5EF4-FFF2-40B4-BE49-F238E27FC236}">
              <a16:creationId xmlns:a16="http://schemas.microsoft.com/office/drawing/2014/main" id="{53B10594-3219-4E1D-9C24-6E3F6E912C72}"/>
            </a:ext>
          </a:extLst>
        </xdr:cNvPr>
        <xdr:cNvSpPr/>
      </xdr:nvSpPr>
      <xdr:spPr>
        <a:xfrm>
          <a:off x="11274425" y="45732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74223</xdr:rowOff>
    </xdr:from>
    <xdr:to>
      <xdr:col>68</xdr:col>
      <xdr:colOff>73025</xdr:colOff>
      <xdr:row>28</xdr:row>
      <xdr:rowOff>90107</xdr:rowOff>
    </xdr:to>
    <xdr:cxnSp macro="">
      <xdr:nvCxnSpPr>
        <xdr:cNvPr id="141" name="直線コネクタ 140">
          <a:extLst>
            <a:ext uri="{FF2B5EF4-FFF2-40B4-BE49-F238E27FC236}">
              <a16:creationId xmlns:a16="http://schemas.microsoft.com/office/drawing/2014/main" id="{98340349-0659-4782-886B-F39E32988DBF}"/>
            </a:ext>
          </a:extLst>
        </xdr:cNvPr>
        <xdr:cNvCxnSpPr/>
      </xdr:nvCxnSpPr>
      <xdr:spPr>
        <a:xfrm flipV="1">
          <a:off x="11322050" y="4608123"/>
          <a:ext cx="6858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3030</xdr:rowOff>
    </xdr:from>
    <xdr:to>
      <xdr:col>60</xdr:col>
      <xdr:colOff>123825</xdr:colOff>
      <xdr:row>27</xdr:row>
      <xdr:rowOff>104630</xdr:rowOff>
    </xdr:to>
    <xdr:sp macro="" textlink="">
      <xdr:nvSpPr>
        <xdr:cNvPr id="142" name="楕円 141">
          <a:extLst>
            <a:ext uri="{FF2B5EF4-FFF2-40B4-BE49-F238E27FC236}">
              <a16:creationId xmlns:a16="http://schemas.microsoft.com/office/drawing/2014/main" id="{BCED1886-39FF-4C2B-997F-1FB1A30D289A}"/>
            </a:ext>
          </a:extLst>
        </xdr:cNvPr>
        <xdr:cNvSpPr/>
      </xdr:nvSpPr>
      <xdr:spPr>
        <a:xfrm>
          <a:off x="10588625" y="43750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53830</xdr:rowOff>
    </xdr:from>
    <xdr:to>
      <xdr:col>64</xdr:col>
      <xdr:colOff>73025</xdr:colOff>
      <xdr:row>28</xdr:row>
      <xdr:rowOff>90107</xdr:rowOff>
    </xdr:to>
    <xdr:cxnSp macro="">
      <xdr:nvCxnSpPr>
        <xdr:cNvPr id="143" name="直線コネクタ 142">
          <a:extLst>
            <a:ext uri="{FF2B5EF4-FFF2-40B4-BE49-F238E27FC236}">
              <a16:creationId xmlns:a16="http://schemas.microsoft.com/office/drawing/2014/main" id="{B4F2C29E-2E61-4455-A9B4-9D02C29DAD74}"/>
            </a:ext>
          </a:extLst>
        </xdr:cNvPr>
        <xdr:cNvCxnSpPr/>
      </xdr:nvCxnSpPr>
      <xdr:spPr>
        <a:xfrm>
          <a:off x="10636250" y="4422630"/>
          <a:ext cx="685800" cy="19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4" name="n_1aveValue債務償還比率">
          <a:extLst>
            <a:ext uri="{FF2B5EF4-FFF2-40B4-BE49-F238E27FC236}">
              <a16:creationId xmlns:a16="http://schemas.microsoft.com/office/drawing/2014/main" id="{337BC78A-D888-416A-A96F-23DEAB4AD1C8}"/>
            </a:ext>
          </a:extLst>
        </xdr:cNvPr>
        <xdr:cNvSpPr txBox="1"/>
      </xdr:nvSpPr>
      <xdr:spPr>
        <a:xfrm>
          <a:off x="12441763" y="4903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5" name="n_2aveValue債務償還比率">
          <a:extLst>
            <a:ext uri="{FF2B5EF4-FFF2-40B4-BE49-F238E27FC236}">
              <a16:creationId xmlns:a16="http://schemas.microsoft.com/office/drawing/2014/main" id="{31FE6ACF-F618-43D2-8909-113ACFF53800}"/>
            </a:ext>
          </a:extLst>
        </xdr:cNvPr>
        <xdr:cNvSpPr txBox="1"/>
      </xdr:nvSpPr>
      <xdr:spPr>
        <a:xfrm>
          <a:off x="11765488" y="502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142865</xdr:rowOff>
    </xdr:from>
    <xdr:ext cx="560923" cy="259045"/>
    <xdr:sp macro="" textlink="">
      <xdr:nvSpPr>
        <xdr:cNvPr id="146" name="n_3aveValue債務償還比率">
          <a:extLst>
            <a:ext uri="{FF2B5EF4-FFF2-40B4-BE49-F238E27FC236}">
              <a16:creationId xmlns:a16="http://schemas.microsoft.com/office/drawing/2014/main" id="{9EA9386B-207D-455A-83AC-FE1A6A0CD443}"/>
            </a:ext>
          </a:extLst>
        </xdr:cNvPr>
        <xdr:cNvSpPr txBox="1"/>
      </xdr:nvSpPr>
      <xdr:spPr>
        <a:xfrm>
          <a:off x="11079688" y="48418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1296</xdr:rowOff>
    </xdr:from>
    <xdr:ext cx="560923" cy="259045"/>
    <xdr:sp macro="" textlink="">
      <xdr:nvSpPr>
        <xdr:cNvPr id="147" name="n_4aveValue債務償還比率">
          <a:extLst>
            <a:ext uri="{FF2B5EF4-FFF2-40B4-BE49-F238E27FC236}">
              <a16:creationId xmlns:a16="http://schemas.microsoft.com/office/drawing/2014/main" id="{56AB552F-CE00-42FF-B9CB-8A222503B630}"/>
            </a:ext>
          </a:extLst>
        </xdr:cNvPr>
        <xdr:cNvSpPr txBox="1"/>
      </xdr:nvSpPr>
      <xdr:spPr>
        <a:xfrm>
          <a:off x="10393888" y="46971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11392</xdr:rowOff>
    </xdr:from>
    <xdr:ext cx="560923" cy="259045"/>
    <xdr:sp macro="" textlink="">
      <xdr:nvSpPr>
        <xdr:cNvPr id="148" name="n_1mainValue債務償還比率">
          <a:extLst>
            <a:ext uri="{FF2B5EF4-FFF2-40B4-BE49-F238E27FC236}">
              <a16:creationId xmlns:a16="http://schemas.microsoft.com/office/drawing/2014/main" id="{6FF704BB-A06F-47AF-B58F-1B113A49BE50}"/>
            </a:ext>
          </a:extLst>
        </xdr:cNvPr>
        <xdr:cNvSpPr txBox="1"/>
      </xdr:nvSpPr>
      <xdr:spPr>
        <a:xfrm>
          <a:off x="12441763" y="42182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26</xdr:row>
      <xdr:rowOff>141550</xdr:rowOff>
    </xdr:from>
    <xdr:ext cx="560923" cy="259045"/>
    <xdr:sp macro="" textlink="">
      <xdr:nvSpPr>
        <xdr:cNvPr id="149" name="n_2mainValue債務償還比率">
          <a:extLst>
            <a:ext uri="{FF2B5EF4-FFF2-40B4-BE49-F238E27FC236}">
              <a16:creationId xmlns:a16="http://schemas.microsoft.com/office/drawing/2014/main" id="{81E6903C-4F2E-4518-8074-576D8999ED9B}"/>
            </a:ext>
          </a:extLst>
        </xdr:cNvPr>
        <xdr:cNvSpPr txBox="1"/>
      </xdr:nvSpPr>
      <xdr:spPr>
        <a:xfrm>
          <a:off x="11765488" y="43547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26</xdr:row>
      <xdr:rowOff>157434</xdr:rowOff>
    </xdr:from>
    <xdr:ext cx="560923" cy="259045"/>
    <xdr:sp macro="" textlink="">
      <xdr:nvSpPr>
        <xdr:cNvPr id="150" name="n_3mainValue債務償還比率">
          <a:extLst>
            <a:ext uri="{FF2B5EF4-FFF2-40B4-BE49-F238E27FC236}">
              <a16:creationId xmlns:a16="http://schemas.microsoft.com/office/drawing/2014/main" id="{AC916340-2353-470F-A769-839D28F323A1}"/>
            </a:ext>
          </a:extLst>
        </xdr:cNvPr>
        <xdr:cNvSpPr txBox="1"/>
      </xdr:nvSpPr>
      <xdr:spPr>
        <a:xfrm>
          <a:off x="11079688" y="43706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25</xdr:row>
      <xdr:rowOff>121157</xdr:rowOff>
    </xdr:from>
    <xdr:ext cx="560923" cy="259045"/>
    <xdr:sp macro="" textlink="">
      <xdr:nvSpPr>
        <xdr:cNvPr id="151" name="n_4mainValue債務償還比率">
          <a:extLst>
            <a:ext uri="{FF2B5EF4-FFF2-40B4-BE49-F238E27FC236}">
              <a16:creationId xmlns:a16="http://schemas.microsoft.com/office/drawing/2014/main" id="{BF27AEC2-57CB-4DCC-8A58-BC9AA843DF15}"/>
            </a:ext>
          </a:extLst>
        </xdr:cNvPr>
        <xdr:cNvSpPr txBox="1"/>
      </xdr:nvSpPr>
      <xdr:spPr>
        <a:xfrm>
          <a:off x="10393888" y="417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7E5281EB-3920-4EBD-AB3C-204F601A01E7}"/>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ACB7F342-A2EF-4F44-B414-BD246901A7F8}"/>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BBE2B1D4-F796-4B8D-AE5E-572E87218E2D}"/>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6F454740-A71B-4C47-9AB3-72D6D63584BC}"/>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5AA435D7-AAFF-4BB5-A47F-A0DE436C8BB4}"/>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7436C96F-45FE-412F-BA0A-C32C25D27E24}"/>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7EF4C1-3F59-4425-B5E4-887E53FD9CD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761ACC-9163-4108-9F3D-BCEEF01423D1}"/>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ED3A50-17B5-4CC9-8C84-B353855E53D4}"/>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C727F3-FF49-4FA7-ABDF-AB0C8D4A99E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E0B934E-A0DC-408E-AD96-8BE728EABB8A}"/>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0AAE59-05BE-44E9-A707-18F94E3866FC}"/>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F946E0-FCFE-4136-9DDA-468162E0E37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6FC092-72F1-4936-9C0E-62613217236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D9795A-839B-4703-8B97-910CA4CE3DC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7BF361-EA10-402A-B1AA-66DC4D4AA0AA}"/>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B4E676-45D4-4D18-88D5-6EF5D006D2C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8F229E-3119-4578-8086-415A5D408A35}"/>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518E41-92FD-4B1D-8597-B2359C8DCEB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37E70D-CD52-4325-AB5A-2E2F3F6FB13B}"/>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9DC8E0-94D5-4291-8A0D-5A0DAA2BDF0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F6F8A00-05E6-403E-BF9D-23442F1312CF}"/>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7C7A0C-CFCC-4144-B895-3C9338FB0ECD}"/>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C85488-BE1C-4D57-AD6A-B4BFCACBFE90}"/>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B36312-88EC-4F6F-B92E-3B5CBD2E826E}"/>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83308F8-54AC-4118-9590-166D07938C7F}"/>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69EEC6-6AC8-4D78-9BA7-D2AD125D2A8A}"/>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288C7E-8C77-4BB8-A162-811E66F4BB2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DC31FB-AB9F-4BFF-A583-A7FD318AA7DB}"/>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7F942F-66D3-4935-828C-5A4D9975104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E74522-BC87-4DCD-93D3-0D5CC17AD75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291C5C-7DFD-479C-AB28-57F10DE12B4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82B8E7-4C6B-4A4E-8DC2-6465B939FEA2}"/>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3298DE77-B595-44BE-B221-CC7A6E4FFE4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D0BC8D0F-87B0-4303-8D6A-F2D945DC37DA}"/>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32CA018-4B24-469C-BC57-378613CC0F2E}"/>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8459A897-949A-4DA4-B12C-D517A2149464}"/>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B8FBC92D-3577-4CDE-AE04-6CC193CFB5C5}"/>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0E439899-5AB6-4E5F-A2FE-974E37607389}"/>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5147D8F4-9134-425A-8CB3-A17F0349EB7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EF525E15-AAC1-43C2-B466-A0E229B96770}"/>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0DB48218-DC94-4EE2-BDDB-0E05985B193D}"/>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4AD1F31B-91FB-4961-980E-63C7CA901BFA}"/>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037B4FC7-27BB-4E2E-B63C-07398B86FF94}"/>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DB4EF8-D31C-4330-BA26-B5DA1625E2D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57539A5-67E6-4B9F-B3A2-B4E7140BAE33}"/>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AC6260E-9564-4372-963B-0EACA1C19BA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6339FC-E700-4F77-B793-FEE4035F2519}"/>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5622EF8-0EAF-4E99-B290-D5CB2506BE75}"/>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1CDFE7B0-51BE-4F46-947C-ADFB81E24811}"/>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6B9C6B6-5158-463C-9D57-E2D6F9B317BD}"/>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CBCF828-FF62-4343-B53E-6D3E6A44F68B}"/>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1EE145F-CEDE-49F1-A5FB-9EF6E20D3414}"/>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D5BFB56-32CA-4ECA-B3D4-718100C389E1}"/>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D335BCC-EFA8-448B-BADB-DC9831136128}"/>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CBDD41F-D00B-422B-919D-3E78E993C8CE}"/>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FACA881-9A49-4506-988C-B979AE71461F}"/>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6C5C316-0E49-4386-9A29-269B2E3F5B75}"/>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6B92207-119E-471C-9508-459643FC4E91}"/>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6936D4C7-637B-4B0A-AB79-BC11872B87A0}"/>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11999DF-EB48-40D0-B346-6F596633C40D}"/>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BF73D2A5-C6E5-4C05-87AF-657703DCCFE8}"/>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926352C7-7FB1-4D09-B695-44E74B0CD40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6CAB0D18-99A8-445C-9AF0-F0BF505A75AD}"/>
            </a:ext>
          </a:extLst>
        </xdr:cNvPr>
        <xdr:cNvCxnSpPr/>
      </xdr:nvCxnSpPr>
      <xdr:spPr>
        <a:xfrm flipV="1">
          <a:off x="4179570" y="5345883"/>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6415CD95-2F8E-4570-9A90-829223B69C38}"/>
            </a:ext>
          </a:extLst>
        </xdr:cNvPr>
        <xdr:cNvSpPr txBox="1"/>
      </xdr:nvSpPr>
      <xdr:spPr>
        <a:xfrm>
          <a:off x="4229100" y="672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81738F49-ED56-4825-BB57-3E4D840BA5B1}"/>
            </a:ext>
          </a:extLst>
        </xdr:cNvPr>
        <xdr:cNvCxnSpPr/>
      </xdr:nvCxnSpPr>
      <xdr:spPr>
        <a:xfrm>
          <a:off x="4105275" y="67264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3ABA59CD-BF07-4275-A73F-D2CA626A2FE9}"/>
            </a:ext>
          </a:extLst>
        </xdr:cNvPr>
        <xdr:cNvSpPr txBox="1"/>
      </xdr:nvSpPr>
      <xdr:spPr>
        <a:xfrm>
          <a:off x="4229100" y="512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63F31C12-5913-44A0-86DB-093D23A5D162}"/>
            </a:ext>
          </a:extLst>
        </xdr:cNvPr>
        <xdr:cNvCxnSpPr/>
      </xdr:nvCxnSpPr>
      <xdr:spPr>
        <a:xfrm>
          <a:off x="4105275" y="53458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165843</xdr:rowOff>
    </xdr:from>
    <xdr:ext cx="405111" cy="259045"/>
    <xdr:sp macro="" textlink="">
      <xdr:nvSpPr>
        <xdr:cNvPr id="64" name="【道路】&#10;有形固定資産減価償却率平均値テキスト">
          <a:extLst>
            <a:ext uri="{FF2B5EF4-FFF2-40B4-BE49-F238E27FC236}">
              <a16:creationId xmlns:a16="http://schemas.microsoft.com/office/drawing/2014/main" id="{8F218519-2C30-4931-AD1A-9A7E92E0B733}"/>
            </a:ext>
          </a:extLst>
        </xdr:cNvPr>
        <xdr:cNvSpPr txBox="1"/>
      </xdr:nvSpPr>
      <xdr:spPr>
        <a:xfrm>
          <a:off x="4229100" y="5830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50EC6DD4-78D0-4C20-87AE-FBB7C67B8A25}"/>
            </a:ext>
          </a:extLst>
        </xdr:cNvPr>
        <xdr:cNvSpPr/>
      </xdr:nvSpPr>
      <xdr:spPr>
        <a:xfrm>
          <a:off x="4124325" y="5969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8146F4DE-AFB3-48BE-98CD-1ACA5DFE8ECB}"/>
            </a:ext>
          </a:extLst>
        </xdr:cNvPr>
        <xdr:cNvSpPr/>
      </xdr:nvSpPr>
      <xdr:spPr>
        <a:xfrm>
          <a:off x="3381375" y="59329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A46EA38B-3BD8-4570-92DC-E23AA42D7987}"/>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15603</xdr:rowOff>
    </xdr:from>
    <xdr:to>
      <xdr:col>10</xdr:col>
      <xdr:colOff>165100</xdr:colOff>
      <xdr:row>36</xdr:row>
      <xdr:rowOff>117203</xdr:rowOff>
    </xdr:to>
    <xdr:sp macro="" textlink="">
      <xdr:nvSpPr>
        <xdr:cNvPr id="68" name="フローチャート: 判断 67">
          <a:extLst>
            <a:ext uri="{FF2B5EF4-FFF2-40B4-BE49-F238E27FC236}">
              <a16:creationId xmlns:a16="http://schemas.microsoft.com/office/drawing/2014/main" id="{49FE9A6C-B587-406A-B258-64F82E61D88F}"/>
            </a:ext>
          </a:extLst>
        </xdr:cNvPr>
        <xdr:cNvSpPr/>
      </xdr:nvSpPr>
      <xdr:spPr>
        <a:xfrm>
          <a:off x="1781175" y="5841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03620D-986A-4528-8B60-C3A07866DD9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A49AED-F2BD-40CA-BA91-6FEA425DAC3A}"/>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ED914C6-5D18-4563-BA48-E143578CE21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382D0A-4FBD-4705-9F0C-CDF740437D0D}"/>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7D85BD-6E41-43FA-8504-D38A38127B0F}"/>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33565</xdr:rowOff>
    </xdr:from>
    <xdr:to>
      <xdr:col>24</xdr:col>
      <xdr:colOff>114300</xdr:colOff>
      <xdr:row>41</xdr:row>
      <xdr:rowOff>135165</xdr:rowOff>
    </xdr:to>
    <xdr:sp macro="" textlink="">
      <xdr:nvSpPr>
        <xdr:cNvPr id="74" name="楕円 73">
          <a:extLst>
            <a:ext uri="{FF2B5EF4-FFF2-40B4-BE49-F238E27FC236}">
              <a16:creationId xmlns:a16="http://schemas.microsoft.com/office/drawing/2014/main" id="{68EEB9E4-D078-4202-ADAB-3665B3CC9D54}"/>
            </a:ext>
          </a:extLst>
        </xdr:cNvPr>
        <xdr:cNvSpPr/>
      </xdr:nvSpPr>
      <xdr:spPr>
        <a:xfrm>
          <a:off x="4124325" y="66693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119942</xdr:rowOff>
    </xdr:from>
    <xdr:ext cx="405111" cy="259045"/>
    <xdr:sp macro="" textlink="">
      <xdr:nvSpPr>
        <xdr:cNvPr id="75" name="【道路】&#10;有形固定資産減価償却率該当値テキスト">
          <a:extLst>
            <a:ext uri="{FF2B5EF4-FFF2-40B4-BE49-F238E27FC236}">
              <a16:creationId xmlns:a16="http://schemas.microsoft.com/office/drawing/2014/main" id="{E88C1E5A-4952-4C71-9ED2-2838108922FE}"/>
            </a:ext>
          </a:extLst>
        </xdr:cNvPr>
        <xdr:cNvSpPr txBox="1"/>
      </xdr:nvSpPr>
      <xdr:spPr>
        <a:xfrm>
          <a:off x="4229100" y="660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56424</xdr:rowOff>
    </xdr:from>
    <xdr:to>
      <xdr:col>20</xdr:col>
      <xdr:colOff>38100</xdr:colOff>
      <xdr:row>41</xdr:row>
      <xdr:rowOff>158024</xdr:rowOff>
    </xdr:to>
    <xdr:sp macro="" textlink="">
      <xdr:nvSpPr>
        <xdr:cNvPr id="76" name="楕円 75">
          <a:extLst>
            <a:ext uri="{FF2B5EF4-FFF2-40B4-BE49-F238E27FC236}">
              <a16:creationId xmlns:a16="http://schemas.microsoft.com/office/drawing/2014/main" id="{AA9EB58E-C05E-4220-8E89-6B3F10CF9AE6}"/>
            </a:ext>
          </a:extLst>
        </xdr:cNvPr>
        <xdr:cNvSpPr/>
      </xdr:nvSpPr>
      <xdr:spPr>
        <a:xfrm>
          <a:off x="3381375" y="669534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84365</xdr:rowOff>
    </xdr:from>
    <xdr:to>
      <xdr:col>24</xdr:col>
      <xdr:colOff>63500</xdr:colOff>
      <xdr:row>41</xdr:row>
      <xdr:rowOff>107224</xdr:rowOff>
    </xdr:to>
    <xdr:cxnSp macro="">
      <xdr:nvCxnSpPr>
        <xdr:cNvPr id="77" name="直線コネクタ 76">
          <a:extLst>
            <a:ext uri="{FF2B5EF4-FFF2-40B4-BE49-F238E27FC236}">
              <a16:creationId xmlns:a16="http://schemas.microsoft.com/office/drawing/2014/main" id="{22D4BE7D-16B1-4A9B-AD6E-FABA5AEFE0C2}"/>
            </a:ext>
          </a:extLst>
        </xdr:cNvPr>
        <xdr:cNvCxnSpPr/>
      </xdr:nvCxnSpPr>
      <xdr:spPr>
        <a:xfrm flipV="1">
          <a:off x="3429000" y="6726465"/>
          <a:ext cx="752475"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79284</xdr:rowOff>
    </xdr:from>
    <xdr:to>
      <xdr:col>15</xdr:col>
      <xdr:colOff>101600</xdr:colOff>
      <xdr:row>42</xdr:row>
      <xdr:rowOff>9434</xdr:rowOff>
    </xdr:to>
    <xdr:sp macro="" textlink="">
      <xdr:nvSpPr>
        <xdr:cNvPr id="78" name="楕円 77">
          <a:extLst>
            <a:ext uri="{FF2B5EF4-FFF2-40B4-BE49-F238E27FC236}">
              <a16:creationId xmlns:a16="http://schemas.microsoft.com/office/drawing/2014/main" id="{34E4A227-213A-4315-AA13-DFED02977D03}"/>
            </a:ext>
          </a:extLst>
        </xdr:cNvPr>
        <xdr:cNvSpPr/>
      </xdr:nvSpPr>
      <xdr:spPr>
        <a:xfrm>
          <a:off x="2571750" y="671820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107224</xdr:rowOff>
    </xdr:from>
    <xdr:to>
      <xdr:col>19</xdr:col>
      <xdr:colOff>177800</xdr:colOff>
      <xdr:row>41</xdr:row>
      <xdr:rowOff>130084</xdr:rowOff>
    </xdr:to>
    <xdr:cxnSp macro="">
      <xdr:nvCxnSpPr>
        <xdr:cNvPr id="79" name="直線コネクタ 78">
          <a:extLst>
            <a:ext uri="{FF2B5EF4-FFF2-40B4-BE49-F238E27FC236}">
              <a16:creationId xmlns:a16="http://schemas.microsoft.com/office/drawing/2014/main" id="{C0B03902-B8BC-4695-90C5-ACB5C1F04E1F}"/>
            </a:ext>
          </a:extLst>
        </xdr:cNvPr>
        <xdr:cNvCxnSpPr/>
      </xdr:nvCxnSpPr>
      <xdr:spPr>
        <a:xfrm flipV="1">
          <a:off x="2619375" y="6742974"/>
          <a:ext cx="8096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111941</xdr:rowOff>
    </xdr:from>
    <xdr:to>
      <xdr:col>10</xdr:col>
      <xdr:colOff>165100</xdr:colOff>
      <xdr:row>42</xdr:row>
      <xdr:rowOff>42091</xdr:rowOff>
    </xdr:to>
    <xdr:sp macro="" textlink="">
      <xdr:nvSpPr>
        <xdr:cNvPr id="80" name="楕円 79">
          <a:extLst>
            <a:ext uri="{FF2B5EF4-FFF2-40B4-BE49-F238E27FC236}">
              <a16:creationId xmlns:a16="http://schemas.microsoft.com/office/drawing/2014/main" id="{EEA20EB6-745C-4257-8B23-6654B09741BF}"/>
            </a:ext>
          </a:extLst>
        </xdr:cNvPr>
        <xdr:cNvSpPr/>
      </xdr:nvSpPr>
      <xdr:spPr>
        <a:xfrm>
          <a:off x="1781175" y="67508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130084</xdr:rowOff>
    </xdr:from>
    <xdr:to>
      <xdr:col>15</xdr:col>
      <xdr:colOff>50800</xdr:colOff>
      <xdr:row>41</xdr:row>
      <xdr:rowOff>162741</xdr:rowOff>
    </xdr:to>
    <xdr:cxnSp macro="">
      <xdr:nvCxnSpPr>
        <xdr:cNvPr id="81" name="直線コネクタ 80">
          <a:extLst>
            <a:ext uri="{FF2B5EF4-FFF2-40B4-BE49-F238E27FC236}">
              <a16:creationId xmlns:a16="http://schemas.microsoft.com/office/drawing/2014/main" id="{1A47393A-04A9-479A-BA93-D22B1B140B8A}"/>
            </a:ext>
          </a:extLst>
        </xdr:cNvPr>
        <xdr:cNvCxnSpPr/>
      </xdr:nvCxnSpPr>
      <xdr:spPr>
        <a:xfrm flipV="1">
          <a:off x="1828800" y="6765834"/>
          <a:ext cx="7905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47188</xdr:rowOff>
    </xdr:from>
    <xdr:ext cx="405111" cy="259045"/>
    <xdr:sp macro="" textlink="">
      <xdr:nvSpPr>
        <xdr:cNvPr id="82" name="n_1aveValue【道路】&#10;有形固定資産減価償却率">
          <a:extLst>
            <a:ext uri="{FF2B5EF4-FFF2-40B4-BE49-F238E27FC236}">
              <a16:creationId xmlns:a16="http://schemas.microsoft.com/office/drawing/2014/main" id="{71C5E30E-66ED-40EB-A00B-52830678C1B5}"/>
            </a:ext>
          </a:extLst>
        </xdr:cNvPr>
        <xdr:cNvSpPr txBox="1"/>
      </xdr:nvSpPr>
      <xdr:spPr>
        <a:xfrm>
          <a:off x="3239144" y="571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3" name="n_2aveValue【道路】&#10;有形固定資産減価償却率">
          <a:extLst>
            <a:ext uri="{FF2B5EF4-FFF2-40B4-BE49-F238E27FC236}">
              <a16:creationId xmlns:a16="http://schemas.microsoft.com/office/drawing/2014/main" id="{B91265CF-F316-4D9A-8724-BD8CBA852D44}"/>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133730</xdr:rowOff>
    </xdr:from>
    <xdr:ext cx="405111" cy="259045"/>
    <xdr:sp macro="" textlink="">
      <xdr:nvSpPr>
        <xdr:cNvPr id="84" name="n_3aveValue【道路】&#10;有形固定資産減価償却率">
          <a:extLst>
            <a:ext uri="{FF2B5EF4-FFF2-40B4-BE49-F238E27FC236}">
              <a16:creationId xmlns:a16="http://schemas.microsoft.com/office/drawing/2014/main" id="{C6D6A566-FD5D-4DFF-9413-9A45AC8315D2}"/>
            </a:ext>
          </a:extLst>
        </xdr:cNvPr>
        <xdr:cNvSpPr txBox="1"/>
      </xdr:nvSpPr>
      <xdr:spPr>
        <a:xfrm>
          <a:off x="1648469"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149151</xdr:rowOff>
    </xdr:from>
    <xdr:ext cx="405111" cy="259045"/>
    <xdr:sp macro="" textlink="">
      <xdr:nvSpPr>
        <xdr:cNvPr id="85" name="n_1mainValue【道路】&#10;有形固定資産減価償却率">
          <a:extLst>
            <a:ext uri="{FF2B5EF4-FFF2-40B4-BE49-F238E27FC236}">
              <a16:creationId xmlns:a16="http://schemas.microsoft.com/office/drawing/2014/main" id="{ED4371C6-9C60-465F-858A-CE14A13CBB85}"/>
            </a:ext>
          </a:extLst>
        </xdr:cNvPr>
        <xdr:cNvSpPr txBox="1"/>
      </xdr:nvSpPr>
      <xdr:spPr>
        <a:xfrm>
          <a:off x="3239144" y="678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561</xdr:rowOff>
    </xdr:from>
    <xdr:ext cx="405111" cy="259045"/>
    <xdr:sp macro="" textlink="">
      <xdr:nvSpPr>
        <xdr:cNvPr id="86" name="n_2mainValue【道路】&#10;有形固定資産減価償却率">
          <a:extLst>
            <a:ext uri="{FF2B5EF4-FFF2-40B4-BE49-F238E27FC236}">
              <a16:creationId xmlns:a16="http://schemas.microsoft.com/office/drawing/2014/main" id="{68D80C74-8FFA-4637-8BED-F326F5702136}"/>
            </a:ext>
          </a:extLst>
        </xdr:cNvPr>
        <xdr:cNvSpPr txBox="1"/>
      </xdr:nvSpPr>
      <xdr:spPr>
        <a:xfrm>
          <a:off x="2439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33218</xdr:rowOff>
    </xdr:from>
    <xdr:ext cx="405111" cy="259045"/>
    <xdr:sp macro="" textlink="">
      <xdr:nvSpPr>
        <xdr:cNvPr id="87" name="n_3mainValue【道路】&#10;有形固定資産減価償却率">
          <a:extLst>
            <a:ext uri="{FF2B5EF4-FFF2-40B4-BE49-F238E27FC236}">
              <a16:creationId xmlns:a16="http://schemas.microsoft.com/office/drawing/2014/main" id="{CA9BA7FD-3F13-46A6-A531-492E0EA5E006}"/>
            </a:ext>
          </a:extLst>
        </xdr:cNvPr>
        <xdr:cNvSpPr txBox="1"/>
      </xdr:nvSpPr>
      <xdr:spPr>
        <a:xfrm>
          <a:off x="1648469" y="683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FA5717C-19E7-431B-801D-625264B899A9}"/>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369F59F1-AC84-4C88-B5C0-5AA9507FDC21}"/>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2D214736-AE1F-41E4-BF89-002E77915C9F}"/>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19F0C2E3-B7FC-4B56-B842-AF532F5FC3BF}"/>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2DF08E8D-407B-4D43-B793-03A08E0484A8}"/>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78EAF36-5475-45C6-B6DF-AC41DD297D3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4" name="テキスト ボックス 93">
          <a:extLst>
            <a:ext uri="{FF2B5EF4-FFF2-40B4-BE49-F238E27FC236}">
              <a16:creationId xmlns:a16="http://schemas.microsoft.com/office/drawing/2014/main" id="{D10E67F0-0D20-4BF6-9C96-038CAAF9FF2E}"/>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A6ABE8C-BB26-4DCD-9AAC-B997C1C77EF2}"/>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9CF9C046-D071-4216-A1AD-5D6DC3E58D7D}"/>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A06B96D-7EC0-49AD-AC83-052760131FE2}"/>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D0A5BFC-35E6-49FD-AB49-38F90EE34A04}"/>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165ECD9D-A690-4D65-A6B7-0AC850506645}"/>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13E108D-0AEC-4A0F-8A21-C5B3896C3480}"/>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5A3CFDD0-981B-40E9-BA7F-EE3389D38D66}"/>
            </a:ext>
          </a:extLst>
        </xdr:cNvPr>
        <xdr:cNvSpPr txBox="1"/>
      </xdr:nvSpPr>
      <xdr:spPr>
        <a:xfrm>
          <a:off x="5478976"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6F109A0-164F-4EB9-8360-1CAEE9317FBA}"/>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D2106D34-FD55-4151-A023-1904DDFBA1F9}"/>
            </a:ext>
          </a:extLst>
        </xdr:cNvPr>
        <xdr:cNvSpPr txBox="1"/>
      </xdr:nvSpPr>
      <xdr:spPr>
        <a:xfrm>
          <a:off x="5478976"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E6237E7-1932-4A2E-91C9-558AB13626E5}"/>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F68797D6-447B-45BE-8AC9-AF076113EA5D}"/>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9ACD987C-3F70-4F63-9043-FF58B47CEFD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CF7B15A2-FD16-4AE8-B10F-6590EB724183}"/>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B11BDF-07A3-41AB-8C72-3AD49B36A57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41</xdr:row>
      <xdr:rowOff>42749</xdr:rowOff>
    </xdr:from>
    <xdr:to>
      <xdr:col>54</xdr:col>
      <xdr:colOff>189865</xdr:colOff>
      <xdr:row>42</xdr:row>
      <xdr:rowOff>27966</xdr:rowOff>
    </xdr:to>
    <xdr:cxnSp macro="">
      <xdr:nvCxnSpPr>
        <xdr:cNvPr id="109" name="直線コネクタ 108">
          <a:extLst>
            <a:ext uri="{FF2B5EF4-FFF2-40B4-BE49-F238E27FC236}">
              <a16:creationId xmlns:a16="http://schemas.microsoft.com/office/drawing/2014/main" id="{4A7445C8-24F5-40B4-A5D3-0FBD03A09072}"/>
            </a:ext>
          </a:extLst>
        </xdr:cNvPr>
        <xdr:cNvCxnSpPr/>
      </xdr:nvCxnSpPr>
      <xdr:spPr>
        <a:xfrm flipV="1">
          <a:off x="9427845" y="6684849"/>
          <a:ext cx="1270" cy="147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42131</xdr:rowOff>
    </xdr:from>
    <xdr:ext cx="469744" cy="259045"/>
    <xdr:sp macro="" textlink="">
      <xdr:nvSpPr>
        <xdr:cNvPr id="110" name="【道路】&#10;一人当たり延長最小値テキスト">
          <a:extLst>
            <a:ext uri="{FF2B5EF4-FFF2-40B4-BE49-F238E27FC236}">
              <a16:creationId xmlns:a16="http://schemas.microsoft.com/office/drawing/2014/main" id="{0E7A09BD-36A9-4B68-8320-FAE7E5C44BC9}"/>
            </a:ext>
          </a:extLst>
        </xdr:cNvPr>
        <xdr:cNvSpPr txBox="1"/>
      </xdr:nvSpPr>
      <xdr:spPr>
        <a:xfrm>
          <a:off x="9477375" y="68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27966</xdr:rowOff>
    </xdr:from>
    <xdr:to>
      <xdr:col>55</xdr:col>
      <xdr:colOff>88900</xdr:colOff>
      <xdr:row>42</xdr:row>
      <xdr:rowOff>27966</xdr:rowOff>
    </xdr:to>
    <xdr:cxnSp macro="">
      <xdr:nvCxnSpPr>
        <xdr:cNvPr id="111" name="直線コネクタ 110">
          <a:extLst>
            <a:ext uri="{FF2B5EF4-FFF2-40B4-BE49-F238E27FC236}">
              <a16:creationId xmlns:a16="http://schemas.microsoft.com/office/drawing/2014/main" id="{3C652C14-32CD-477F-9DC8-D33B86988207}"/>
            </a:ext>
          </a:extLst>
        </xdr:cNvPr>
        <xdr:cNvCxnSpPr/>
      </xdr:nvCxnSpPr>
      <xdr:spPr>
        <a:xfrm>
          <a:off x="9363075" y="68319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160876</xdr:rowOff>
    </xdr:from>
    <xdr:ext cx="469744" cy="259045"/>
    <xdr:sp macro="" textlink="">
      <xdr:nvSpPr>
        <xdr:cNvPr id="112" name="【道路】&#10;一人当たり延長最大値テキスト">
          <a:extLst>
            <a:ext uri="{FF2B5EF4-FFF2-40B4-BE49-F238E27FC236}">
              <a16:creationId xmlns:a16="http://schemas.microsoft.com/office/drawing/2014/main" id="{42D2A6BB-5AA3-440B-AAA6-723C4C7987AE}"/>
            </a:ext>
          </a:extLst>
        </xdr:cNvPr>
        <xdr:cNvSpPr txBox="1"/>
      </xdr:nvSpPr>
      <xdr:spPr>
        <a:xfrm>
          <a:off x="9477375" y="64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42749</xdr:rowOff>
    </xdr:from>
    <xdr:to>
      <xdr:col>55</xdr:col>
      <xdr:colOff>88900</xdr:colOff>
      <xdr:row>41</xdr:row>
      <xdr:rowOff>42749</xdr:rowOff>
    </xdr:to>
    <xdr:cxnSp macro="">
      <xdr:nvCxnSpPr>
        <xdr:cNvPr id="113" name="直線コネクタ 112">
          <a:extLst>
            <a:ext uri="{FF2B5EF4-FFF2-40B4-BE49-F238E27FC236}">
              <a16:creationId xmlns:a16="http://schemas.microsoft.com/office/drawing/2014/main" id="{2608E0E3-9FD5-4792-AAD1-73FE3E4EC79C}"/>
            </a:ext>
          </a:extLst>
        </xdr:cNvPr>
        <xdr:cNvCxnSpPr/>
      </xdr:nvCxnSpPr>
      <xdr:spPr>
        <a:xfrm>
          <a:off x="9363075" y="66848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86580</xdr:rowOff>
    </xdr:from>
    <xdr:ext cx="469744" cy="259045"/>
    <xdr:sp macro="" textlink="">
      <xdr:nvSpPr>
        <xdr:cNvPr id="114" name="【道路】&#10;一人当たり延長平均値テキスト">
          <a:extLst>
            <a:ext uri="{FF2B5EF4-FFF2-40B4-BE49-F238E27FC236}">
              <a16:creationId xmlns:a16="http://schemas.microsoft.com/office/drawing/2014/main" id="{59FBD9C8-6528-42B0-8D4C-C3D0A8F8C47A}"/>
            </a:ext>
          </a:extLst>
        </xdr:cNvPr>
        <xdr:cNvSpPr txBox="1"/>
      </xdr:nvSpPr>
      <xdr:spPr>
        <a:xfrm>
          <a:off x="9477375" y="6722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108153</xdr:rowOff>
    </xdr:from>
    <xdr:to>
      <xdr:col>55</xdr:col>
      <xdr:colOff>50800</xdr:colOff>
      <xdr:row>42</xdr:row>
      <xdr:rowOff>38303</xdr:rowOff>
    </xdr:to>
    <xdr:sp macro="" textlink="">
      <xdr:nvSpPr>
        <xdr:cNvPr id="115" name="フローチャート: 判断 114">
          <a:extLst>
            <a:ext uri="{FF2B5EF4-FFF2-40B4-BE49-F238E27FC236}">
              <a16:creationId xmlns:a16="http://schemas.microsoft.com/office/drawing/2014/main" id="{268CDF65-F9C9-47F9-86DA-1085065B7EE2}"/>
            </a:ext>
          </a:extLst>
        </xdr:cNvPr>
        <xdr:cNvSpPr/>
      </xdr:nvSpPr>
      <xdr:spPr>
        <a:xfrm>
          <a:off x="9401175" y="674390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107848</xdr:rowOff>
    </xdr:from>
    <xdr:to>
      <xdr:col>50</xdr:col>
      <xdr:colOff>165100</xdr:colOff>
      <xdr:row>42</xdr:row>
      <xdr:rowOff>37998</xdr:rowOff>
    </xdr:to>
    <xdr:sp macro="" textlink="">
      <xdr:nvSpPr>
        <xdr:cNvPr id="116" name="フローチャート: 判断 115">
          <a:extLst>
            <a:ext uri="{FF2B5EF4-FFF2-40B4-BE49-F238E27FC236}">
              <a16:creationId xmlns:a16="http://schemas.microsoft.com/office/drawing/2014/main" id="{83D162DA-CB95-4D8E-9800-18B52BED9A61}"/>
            </a:ext>
          </a:extLst>
        </xdr:cNvPr>
        <xdr:cNvSpPr/>
      </xdr:nvSpPr>
      <xdr:spPr>
        <a:xfrm>
          <a:off x="8639175" y="67435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109296</xdr:rowOff>
    </xdr:from>
    <xdr:to>
      <xdr:col>46</xdr:col>
      <xdr:colOff>38100</xdr:colOff>
      <xdr:row>42</xdr:row>
      <xdr:rowOff>39446</xdr:rowOff>
    </xdr:to>
    <xdr:sp macro="" textlink="">
      <xdr:nvSpPr>
        <xdr:cNvPr id="117" name="フローチャート: 判断 116">
          <a:extLst>
            <a:ext uri="{FF2B5EF4-FFF2-40B4-BE49-F238E27FC236}">
              <a16:creationId xmlns:a16="http://schemas.microsoft.com/office/drawing/2014/main" id="{C4162329-CEDF-4FAD-B410-9ED151D77D6E}"/>
            </a:ext>
          </a:extLst>
        </xdr:cNvPr>
        <xdr:cNvSpPr/>
      </xdr:nvSpPr>
      <xdr:spPr>
        <a:xfrm>
          <a:off x="7839075" y="67450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8" name="フローチャート: 判断 117">
          <a:extLst>
            <a:ext uri="{FF2B5EF4-FFF2-40B4-BE49-F238E27FC236}">
              <a16:creationId xmlns:a16="http://schemas.microsoft.com/office/drawing/2014/main" id="{E20ABAF8-BFC0-4E1A-8676-BC602AC34242}"/>
            </a:ext>
          </a:extLst>
        </xdr:cNvPr>
        <xdr:cNvSpPr/>
      </xdr:nvSpPr>
      <xdr:spPr>
        <a:xfrm>
          <a:off x="7029450" y="634105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E0A2E7E-2B65-4BFF-860A-19E83E95EBF1}"/>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69C68D5-7552-413C-B588-5D8435A248E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C53CDEF-A6AA-4753-B845-D69B666A3B6C}"/>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1C00FA7-021B-4C2B-9245-A46ED8AF2628}"/>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85F44C5-7200-40EA-8593-B9EA4C7A9EE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16866</xdr:rowOff>
    </xdr:from>
    <xdr:to>
      <xdr:col>55</xdr:col>
      <xdr:colOff>50800</xdr:colOff>
      <xdr:row>41</xdr:row>
      <xdr:rowOff>118466</xdr:rowOff>
    </xdr:to>
    <xdr:sp macro="" textlink="">
      <xdr:nvSpPr>
        <xdr:cNvPr id="124" name="楕円 123">
          <a:extLst>
            <a:ext uri="{FF2B5EF4-FFF2-40B4-BE49-F238E27FC236}">
              <a16:creationId xmlns:a16="http://schemas.microsoft.com/office/drawing/2014/main" id="{3CE57E28-2346-49A8-828E-9C246FA224B9}"/>
            </a:ext>
          </a:extLst>
        </xdr:cNvPr>
        <xdr:cNvSpPr/>
      </xdr:nvSpPr>
      <xdr:spPr>
        <a:xfrm>
          <a:off x="9401175" y="665579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116426</xdr:rowOff>
    </xdr:from>
    <xdr:ext cx="469744" cy="259045"/>
    <xdr:sp macro="" textlink="">
      <xdr:nvSpPr>
        <xdr:cNvPr id="125" name="【道路】&#10;一人当たり延長該当値テキスト">
          <a:extLst>
            <a:ext uri="{FF2B5EF4-FFF2-40B4-BE49-F238E27FC236}">
              <a16:creationId xmlns:a16="http://schemas.microsoft.com/office/drawing/2014/main" id="{4C5409E0-372B-4A6D-9ACF-1DF8A56A06D0}"/>
            </a:ext>
          </a:extLst>
        </xdr:cNvPr>
        <xdr:cNvSpPr txBox="1"/>
      </xdr:nvSpPr>
      <xdr:spPr>
        <a:xfrm>
          <a:off x="9477375" y="65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17932</xdr:rowOff>
    </xdr:from>
    <xdr:to>
      <xdr:col>50</xdr:col>
      <xdr:colOff>165100</xdr:colOff>
      <xdr:row>41</xdr:row>
      <xdr:rowOff>119532</xdr:rowOff>
    </xdr:to>
    <xdr:sp macro="" textlink="">
      <xdr:nvSpPr>
        <xdr:cNvPr id="126" name="楕円 125">
          <a:extLst>
            <a:ext uri="{FF2B5EF4-FFF2-40B4-BE49-F238E27FC236}">
              <a16:creationId xmlns:a16="http://schemas.microsoft.com/office/drawing/2014/main" id="{FE92D323-2470-42CE-98B7-B50DDAB435AC}"/>
            </a:ext>
          </a:extLst>
        </xdr:cNvPr>
        <xdr:cNvSpPr/>
      </xdr:nvSpPr>
      <xdr:spPr>
        <a:xfrm>
          <a:off x="8639175" y="66568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67666</xdr:rowOff>
    </xdr:from>
    <xdr:to>
      <xdr:col>55</xdr:col>
      <xdr:colOff>0</xdr:colOff>
      <xdr:row>41</xdr:row>
      <xdr:rowOff>68732</xdr:rowOff>
    </xdr:to>
    <xdr:cxnSp macro="">
      <xdr:nvCxnSpPr>
        <xdr:cNvPr id="127" name="直線コネクタ 126">
          <a:extLst>
            <a:ext uri="{FF2B5EF4-FFF2-40B4-BE49-F238E27FC236}">
              <a16:creationId xmlns:a16="http://schemas.microsoft.com/office/drawing/2014/main" id="{1420ADCB-BC2C-4E5F-B7C1-D62ACD677686}"/>
            </a:ext>
          </a:extLst>
        </xdr:cNvPr>
        <xdr:cNvCxnSpPr/>
      </xdr:nvCxnSpPr>
      <xdr:spPr>
        <a:xfrm flipV="1">
          <a:off x="8686800" y="6703416"/>
          <a:ext cx="74295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18771</xdr:rowOff>
    </xdr:from>
    <xdr:to>
      <xdr:col>46</xdr:col>
      <xdr:colOff>38100</xdr:colOff>
      <xdr:row>41</xdr:row>
      <xdr:rowOff>120371</xdr:rowOff>
    </xdr:to>
    <xdr:sp macro="" textlink="">
      <xdr:nvSpPr>
        <xdr:cNvPr id="128" name="楕円 127">
          <a:extLst>
            <a:ext uri="{FF2B5EF4-FFF2-40B4-BE49-F238E27FC236}">
              <a16:creationId xmlns:a16="http://schemas.microsoft.com/office/drawing/2014/main" id="{F37932F3-F3AB-4182-8899-58B0EEE426CE}"/>
            </a:ext>
          </a:extLst>
        </xdr:cNvPr>
        <xdr:cNvSpPr/>
      </xdr:nvSpPr>
      <xdr:spPr>
        <a:xfrm>
          <a:off x="7839075" y="665769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68732</xdr:rowOff>
    </xdr:from>
    <xdr:to>
      <xdr:col>50</xdr:col>
      <xdr:colOff>114300</xdr:colOff>
      <xdr:row>41</xdr:row>
      <xdr:rowOff>69571</xdr:rowOff>
    </xdr:to>
    <xdr:cxnSp macro="">
      <xdr:nvCxnSpPr>
        <xdr:cNvPr id="129" name="直線コネクタ 128">
          <a:extLst>
            <a:ext uri="{FF2B5EF4-FFF2-40B4-BE49-F238E27FC236}">
              <a16:creationId xmlns:a16="http://schemas.microsoft.com/office/drawing/2014/main" id="{939DED03-F093-410F-ACB1-27824F2AE7E0}"/>
            </a:ext>
          </a:extLst>
        </xdr:cNvPr>
        <xdr:cNvCxnSpPr/>
      </xdr:nvCxnSpPr>
      <xdr:spPr>
        <a:xfrm flipV="1">
          <a:off x="7886700" y="6704482"/>
          <a:ext cx="8001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19380</xdr:rowOff>
    </xdr:from>
    <xdr:to>
      <xdr:col>41</xdr:col>
      <xdr:colOff>101600</xdr:colOff>
      <xdr:row>33</xdr:row>
      <xdr:rowOff>120980</xdr:rowOff>
    </xdr:to>
    <xdr:sp macro="" textlink="">
      <xdr:nvSpPr>
        <xdr:cNvPr id="130" name="楕円 129">
          <a:extLst>
            <a:ext uri="{FF2B5EF4-FFF2-40B4-BE49-F238E27FC236}">
              <a16:creationId xmlns:a16="http://schemas.microsoft.com/office/drawing/2014/main" id="{461EF291-C316-4581-8E6F-CEF9A5607871}"/>
            </a:ext>
          </a:extLst>
        </xdr:cNvPr>
        <xdr:cNvSpPr/>
      </xdr:nvSpPr>
      <xdr:spPr>
        <a:xfrm>
          <a:off x="7029450" y="53629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70180</xdr:rowOff>
    </xdr:from>
    <xdr:to>
      <xdr:col>45</xdr:col>
      <xdr:colOff>177800</xdr:colOff>
      <xdr:row>41</xdr:row>
      <xdr:rowOff>69571</xdr:rowOff>
    </xdr:to>
    <xdr:cxnSp macro="">
      <xdr:nvCxnSpPr>
        <xdr:cNvPr id="131" name="直線コネクタ 130">
          <a:extLst>
            <a:ext uri="{FF2B5EF4-FFF2-40B4-BE49-F238E27FC236}">
              <a16:creationId xmlns:a16="http://schemas.microsoft.com/office/drawing/2014/main" id="{0D047C30-C9A5-41FF-A689-784E559F758E}"/>
            </a:ext>
          </a:extLst>
        </xdr:cNvPr>
        <xdr:cNvCxnSpPr/>
      </xdr:nvCxnSpPr>
      <xdr:spPr>
        <a:xfrm>
          <a:off x="7077075" y="5410530"/>
          <a:ext cx="809625" cy="129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29125</xdr:rowOff>
    </xdr:from>
    <xdr:ext cx="469744" cy="259045"/>
    <xdr:sp macro="" textlink="">
      <xdr:nvSpPr>
        <xdr:cNvPr id="132" name="n_1aveValue【道路】&#10;一人当たり延長">
          <a:extLst>
            <a:ext uri="{FF2B5EF4-FFF2-40B4-BE49-F238E27FC236}">
              <a16:creationId xmlns:a16="http://schemas.microsoft.com/office/drawing/2014/main" id="{BF0644DD-F281-4C4F-852E-715DA2E69A28}"/>
            </a:ext>
          </a:extLst>
        </xdr:cNvPr>
        <xdr:cNvSpPr txBox="1"/>
      </xdr:nvSpPr>
      <xdr:spPr>
        <a:xfrm>
          <a:off x="8458277" y="682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30573</xdr:rowOff>
    </xdr:from>
    <xdr:ext cx="469744" cy="259045"/>
    <xdr:sp macro="" textlink="">
      <xdr:nvSpPr>
        <xdr:cNvPr id="133" name="n_2aveValue【道路】&#10;一人当たり延長">
          <a:extLst>
            <a:ext uri="{FF2B5EF4-FFF2-40B4-BE49-F238E27FC236}">
              <a16:creationId xmlns:a16="http://schemas.microsoft.com/office/drawing/2014/main" id="{AB74C53A-29B6-4215-A854-FD704170672C}"/>
            </a:ext>
          </a:extLst>
        </xdr:cNvPr>
        <xdr:cNvSpPr txBox="1"/>
      </xdr:nvSpPr>
      <xdr:spPr>
        <a:xfrm>
          <a:off x="7677227" y="68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115536</xdr:rowOff>
    </xdr:from>
    <xdr:ext cx="469744" cy="259045"/>
    <xdr:sp macro="" textlink="">
      <xdr:nvSpPr>
        <xdr:cNvPr id="134" name="n_3aveValue【道路】&#10;一人当たり延長">
          <a:extLst>
            <a:ext uri="{FF2B5EF4-FFF2-40B4-BE49-F238E27FC236}">
              <a16:creationId xmlns:a16="http://schemas.microsoft.com/office/drawing/2014/main" id="{D90823B3-841A-48B7-9093-45835D372FF0}"/>
            </a:ext>
          </a:extLst>
        </xdr:cNvPr>
        <xdr:cNvSpPr txBox="1"/>
      </xdr:nvSpPr>
      <xdr:spPr>
        <a:xfrm>
          <a:off x="6867602" y="64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136059</xdr:rowOff>
    </xdr:from>
    <xdr:ext cx="469744" cy="259045"/>
    <xdr:sp macro="" textlink="">
      <xdr:nvSpPr>
        <xdr:cNvPr id="135" name="n_1mainValue【道路】&#10;一人当たり延長">
          <a:extLst>
            <a:ext uri="{FF2B5EF4-FFF2-40B4-BE49-F238E27FC236}">
              <a16:creationId xmlns:a16="http://schemas.microsoft.com/office/drawing/2014/main" id="{162FD845-D6CD-47FF-96CC-3EF51740C65E}"/>
            </a:ext>
          </a:extLst>
        </xdr:cNvPr>
        <xdr:cNvSpPr txBox="1"/>
      </xdr:nvSpPr>
      <xdr:spPr>
        <a:xfrm>
          <a:off x="8458277" y="64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136898</xdr:rowOff>
    </xdr:from>
    <xdr:ext cx="469744" cy="259045"/>
    <xdr:sp macro="" textlink="">
      <xdr:nvSpPr>
        <xdr:cNvPr id="136" name="n_2mainValue【道路】&#10;一人当たり延長">
          <a:extLst>
            <a:ext uri="{FF2B5EF4-FFF2-40B4-BE49-F238E27FC236}">
              <a16:creationId xmlns:a16="http://schemas.microsoft.com/office/drawing/2014/main" id="{D6A7FA23-2469-4B79-A954-D6B1428C4E9D}"/>
            </a:ext>
          </a:extLst>
        </xdr:cNvPr>
        <xdr:cNvSpPr txBox="1"/>
      </xdr:nvSpPr>
      <xdr:spPr>
        <a:xfrm>
          <a:off x="7677227" y="64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137507</xdr:rowOff>
    </xdr:from>
    <xdr:ext cx="534377" cy="259045"/>
    <xdr:sp macro="" textlink="">
      <xdr:nvSpPr>
        <xdr:cNvPr id="137" name="n_3mainValue【道路】&#10;一人当たり延長">
          <a:extLst>
            <a:ext uri="{FF2B5EF4-FFF2-40B4-BE49-F238E27FC236}">
              <a16:creationId xmlns:a16="http://schemas.microsoft.com/office/drawing/2014/main" id="{8332D5DF-2970-4F8F-9D71-128E5E5DE99C}"/>
            </a:ext>
          </a:extLst>
        </xdr:cNvPr>
        <xdr:cNvSpPr txBox="1"/>
      </xdr:nvSpPr>
      <xdr:spPr>
        <a:xfrm>
          <a:off x="6847986" y="516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35208448-967D-4158-A7C3-408BCD0C85B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9" name="正方形/長方形 138">
          <a:extLst>
            <a:ext uri="{FF2B5EF4-FFF2-40B4-BE49-F238E27FC236}">
              <a16:creationId xmlns:a16="http://schemas.microsoft.com/office/drawing/2014/main" id="{295D1D1A-6398-4B8C-B06A-6030F87570CD}"/>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0" name="正方形/長方形 139">
          <a:extLst>
            <a:ext uri="{FF2B5EF4-FFF2-40B4-BE49-F238E27FC236}">
              <a16:creationId xmlns:a16="http://schemas.microsoft.com/office/drawing/2014/main" id="{1681D58D-EAA6-4E2F-ABBA-8BEA2D51B21F}"/>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1" name="正方形/長方形 140">
          <a:extLst>
            <a:ext uri="{FF2B5EF4-FFF2-40B4-BE49-F238E27FC236}">
              <a16:creationId xmlns:a16="http://schemas.microsoft.com/office/drawing/2014/main" id="{B2758C29-9216-45F2-B64B-97A6DAF2AF11}"/>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2" name="正方形/長方形 141">
          <a:extLst>
            <a:ext uri="{FF2B5EF4-FFF2-40B4-BE49-F238E27FC236}">
              <a16:creationId xmlns:a16="http://schemas.microsoft.com/office/drawing/2014/main" id="{81342C21-932A-454A-89CF-2BC54FF1D0E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14D902C3-377C-4E59-A38B-FFE72E808E7F}"/>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9C56AB2F-8C6C-4936-8234-2121EC73497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AEC50595-C535-476B-B2A7-65CFF064F2AD}"/>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a:extLst>
            <a:ext uri="{FF2B5EF4-FFF2-40B4-BE49-F238E27FC236}">
              <a16:creationId xmlns:a16="http://schemas.microsoft.com/office/drawing/2014/main" id="{DEAD6BF3-78A3-4E69-946A-24C0FFD4F077}"/>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2F09C13A-654C-490D-A26C-284BFAA667C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id="{CAEF351E-AD9E-4D62-AFCA-360C1E3BE67B}"/>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E8B23139-14C9-4D2B-AFE3-44CE4761960D}"/>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9CEBFD3-8C7A-4905-9453-5E4BD4B0A02B}"/>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1EB79496-136D-47E8-B9A2-84EBBB55DC16}"/>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36A18A1D-867E-4EC8-9D5A-4EC2B084FD39}"/>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F3EDEFF4-295F-453F-9F8D-7187FC53DE82}"/>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1CFA659-47A0-4635-850F-DF3B36EE00D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71807D84-C012-495D-B20B-029815D8A7FE}"/>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D0AFF862-2DFA-43A3-964C-D52634E159D7}"/>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9E9CE29E-5E52-44A9-B5BC-D398EA9F91BB}"/>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955899BA-2A39-4E5D-BE2A-07B3C7E531E2}"/>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DFC3957E-6431-4B24-A444-C96C100A7270}"/>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0" name="直線コネクタ 159">
          <a:extLst>
            <a:ext uri="{FF2B5EF4-FFF2-40B4-BE49-F238E27FC236}">
              <a16:creationId xmlns:a16="http://schemas.microsoft.com/office/drawing/2014/main" id="{4B66DDE0-9FF4-46B4-AC90-8BE6A0D6B57D}"/>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62943295-07EF-4F95-AFDD-3CE41B6DF4E7}"/>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2" name="直線コネクタ 161">
          <a:extLst>
            <a:ext uri="{FF2B5EF4-FFF2-40B4-BE49-F238E27FC236}">
              <a16:creationId xmlns:a16="http://schemas.microsoft.com/office/drawing/2014/main" id="{0668077F-0B5B-4E34-A399-B9916477EE8A}"/>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E394BB5E-56BC-48A2-933C-1BB43590B966}"/>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4" name="直線コネクタ 163">
          <a:extLst>
            <a:ext uri="{FF2B5EF4-FFF2-40B4-BE49-F238E27FC236}">
              <a16:creationId xmlns:a16="http://schemas.microsoft.com/office/drawing/2014/main" id="{0694D427-7B5A-4AAE-BE91-0CEB58452E43}"/>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45737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D590329A-A7B8-4FF9-90F5-FF3887AA6087}"/>
            </a:ext>
          </a:extLst>
        </xdr:cNvPr>
        <xdr:cNvSpPr txBox="1"/>
      </xdr:nvSpPr>
      <xdr:spPr>
        <a:xfrm>
          <a:off x="4229100" y="9602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6" name="フローチャート: 判断 165">
          <a:extLst>
            <a:ext uri="{FF2B5EF4-FFF2-40B4-BE49-F238E27FC236}">
              <a16:creationId xmlns:a16="http://schemas.microsoft.com/office/drawing/2014/main" id="{52EAC2D8-C138-4027-A08F-0CA37AA67113}"/>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7" name="フローチャート: 判断 166">
          <a:extLst>
            <a:ext uri="{FF2B5EF4-FFF2-40B4-BE49-F238E27FC236}">
              <a16:creationId xmlns:a16="http://schemas.microsoft.com/office/drawing/2014/main" id="{AB7FD376-A624-4551-886A-97AA4E62F589}"/>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フローチャート: 判断 167">
          <a:extLst>
            <a:ext uri="{FF2B5EF4-FFF2-40B4-BE49-F238E27FC236}">
              <a16:creationId xmlns:a16="http://schemas.microsoft.com/office/drawing/2014/main" id="{A309A2F5-14F9-47B3-8F24-9EB0861FD234}"/>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40640</xdr:rowOff>
    </xdr:from>
    <xdr:to>
      <xdr:col>10</xdr:col>
      <xdr:colOff>165100</xdr:colOff>
      <xdr:row>57</xdr:row>
      <xdr:rowOff>142240</xdr:rowOff>
    </xdr:to>
    <xdr:sp macro="" textlink="">
      <xdr:nvSpPr>
        <xdr:cNvPr id="169" name="フローチャート: 判断 168">
          <a:extLst>
            <a:ext uri="{FF2B5EF4-FFF2-40B4-BE49-F238E27FC236}">
              <a16:creationId xmlns:a16="http://schemas.microsoft.com/office/drawing/2014/main" id="{2FBD5878-62B9-4D2E-8F07-4BE8B65AB95A}"/>
            </a:ext>
          </a:extLst>
        </xdr:cNvPr>
        <xdr:cNvSpPr/>
      </xdr:nvSpPr>
      <xdr:spPr>
        <a:xfrm>
          <a:off x="1781175" y="92703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13EF8618-78A0-4161-A540-EC3DED24215F}"/>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16AB864-EB6C-40CC-9753-E6E2F4ED088F}"/>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2BA56CE-30AE-4751-895B-74E79836E41A}"/>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D81DB5C-3C98-4F97-A785-E642B63634A5}"/>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8E31560-1EC8-42A7-9BEA-61339A804A9B}"/>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75" name="楕円 174">
          <a:extLst>
            <a:ext uri="{FF2B5EF4-FFF2-40B4-BE49-F238E27FC236}">
              <a16:creationId xmlns:a16="http://schemas.microsoft.com/office/drawing/2014/main" id="{086EC09F-946A-40A5-A28A-498C19FF3468}"/>
            </a:ext>
          </a:extLst>
        </xdr:cNvPr>
        <xdr:cNvSpPr/>
      </xdr:nvSpPr>
      <xdr:spPr>
        <a:xfrm>
          <a:off x="4124325" y="95167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151147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A99C3263-4374-4BAA-AD77-DF2617E773CB}"/>
            </a:ext>
          </a:extLst>
        </xdr:cNvPr>
        <xdr:cNvSpPr txBox="1"/>
      </xdr:nvSpPr>
      <xdr:spPr>
        <a:xfrm>
          <a:off x="4229100"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77" name="楕円 176">
          <a:extLst>
            <a:ext uri="{FF2B5EF4-FFF2-40B4-BE49-F238E27FC236}">
              <a16:creationId xmlns:a16="http://schemas.microsoft.com/office/drawing/2014/main" id="{5AE2CB06-76F9-4EDC-9BC2-2987843A4132}"/>
            </a:ext>
          </a:extLst>
        </xdr:cNvPr>
        <xdr:cNvSpPr/>
      </xdr:nvSpPr>
      <xdr:spPr>
        <a:xfrm>
          <a:off x="3381375" y="9477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59</xdr:row>
      <xdr:rowOff>7620</xdr:rowOff>
    </xdr:to>
    <xdr:cxnSp macro="">
      <xdr:nvCxnSpPr>
        <xdr:cNvPr id="178" name="直線コネクタ 177">
          <a:extLst>
            <a:ext uri="{FF2B5EF4-FFF2-40B4-BE49-F238E27FC236}">
              <a16:creationId xmlns:a16="http://schemas.microsoft.com/office/drawing/2014/main" id="{F4B2273E-EED2-4ED9-BEBF-55FFB6349192}"/>
            </a:ext>
          </a:extLst>
        </xdr:cNvPr>
        <xdr:cNvCxnSpPr/>
      </xdr:nvCxnSpPr>
      <xdr:spPr>
        <a:xfrm>
          <a:off x="3429000" y="9525000"/>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36830</xdr:rowOff>
    </xdr:from>
    <xdr:to>
      <xdr:col>15</xdr:col>
      <xdr:colOff>101600</xdr:colOff>
      <xdr:row>58</xdr:row>
      <xdr:rowOff>138430</xdr:rowOff>
    </xdr:to>
    <xdr:sp macro="" textlink="">
      <xdr:nvSpPr>
        <xdr:cNvPr id="179" name="楕円 178">
          <a:extLst>
            <a:ext uri="{FF2B5EF4-FFF2-40B4-BE49-F238E27FC236}">
              <a16:creationId xmlns:a16="http://schemas.microsoft.com/office/drawing/2014/main" id="{C7CB0D9E-6F28-42E7-B90A-53C44890EAF3}"/>
            </a:ext>
          </a:extLst>
        </xdr:cNvPr>
        <xdr:cNvSpPr/>
      </xdr:nvSpPr>
      <xdr:spPr>
        <a:xfrm>
          <a:off x="2571750" y="94284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87630</xdr:rowOff>
    </xdr:from>
    <xdr:to>
      <xdr:col>19</xdr:col>
      <xdr:colOff>177800</xdr:colOff>
      <xdr:row>58</xdr:row>
      <xdr:rowOff>133350</xdr:rowOff>
    </xdr:to>
    <xdr:cxnSp macro="">
      <xdr:nvCxnSpPr>
        <xdr:cNvPr id="180" name="直線コネクタ 179">
          <a:extLst>
            <a:ext uri="{FF2B5EF4-FFF2-40B4-BE49-F238E27FC236}">
              <a16:creationId xmlns:a16="http://schemas.microsoft.com/office/drawing/2014/main" id="{8CEDBC55-A19C-4B56-9CC6-55C5A8F447EB}"/>
            </a:ext>
          </a:extLst>
        </xdr:cNvPr>
        <xdr:cNvCxnSpPr/>
      </xdr:nvCxnSpPr>
      <xdr:spPr>
        <a:xfrm>
          <a:off x="2619375" y="9476105"/>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151130</xdr:rowOff>
    </xdr:from>
    <xdr:to>
      <xdr:col>10</xdr:col>
      <xdr:colOff>165100</xdr:colOff>
      <xdr:row>58</xdr:row>
      <xdr:rowOff>81280</xdr:rowOff>
    </xdr:to>
    <xdr:sp macro="" textlink="">
      <xdr:nvSpPr>
        <xdr:cNvPr id="181" name="楕円 180">
          <a:extLst>
            <a:ext uri="{FF2B5EF4-FFF2-40B4-BE49-F238E27FC236}">
              <a16:creationId xmlns:a16="http://schemas.microsoft.com/office/drawing/2014/main" id="{2725BF73-D7E2-440D-822F-2CA7862C17D3}"/>
            </a:ext>
          </a:extLst>
        </xdr:cNvPr>
        <xdr:cNvSpPr/>
      </xdr:nvSpPr>
      <xdr:spPr>
        <a:xfrm>
          <a:off x="1781175" y="93808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30480</xdr:rowOff>
    </xdr:from>
    <xdr:to>
      <xdr:col>15</xdr:col>
      <xdr:colOff>50800</xdr:colOff>
      <xdr:row>58</xdr:row>
      <xdr:rowOff>87630</xdr:rowOff>
    </xdr:to>
    <xdr:cxnSp macro="">
      <xdr:nvCxnSpPr>
        <xdr:cNvPr id="182" name="直線コネクタ 181">
          <a:extLst>
            <a:ext uri="{FF2B5EF4-FFF2-40B4-BE49-F238E27FC236}">
              <a16:creationId xmlns:a16="http://schemas.microsoft.com/office/drawing/2014/main" id="{21F920CB-B5BF-44ED-A519-4A582439A406}"/>
            </a:ext>
          </a:extLst>
        </xdr:cNvPr>
        <xdr:cNvCxnSpPr/>
      </xdr:nvCxnSpPr>
      <xdr:spPr>
        <a:xfrm>
          <a:off x="1828800" y="941895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4563A53E-370A-4B8C-B1DE-57C8E6DDE11B}"/>
            </a:ext>
          </a:extLst>
        </xdr:cNvPr>
        <xdr:cNvSpPr txBox="1"/>
      </xdr:nvSpPr>
      <xdr:spPr>
        <a:xfrm>
          <a:off x="3239144"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3625B3E-D6B9-46E7-B557-CA77A020C982}"/>
            </a:ext>
          </a:extLst>
        </xdr:cNvPr>
        <xdr:cNvSpPr txBox="1"/>
      </xdr:nvSpPr>
      <xdr:spPr>
        <a:xfrm>
          <a:off x="2439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158767</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F2C56DE2-708E-4F57-B2A2-3DFCE55A635B}"/>
            </a:ext>
          </a:extLst>
        </xdr:cNvPr>
        <xdr:cNvSpPr txBox="1"/>
      </xdr:nvSpPr>
      <xdr:spPr>
        <a:xfrm>
          <a:off x="1648469"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8C6872F0-3296-4EA2-8735-C2F474828F9B}"/>
            </a:ext>
          </a:extLst>
        </xdr:cNvPr>
        <xdr:cNvSpPr txBox="1"/>
      </xdr:nvSpPr>
      <xdr:spPr>
        <a:xfrm>
          <a:off x="3239144"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154957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5898417B-86EB-4209-B827-D081C62A7B5D}"/>
            </a:ext>
          </a:extLst>
        </xdr:cNvPr>
        <xdr:cNvSpPr txBox="1"/>
      </xdr:nvSpPr>
      <xdr:spPr>
        <a:xfrm>
          <a:off x="24390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72407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9F419106-9408-4566-9C67-61329472DADA}"/>
            </a:ext>
          </a:extLst>
        </xdr:cNvPr>
        <xdr:cNvSpPr txBox="1"/>
      </xdr:nvSpPr>
      <xdr:spPr>
        <a:xfrm>
          <a:off x="1648469"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ABE5906F-ECED-4F8C-9F3B-E319CAF6A46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0" name="正方形/長方形 189">
          <a:extLst>
            <a:ext uri="{FF2B5EF4-FFF2-40B4-BE49-F238E27FC236}">
              <a16:creationId xmlns:a16="http://schemas.microsoft.com/office/drawing/2014/main" id="{2B2CCDEE-ADD3-4BE3-BD07-343A0839C4EB}"/>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1" name="正方形/長方形 190">
          <a:extLst>
            <a:ext uri="{FF2B5EF4-FFF2-40B4-BE49-F238E27FC236}">
              <a16:creationId xmlns:a16="http://schemas.microsoft.com/office/drawing/2014/main" id="{8AC8AAC1-A590-45F2-ABB3-A74BA5458C94}"/>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2" name="正方形/長方形 191">
          <a:extLst>
            <a:ext uri="{FF2B5EF4-FFF2-40B4-BE49-F238E27FC236}">
              <a16:creationId xmlns:a16="http://schemas.microsoft.com/office/drawing/2014/main" id="{D4114AE8-FBAC-439D-B9FD-B283BC877F0A}"/>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3" name="正方形/長方形 192">
          <a:extLst>
            <a:ext uri="{FF2B5EF4-FFF2-40B4-BE49-F238E27FC236}">
              <a16:creationId xmlns:a16="http://schemas.microsoft.com/office/drawing/2014/main" id="{53E8F6A8-0D28-4327-8467-863681427A3D}"/>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6E52401F-5528-4460-877F-A53FF0649D99}"/>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C9699192-27B4-456D-A6B2-56E340527DF6}"/>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AD035EBE-6C2E-45B5-A1C6-AA569943F6D0}"/>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56721659-D932-4FB9-9CEC-7BADC67551A4}"/>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475894B8-E77A-43A3-BB96-0FDCF38AFC76}"/>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CE6A54BE-A57C-41FF-B5B8-EACD70F37755}"/>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a:extLst>
            <a:ext uri="{FF2B5EF4-FFF2-40B4-BE49-F238E27FC236}">
              <a16:creationId xmlns:a16="http://schemas.microsoft.com/office/drawing/2014/main" id="{9ADC5132-0264-435A-88C3-681A2C3F60F2}"/>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191F0048-FE58-419D-BEE6-22673E5A888D}"/>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a:extLst>
            <a:ext uri="{FF2B5EF4-FFF2-40B4-BE49-F238E27FC236}">
              <a16:creationId xmlns:a16="http://schemas.microsoft.com/office/drawing/2014/main" id="{7C70C205-BFFC-41F9-B509-F0BC829DDC2D}"/>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5B21F446-AB53-4524-8B51-D22F8AD53FC1}"/>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a:extLst>
            <a:ext uri="{FF2B5EF4-FFF2-40B4-BE49-F238E27FC236}">
              <a16:creationId xmlns:a16="http://schemas.microsoft.com/office/drawing/2014/main" id="{EF510D8C-8122-4F01-973B-38D4766DC688}"/>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4C0036AE-0235-4D22-91C3-BC6CD548C7A3}"/>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a:extLst>
            <a:ext uri="{FF2B5EF4-FFF2-40B4-BE49-F238E27FC236}">
              <a16:creationId xmlns:a16="http://schemas.microsoft.com/office/drawing/2014/main" id="{A058F8FE-A3BE-4837-8DBB-8421631487D6}"/>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B835101E-08EB-47B0-A177-74EBFDC566B4}"/>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08" name="直線コネクタ 207">
          <a:extLst>
            <a:ext uri="{FF2B5EF4-FFF2-40B4-BE49-F238E27FC236}">
              <a16:creationId xmlns:a16="http://schemas.microsoft.com/office/drawing/2014/main" id="{653E3C3C-DEB2-49DE-9AEE-0648D4B77876}"/>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09" name="【橋りょう・トンネル】&#10;一人当たり有形固定資産（償却資産）額最小値テキスト">
          <a:extLst>
            <a:ext uri="{FF2B5EF4-FFF2-40B4-BE49-F238E27FC236}">
              <a16:creationId xmlns:a16="http://schemas.microsoft.com/office/drawing/2014/main" id="{64BF3440-2B7B-4709-8A9F-EF322E31DF01}"/>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10" name="直線コネクタ 209">
          <a:extLst>
            <a:ext uri="{FF2B5EF4-FFF2-40B4-BE49-F238E27FC236}">
              <a16:creationId xmlns:a16="http://schemas.microsoft.com/office/drawing/2014/main" id="{C94DF96A-F1A8-4F94-8300-1DB81164683A}"/>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11" name="【橋りょう・トンネル】&#10;一人当たり有形固定資産（償却資産）額最大値テキスト">
          <a:extLst>
            <a:ext uri="{FF2B5EF4-FFF2-40B4-BE49-F238E27FC236}">
              <a16:creationId xmlns:a16="http://schemas.microsoft.com/office/drawing/2014/main" id="{68A00A3D-C12C-4FDA-9CDF-1EF02FE66B35}"/>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12" name="直線コネクタ 211">
          <a:extLst>
            <a:ext uri="{FF2B5EF4-FFF2-40B4-BE49-F238E27FC236}">
              <a16:creationId xmlns:a16="http://schemas.microsoft.com/office/drawing/2014/main" id="{598772BD-C4C3-475B-BEE2-A8ED2D906322}"/>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13" name="【橋りょう・トンネル】&#10;一人当たり有形固定資産（償却資産）額平均値テキスト">
          <a:extLst>
            <a:ext uri="{FF2B5EF4-FFF2-40B4-BE49-F238E27FC236}">
              <a16:creationId xmlns:a16="http://schemas.microsoft.com/office/drawing/2014/main" id="{B85D1E79-509B-4FB5-91A3-B658A155E8B9}"/>
            </a:ext>
          </a:extLst>
        </xdr:cNvPr>
        <xdr:cNvSpPr txBox="1"/>
      </xdr:nvSpPr>
      <xdr:spPr>
        <a:xfrm>
          <a:off x="9477375" y="9784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4" name="フローチャート: 判断 213">
          <a:extLst>
            <a:ext uri="{FF2B5EF4-FFF2-40B4-BE49-F238E27FC236}">
              <a16:creationId xmlns:a16="http://schemas.microsoft.com/office/drawing/2014/main" id="{F65B13B1-5F11-44F3-9476-C7AE1B2F56B7}"/>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15" name="フローチャート: 判断 214">
          <a:extLst>
            <a:ext uri="{FF2B5EF4-FFF2-40B4-BE49-F238E27FC236}">
              <a16:creationId xmlns:a16="http://schemas.microsoft.com/office/drawing/2014/main" id="{6FD354BA-889E-43BD-88A5-EA73B570C2B3}"/>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16" name="フローチャート: 判断 215">
          <a:extLst>
            <a:ext uri="{FF2B5EF4-FFF2-40B4-BE49-F238E27FC236}">
              <a16:creationId xmlns:a16="http://schemas.microsoft.com/office/drawing/2014/main" id="{4011D72F-D88B-4810-9603-C82EA472CE82}"/>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56</xdr:row>
      <xdr:rowOff>125684</xdr:rowOff>
    </xdr:from>
    <xdr:to>
      <xdr:col>41</xdr:col>
      <xdr:colOff>101600</xdr:colOff>
      <xdr:row>57</xdr:row>
      <xdr:rowOff>55834</xdr:rowOff>
    </xdr:to>
    <xdr:sp macro="" textlink="">
      <xdr:nvSpPr>
        <xdr:cNvPr id="217" name="フローチャート: 判断 216">
          <a:extLst>
            <a:ext uri="{FF2B5EF4-FFF2-40B4-BE49-F238E27FC236}">
              <a16:creationId xmlns:a16="http://schemas.microsoft.com/office/drawing/2014/main" id="{F3ECB179-0ACF-48D4-A2D9-D1D3DCD56792}"/>
            </a:ext>
          </a:extLst>
        </xdr:cNvPr>
        <xdr:cNvSpPr/>
      </xdr:nvSpPr>
      <xdr:spPr>
        <a:xfrm>
          <a:off x="7029450" y="919030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66CBC4A-9F3B-4FA0-9BF5-2AF6E8B0E658}"/>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27678252-D066-4769-842B-153D5CCB47B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91612AF-17E0-4550-A68B-4752D4F046E3}"/>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35C0912-A02B-4F0D-80F6-AD18E7BFB8A8}"/>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DE4D41C5-E1DD-43BB-B2B1-8A34293439A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103546</xdr:rowOff>
    </xdr:from>
    <xdr:to>
      <xdr:col>55</xdr:col>
      <xdr:colOff>50800</xdr:colOff>
      <xdr:row>56</xdr:row>
      <xdr:rowOff>33696</xdr:rowOff>
    </xdr:to>
    <xdr:sp macro="" textlink="">
      <xdr:nvSpPr>
        <xdr:cNvPr id="223" name="楕円 222">
          <a:extLst>
            <a:ext uri="{FF2B5EF4-FFF2-40B4-BE49-F238E27FC236}">
              <a16:creationId xmlns:a16="http://schemas.microsoft.com/office/drawing/2014/main" id="{D3631632-C273-400B-84DE-48DA990537FB}"/>
            </a:ext>
          </a:extLst>
        </xdr:cNvPr>
        <xdr:cNvSpPr/>
      </xdr:nvSpPr>
      <xdr:spPr>
        <a:xfrm>
          <a:off x="9401175" y="9012596"/>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56573</xdr:rowOff>
    </xdr:from>
    <xdr:ext cx="599010" cy="259045"/>
    <xdr:sp macro="" textlink="">
      <xdr:nvSpPr>
        <xdr:cNvPr id="224" name="【橋りょう・トンネル】&#10;一人当たり有形固定資産（償却資産）額該当値テキスト">
          <a:extLst>
            <a:ext uri="{FF2B5EF4-FFF2-40B4-BE49-F238E27FC236}">
              <a16:creationId xmlns:a16="http://schemas.microsoft.com/office/drawing/2014/main" id="{C73AD2B1-53D2-40C9-BE72-9FFC34B51422}"/>
            </a:ext>
          </a:extLst>
        </xdr:cNvPr>
        <xdr:cNvSpPr txBox="1"/>
      </xdr:nvSpPr>
      <xdr:spPr>
        <a:xfrm>
          <a:off x="9477375" y="896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120257</xdr:rowOff>
    </xdr:from>
    <xdr:to>
      <xdr:col>50</xdr:col>
      <xdr:colOff>165100</xdr:colOff>
      <xdr:row>56</xdr:row>
      <xdr:rowOff>50407</xdr:rowOff>
    </xdr:to>
    <xdr:sp macro="" textlink="">
      <xdr:nvSpPr>
        <xdr:cNvPr id="225" name="楕円 224">
          <a:extLst>
            <a:ext uri="{FF2B5EF4-FFF2-40B4-BE49-F238E27FC236}">
              <a16:creationId xmlns:a16="http://schemas.microsoft.com/office/drawing/2014/main" id="{53C6A78A-59E5-4CC6-8603-A707BB9016D8}"/>
            </a:ext>
          </a:extLst>
        </xdr:cNvPr>
        <xdr:cNvSpPr/>
      </xdr:nvSpPr>
      <xdr:spPr>
        <a:xfrm>
          <a:off x="8639175" y="902930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154346</xdr:rowOff>
    </xdr:from>
    <xdr:to>
      <xdr:col>55</xdr:col>
      <xdr:colOff>0</xdr:colOff>
      <xdr:row>55</xdr:row>
      <xdr:rowOff>171057</xdr:rowOff>
    </xdr:to>
    <xdr:cxnSp macro="">
      <xdr:nvCxnSpPr>
        <xdr:cNvPr id="226" name="直線コネクタ 225">
          <a:extLst>
            <a:ext uri="{FF2B5EF4-FFF2-40B4-BE49-F238E27FC236}">
              <a16:creationId xmlns:a16="http://schemas.microsoft.com/office/drawing/2014/main" id="{0E6A9FCE-1443-4D8D-89EC-C9B0AC27990C}"/>
            </a:ext>
          </a:extLst>
        </xdr:cNvPr>
        <xdr:cNvCxnSpPr/>
      </xdr:nvCxnSpPr>
      <xdr:spPr>
        <a:xfrm flipV="1">
          <a:off x="8686800" y="9060221"/>
          <a:ext cx="74295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136172</xdr:rowOff>
    </xdr:from>
    <xdr:to>
      <xdr:col>46</xdr:col>
      <xdr:colOff>38100</xdr:colOff>
      <xdr:row>56</xdr:row>
      <xdr:rowOff>66322</xdr:rowOff>
    </xdr:to>
    <xdr:sp macro="" textlink="">
      <xdr:nvSpPr>
        <xdr:cNvPr id="227" name="楕円 226">
          <a:extLst>
            <a:ext uri="{FF2B5EF4-FFF2-40B4-BE49-F238E27FC236}">
              <a16:creationId xmlns:a16="http://schemas.microsoft.com/office/drawing/2014/main" id="{883B48F5-D7BC-4AAC-9483-CC7C148ADD3C}"/>
            </a:ext>
          </a:extLst>
        </xdr:cNvPr>
        <xdr:cNvSpPr/>
      </xdr:nvSpPr>
      <xdr:spPr>
        <a:xfrm>
          <a:off x="7839075" y="90420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171057</xdr:rowOff>
    </xdr:from>
    <xdr:to>
      <xdr:col>50</xdr:col>
      <xdr:colOff>114300</xdr:colOff>
      <xdr:row>56</xdr:row>
      <xdr:rowOff>15522</xdr:rowOff>
    </xdr:to>
    <xdr:cxnSp macro="">
      <xdr:nvCxnSpPr>
        <xdr:cNvPr id="228" name="直線コネクタ 227">
          <a:extLst>
            <a:ext uri="{FF2B5EF4-FFF2-40B4-BE49-F238E27FC236}">
              <a16:creationId xmlns:a16="http://schemas.microsoft.com/office/drawing/2014/main" id="{A21A7861-353E-4669-861F-14814B5EA72B}"/>
            </a:ext>
          </a:extLst>
        </xdr:cNvPr>
        <xdr:cNvCxnSpPr/>
      </xdr:nvCxnSpPr>
      <xdr:spPr>
        <a:xfrm flipV="1">
          <a:off x="7886700" y="9067407"/>
          <a:ext cx="8001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145380</xdr:rowOff>
    </xdr:from>
    <xdr:to>
      <xdr:col>41</xdr:col>
      <xdr:colOff>101600</xdr:colOff>
      <xdr:row>56</xdr:row>
      <xdr:rowOff>75530</xdr:rowOff>
    </xdr:to>
    <xdr:sp macro="" textlink="">
      <xdr:nvSpPr>
        <xdr:cNvPr id="229" name="楕円 228">
          <a:extLst>
            <a:ext uri="{FF2B5EF4-FFF2-40B4-BE49-F238E27FC236}">
              <a16:creationId xmlns:a16="http://schemas.microsoft.com/office/drawing/2014/main" id="{3AB7632B-277A-4133-8C12-C85DE432296C}"/>
            </a:ext>
          </a:extLst>
        </xdr:cNvPr>
        <xdr:cNvSpPr/>
      </xdr:nvSpPr>
      <xdr:spPr>
        <a:xfrm>
          <a:off x="7029450" y="90480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15522</xdr:rowOff>
    </xdr:from>
    <xdr:to>
      <xdr:col>45</xdr:col>
      <xdr:colOff>177800</xdr:colOff>
      <xdr:row>56</xdr:row>
      <xdr:rowOff>24730</xdr:rowOff>
    </xdr:to>
    <xdr:cxnSp macro="">
      <xdr:nvCxnSpPr>
        <xdr:cNvPr id="230" name="直線コネクタ 229">
          <a:extLst>
            <a:ext uri="{FF2B5EF4-FFF2-40B4-BE49-F238E27FC236}">
              <a16:creationId xmlns:a16="http://schemas.microsoft.com/office/drawing/2014/main" id="{BEA6C853-4357-42CB-9F06-962F6E670C3A}"/>
            </a:ext>
          </a:extLst>
        </xdr:cNvPr>
        <xdr:cNvCxnSpPr/>
      </xdr:nvCxnSpPr>
      <xdr:spPr>
        <a:xfrm flipV="1">
          <a:off x="7077075" y="9080147"/>
          <a:ext cx="809625"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31" name="n_1aveValue【橋りょう・トンネル】&#10;一人当たり有形固定資産（償却資産）額">
          <a:extLst>
            <a:ext uri="{FF2B5EF4-FFF2-40B4-BE49-F238E27FC236}">
              <a16:creationId xmlns:a16="http://schemas.microsoft.com/office/drawing/2014/main" id="{96924584-242B-4D41-9B1C-91B2F567E8ED}"/>
            </a:ext>
          </a:extLst>
        </xdr:cNvPr>
        <xdr:cNvSpPr txBox="1"/>
      </xdr:nvSpPr>
      <xdr:spPr>
        <a:xfrm>
          <a:off x="8399995" y="988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32" name="n_2aveValue【橋りょう・トンネル】&#10;一人当たり有形固定資産（償却資産）額">
          <a:extLst>
            <a:ext uri="{FF2B5EF4-FFF2-40B4-BE49-F238E27FC236}">
              <a16:creationId xmlns:a16="http://schemas.microsoft.com/office/drawing/2014/main" id="{09E455EA-223C-4489-94BD-A3FE8A3FD412}"/>
            </a:ext>
          </a:extLst>
        </xdr:cNvPr>
        <xdr:cNvSpPr txBox="1"/>
      </xdr:nvSpPr>
      <xdr:spPr>
        <a:xfrm>
          <a:off x="7609420" y="98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46961</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id="{575B50D9-489C-4EE3-B76F-E2F8C5449979}"/>
            </a:ext>
          </a:extLst>
        </xdr:cNvPr>
        <xdr:cNvSpPr txBox="1"/>
      </xdr:nvSpPr>
      <xdr:spPr>
        <a:xfrm>
          <a:off x="6818845" y="927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66934</xdr:rowOff>
    </xdr:from>
    <xdr:ext cx="599010" cy="259045"/>
    <xdr:sp macro="" textlink="">
      <xdr:nvSpPr>
        <xdr:cNvPr id="234" name="n_1mainValue【橋りょう・トンネル】&#10;一人当たり有形固定資産（償却資産）額">
          <a:extLst>
            <a:ext uri="{FF2B5EF4-FFF2-40B4-BE49-F238E27FC236}">
              <a16:creationId xmlns:a16="http://schemas.microsoft.com/office/drawing/2014/main" id="{B828E036-1970-424B-A44F-0C9A2195EE75}"/>
            </a:ext>
          </a:extLst>
        </xdr:cNvPr>
        <xdr:cNvSpPr txBox="1"/>
      </xdr:nvSpPr>
      <xdr:spPr>
        <a:xfrm>
          <a:off x="8399995" y="880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82849</xdr:rowOff>
    </xdr:from>
    <xdr:ext cx="599010" cy="259045"/>
    <xdr:sp macro="" textlink="">
      <xdr:nvSpPr>
        <xdr:cNvPr id="235" name="n_2mainValue【橋りょう・トンネル】&#10;一人当たり有形固定資産（償却資産）額">
          <a:extLst>
            <a:ext uri="{FF2B5EF4-FFF2-40B4-BE49-F238E27FC236}">
              <a16:creationId xmlns:a16="http://schemas.microsoft.com/office/drawing/2014/main" id="{9DCE24AE-C1E1-423B-9D91-975D0E397928}"/>
            </a:ext>
          </a:extLst>
        </xdr:cNvPr>
        <xdr:cNvSpPr txBox="1"/>
      </xdr:nvSpPr>
      <xdr:spPr>
        <a:xfrm>
          <a:off x="7609420" y="88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92057</xdr:rowOff>
    </xdr:from>
    <xdr:ext cx="599010" cy="259045"/>
    <xdr:sp macro="" textlink="">
      <xdr:nvSpPr>
        <xdr:cNvPr id="236" name="n_3mainValue【橋りょう・トンネル】&#10;一人当たり有形固定資産（償却資産）額">
          <a:extLst>
            <a:ext uri="{FF2B5EF4-FFF2-40B4-BE49-F238E27FC236}">
              <a16:creationId xmlns:a16="http://schemas.microsoft.com/office/drawing/2014/main" id="{4688ABCE-B7AA-45A0-B709-AABCB542F6E3}"/>
            </a:ext>
          </a:extLst>
        </xdr:cNvPr>
        <xdr:cNvSpPr txBox="1"/>
      </xdr:nvSpPr>
      <xdr:spPr>
        <a:xfrm>
          <a:off x="6818845" y="883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B5B81161-0FBB-4E95-8C20-5E3A73607A17}"/>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8" name="正方形/長方形 237">
          <a:extLst>
            <a:ext uri="{FF2B5EF4-FFF2-40B4-BE49-F238E27FC236}">
              <a16:creationId xmlns:a16="http://schemas.microsoft.com/office/drawing/2014/main" id="{EA9CB530-D486-4A4A-804C-FB6C1B86670D}"/>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9" name="正方形/長方形 238">
          <a:extLst>
            <a:ext uri="{FF2B5EF4-FFF2-40B4-BE49-F238E27FC236}">
              <a16:creationId xmlns:a16="http://schemas.microsoft.com/office/drawing/2014/main" id="{52626050-F16F-4ED9-8E78-7C5837DF93B8}"/>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0" name="正方形/長方形 239">
          <a:extLst>
            <a:ext uri="{FF2B5EF4-FFF2-40B4-BE49-F238E27FC236}">
              <a16:creationId xmlns:a16="http://schemas.microsoft.com/office/drawing/2014/main" id="{10078FA7-82BA-4E8A-92CC-32EE19F54467}"/>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1" name="正方形/長方形 240">
          <a:extLst>
            <a:ext uri="{FF2B5EF4-FFF2-40B4-BE49-F238E27FC236}">
              <a16:creationId xmlns:a16="http://schemas.microsoft.com/office/drawing/2014/main" id="{EAEB3AF4-CA83-4EB4-8684-54A86AE33B9B}"/>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4C3E47DA-B123-458A-88DD-CF728C452C0C}"/>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1E6A50AE-22C9-44E5-A010-A5E2B75CAF0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593F5443-15C1-41B3-A3EA-22CE32C9A93C}"/>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5" name="テキスト ボックス 244">
          <a:extLst>
            <a:ext uri="{FF2B5EF4-FFF2-40B4-BE49-F238E27FC236}">
              <a16:creationId xmlns:a16="http://schemas.microsoft.com/office/drawing/2014/main" id="{3B48B533-72EB-4C64-9FEC-61BA57ACFEB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F050B646-C3AD-4D85-AB1A-FF56EF72299C}"/>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3735A846-6BBF-4B3E-9FE9-7DC00204B5D5}"/>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5680D46F-EDBE-49F4-BC18-76D7C642D08A}"/>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AF3B4302-85BE-4237-8CDE-2A5145E10F4B}"/>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F661F4AC-4320-469E-A9BB-E037CF69CDAB}"/>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CE798B79-B731-4A7E-9B6F-D9791B1444B2}"/>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F87664F3-A8B8-47FA-AD09-1B6A50F902E7}"/>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F13B73B2-B14D-4C9D-B210-4C4095DF98FC}"/>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676335E7-A01B-4F00-B98F-634DE343D408}"/>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F38F14A6-DD22-4530-AEAD-1FC70495B04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CFC4F51B-D390-417C-A040-3487B4826B41}"/>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7" name="テキスト ボックス 256">
          <a:extLst>
            <a:ext uri="{FF2B5EF4-FFF2-40B4-BE49-F238E27FC236}">
              <a16:creationId xmlns:a16="http://schemas.microsoft.com/office/drawing/2014/main" id="{2174F668-89B6-4DDD-AFD9-678C7C93D580}"/>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3D6C7FD2-B75F-4527-B62D-508E8AA5155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59" name="直線コネクタ 258">
          <a:extLst>
            <a:ext uri="{FF2B5EF4-FFF2-40B4-BE49-F238E27FC236}">
              <a16:creationId xmlns:a16="http://schemas.microsoft.com/office/drawing/2014/main" id="{74E96B2C-CC97-41C9-9371-77E3B0F52B12}"/>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4636A0BC-1F70-4696-8AE0-4711C3FB7318}"/>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61" name="直線コネクタ 260">
          <a:extLst>
            <a:ext uri="{FF2B5EF4-FFF2-40B4-BE49-F238E27FC236}">
              <a16:creationId xmlns:a16="http://schemas.microsoft.com/office/drawing/2014/main" id="{764A00B7-99E1-41F2-A346-4F37751F280C}"/>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CA4839DF-5346-42D4-B354-641AB77A6E16}"/>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63" name="直線コネクタ 262">
          <a:extLst>
            <a:ext uri="{FF2B5EF4-FFF2-40B4-BE49-F238E27FC236}">
              <a16:creationId xmlns:a16="http://schemas.microsoft.com/office/drawing/2014/main" id="{02985EBE-BD24-4A12-BAE1-93E0D08363CE}"/>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7316D5E8-E198-4093-B67B-CDD5129DC7F3}"/>
            </a:ext>
          </a:extLst>
        </xdr:cNvPr>
        <xdr:cNvSpPr txBox="1"/>
      </xdr:nvSpPr>
      <xdr:spPr>
        <a:xfrm>
          <a:off x="4229100" y="13164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5" name="フローチャート: 判断 264">
          <a:extLst>
            <a:ext uri="{FF2B5EF4-FFF2-40B4-BE49-F238E27FC236}">
              <a16:creationId xmlns:a16="http://schemas.microsoft.com/office/drawing/2014/main" id="{673BE62B-5412-431D-9610-F9DEF855B7DF}"/>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6" name="フローチャート: 判断 265">
          <a:extLst>
            <a:ext uri="{FF2B5EF4-FFF2-40B4-BE49-F238E27FC236}">
              <a16:creationId xmlns:a16="http://schemas.microsoft.com/office/drawing/2014/main" id="{86E146B2-0B57-44B9-95EC-A8AC3EDE4889}"/>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67" name="フローチャート: 判断 266">
          <a:extLst>
            <a:ext uri="{FF2B5EF4-FFF2-40B4-BE49-F238E27FC236}">
              <a16:creationId xmlns:a16="http://schemas.microsoft.com/office/drawing/2014/main" id="{3D566BDD-F8E2-4002-A099-4F01729D23AF}"/>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68" name="フローチャート: 判断 267">
          <a:extLst>
            <a:ext uri="{FF2B5EF4-FFF2-40B4-BE49-F238E27FC236}">
              <a16:creationId xmlns:a16="http://schemas.microsoft.com/office/drawing/2014/main" id="{AEE61A09-968C-4FF3-883A-17C4EC70125A}"/>
            </a:ext>
          </a:extLst>
        </xdr:cNvPr>
        <xdr:cNvSpPr/>
      </xdr:nvSpPr>
      <xdr:spPr>
        <a:xfrm>
          <a:off x="1781175" y="13287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EF5DDB74-936A-49FA-881A-9040F10D8B8B}"/>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2D65E86-0BF9-41F3-AC61-E88FDF8DBE3B}"/>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C2E9BA78-36C9-4400-BCBD-6B542878C43B}"/>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40480ABD-DBDE-4B1F-BCAA-7FC1B956C87C}"/>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9DF4AEF3-DDE2-49E7-BA7C-B894E63CED28}"/>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274" name="楕円 273">
          <a:extLst>
            <a:ext uri="{FF2B5EF4-FFF2-40B4-BE49-F238E27FC236}">
              <a16:creationId xmlns:a16="http://schemas.microsoft.com/office/drawing/2014/main" id="{7A24ADFD-9BF8-4645-95D9-AAB40DB53BD0}"/>
            </a:ext>
          </a:extLst>
        </xdr:cNvPr>
        <xdr:cNvSpPr/>
      </xdr:nvSpPr>
      <xdr:spPr>
        <a:xfrm>
          <a:off x="4124325" y="137375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114316</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79770A24-1430-4CF4-824E-5ED5DAB13E32}"/>
            </a:ext>
          </a:extLst>
        </xdr:cNvPr>
        <xdr:cNvSpPr txBox="1"/>
      </xdr:nvSpPr>
      <xdr:spPr>
        <a:xfrm>
          <a:off x="4229100"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276" name="楕円 275">
          <a:extLst>
            <a:ext uri="{FF2B5EF4-FFF2-40B4-BE49-F238E27FC236}">
              <a16:creationId xmlns:a16="http://schemas.microsoft.com/office/drawing/2014/main" id="{862A04FA-2FC7-409F-8C61-8E8BA66FC1EC}"/>
            </a:ext>
          </a:extLst>
        </xdr:cNvPr>
        <xdr:cNvSpPr/>
      </xdr:nvSpPr>
      <xdr:spPr>
        <a:xfrm>
          <a:off x="33813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15239</xdr:rowOff>
    </xdr:to>
    <xdr:cxnSp macro="">
      <xdr:nvCxnSpPr>
        <xdr:cNvPr id="277" name="直線コネクタ 276">
          <a:extLst>
            <a:ext uri="{FF2B5EF4-FFF2-40B4-BE49-F238E27FC236}">
              <a16:creationId xmlns:a16="http://schemas.microsoft.com/office/drawing/2014/main" id="{F757175A-2B88-43F0-BABA-3D8B24D8B3D0}"/>
            </a:ext>
          </a:extLst>
        </xdr:cNvPr>
        <xdr:cNvCxnSpPr/>
      </xdr:nvCxnSpPr>
      <xdr:spPr>
        <a:xfrm>
          <a:off x="3429000" y="13754100"/>
          <a:ext cx="752475"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278" name="楕円 277">
          <a:extLst>
            <a:ext uri="{FF2B5EF4-FFF2-40B4-BE49-F238E27FC236}">
              <a16:creationId xmlns:a16="http://schemas.microsoft.com/office/drawing/2014/main" id="{5F8F4A46-3D00-413A-94C4-530590735077}"/>
            </a:ext>
          </a:extLst>
        </xdr:cNvPr>
        <xdr:cNvSpPr/>
      </xdr:nvSpPr>
      <xdr:spPr>
        <a:xfrm>
          <a:off x="2571750" y="13668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114300</xdr:rowOff>
    </xdr:from>
    <xdr:to>
      <xdr:col>19</xdr:col>
      <xdr:colOff>177800</xdr:colOff>
      <xdr:row>84</xdr:row>
      <xdr:rowOff>152400</xdr:rowOff>
    </xdr:to>
    <xdr:cxnSp macro="">
      <xdr:nvCxnSpPr>
        <xdr:cNvPr id="279" name="直線コネクタ 278">
          <a:extLst>
            <a:ext uri="{FF2B5EF4-FFF2-40B4-BE49-F238E27FC236}">
              <a16:creationId xmlns:a16="http://schemas.microsoft.com/office/drawing/2014/main" id="{4613FDD3-CF73-49B3-8284-DAAB69DE8504}"/>
            </a:ext>
          </a:extLst>
        </xdr:cNvPr>
        <xdr:cNvCxnSpPr/>
      </xdr:nvCxnSpPr>
      <xdr:spPr>
        <a:xfrm>
          <a:off x="2619375" y="1371600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80" name="楕円 279">
          <a:extLst>
            <a:ext uri="{FF2B5EF4-FFF2-40B4-BE49-F238E27FC236}">
              <a16:creationId xmlns:a16="http://schemas.microsoft.com/office/drawing/2014/main" id="{33920B5B-D877-49B4-9374-3344B191C2BB}"/>
            </a:ext>
          </a:extLst>
        </xdr:cNvPr>
        <xdr:cNvSpPr/>
      </xdr:nvSpPr>
      <xdr:spPr>
        <a:xfrm>
          <a:off x="1781175" y="136086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114300</xdr:rowOff>
    </xdr:to>
    <xdr:cxnSp macro="">
      <xdr:nvCxnSpPr>
        <xdr:cNvPr id="281" name="直線コネクタ 280">
          <a:extLst>
            <a:ext uri="{FF2B5EF4-FFF2-40B4-BE49-F238E27FC236}">
              <a16:creationId xmlns:a16="http://schemas.microsoft.com/office/drawing/2014/main" id="{A49E095D-9835-4F1B-B48C-C716AB8CE3FF}"/>
            </a:ext>
          </a:extLst>
        </xdr:cNvPr>
        <xdr:cNvCxnSpPr/>
      </xdr:nvCxnSpPr>
      <xdr:spPr>
        <a:xfrm>
          <a:off x="1828800" y="13665836"/>
          <a:ext cx="790575"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82" name="n_1aveValue【公営住宅】&#10;有形固定資産減価償却率">
          <a:extLst>
            <a:ext uri="{FF2B5EF4-FFF2-40B4-BE49-F238E27FC236}">
              <a16:creationId xmlns:a16="http://schemas.microsoft.com/office/drawing/2014/main" id="{13C989E9-3F51-4B94-88BA-02B763EA260B}"/>
            </a:ext>
          </a:extLst>
        </xdr:cNvPr>
        <xdr:cNvSpPr txBox="1"/>
      </xdr:nvSpPr>
      <xdr:spPr>
        <a:xfrm>
          <a:off x="3239144"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83" name="n_2aveValue【公営住宅】&#10;有形固定資産減価償却率">
          <a:extLst>
            <a:ext uri="{FF2B5EF4-FFF2-40B4-BE49-F238E27FC236}">
              <a16:creationId xmlns:a16="http://schemas.microsoft.com/office/drawing/2014/main" id="{1722D58A-510F-4621-AA00-CD44BEDEDF32}"/>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284" name="n_3aveValue【公営住宅】&#10;有形固定資産減価償却率">
          <a:extLst>
            <a:ext uri="{FF2B5EF4-FFF2-40B4-BE49-F238E27FC236}">
              <a16:creationId xmlns:a16="http://schemas.microsoft.com/office/drawing/2014/main" id="{90C527C8-1A0F-4A69-85E2-7DE4830879A5}"/>
            </a:ext>
          </a:extLst>
        </xdr:cNvPr>
        <xdr:cNvSpPr txBox="1"/>
      </xdr:nvSpPr>
      <xdr:spPr>
        <a:xfrm>
          <a:off x="1648469" y="1307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285" name="n_1mainValue【公営住宅】&#10;有形固定資産減価償却率">
          <a:extLst>
            <a:ext uri="{FF2B5EF4-FFF2-40B4-BE49-F238E27FC236}">
              <a16:creationId xmlns:a16="http://schemas.microsoft.com/office/drawing/2014/main" id="{6FE4BEE8-CBE5-42A4-89B8-2E513E08B5A3}"/>
            </a:ext>
          </a:extLst>
        </xdr:cNvPr>
        <xdr:cNvSpPr txBox="1"/>
      </xdr:nvSpPr>
      <xdr:spPr>
        <a:xfrm>
          <a:off x="32391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286" name="n_2mainValue【公営住宅】&#10;有形固定資産減価償却率">
          <a:extLst>
            <a:ext uri="{FF2B5EF4-FFF2-40B4-BE49-F238E27FC236}">
              <a16:creationId xmlns:a16="http://schemas.microsoft.com/office/drawing/2014/main" id="{B06A8AE2-6366-4DB2-862E-D0714E4830D6}"/>
            </a:ext>
          </a:extLst>
        </xdr:cNvPr>
        <xdr:cNvSpPr txBox="1"/>
      </xdr:nvSpPr>
      <xdr:spPr>
        <a:xfrm>
          <a:off x="2439044" y="13761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287" name="n_3mainValue【公営住宅】&#10;有形固定資産減価償却率">
          <a:extLst>
            <a:ext uri="{FF2B5EF4-FFF2-40B4-BE49-F238E27FC236}">
              <a16:creationId xmlns:a16="http://schemas.microsoft.com/office/drawing/2014/main" id="{1F48E0A6-FB33-4274-AA06-616E58A29B74}"/>
            </a:ext>
          </a:extLst>
        </xdr:cNvPr>
        <xdr:cNvSpPr txBox="1"/>
      </xdr:nvSpPr>
      <xdr:spPr>
        <a:xfrm>
          <a:off x="1648469"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CABEA856-AACB-4DC3-986F-F818ACC7864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9" name="正方形/長方形 288">
          <a:extLst>
            <a:ext uri="{FF2B5EF4-FFF2-40B4-BE49-F238E27FC236}">
              <a16:creationId xmlns:a16="http://schemas.microsoft.com/office/drawing/2014/main" id="{987CA15D-72C2-446D-94C3-9DA041258D86}"/>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0" name="正方形/長方形 289">
          <a:extLst>
            <a:ext uri="{FF2B5EF4-FFF2-40B4-BE49-F238E27FC236}">
              <a16:creationId xmlns:a16="http://schemas.microsoft.com/office/drawing/2014/main" id="{DD29ED01-40AF-42EE-9CFD-957B6FC81B4A}"/>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1" name="正方形/長方形 290">
          <a:extLst>
            <a:ext uri="{FF2B5EF4-FFF2-40B4-BE49-F238E27FC236}">
              <a16:creationId xmlns:a16="http://schemas.microsoft.com/office/drawing/2014/main" id="{8DAD50F5-578F-4877-A2A3-BC3A99B57AC1}"/>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2" name="正方形/長方形 291">
          <a:extLst>
            <a:ext uri="{FF2B5EF4-FFF2-40B4-BE49-F238E27FC236}">
              <a16:creationId xmlns:a16="http://schemas.microsoft.com/office/drawing/2014/main" id="{00DD9C71-81AC-45C1-9A28-252B3FC90A34}"/>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2D05124A-880E-445C-BD3E-CD4E576548D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0748ADE7-142B-4797-A6D8-B779FB3D503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8A5766E8-24A4-42DE-A953-B5D7F0F68712}"/>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6" name="直線コネクタ 295">
          <a:extLst>
            <a:ext uri="{FF2B5EF4-FFF2-40B4-BE49-F238E27FC236}">
              <a16:creationId xmlns:a16="http://schemas.microsoft.com/office/drawing/2014/main" id="{22F42BD6-EC74-4C8F-8B16-E0783770E663}"/>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7" name="テキスト ボックス 296">
          <a:extLst>
            <a:ext uri="{FF2B5EF4-FFF2-40B4-BE49-F238E27FC236}">
              <a16:creationId xmlns:a16="http://schemas.microsoft.com/office/drawing/2014/main" id="{D353F380-8FAA-47CA-B84D-43277626D4A2}"/>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8" name="直線コネクタ 297">
          <a:extLst>
            <a:ext uri="{FF2B5EF4-FFF2-40B4-BE49-F238E27FC236}">
              <a16:creationId xmlns:a16="http://schemas.microsoft.com/office/drawing/2014/main" id="{851CD393-A333-4861-BBE8-5C3A658827D6}"/>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9" name="テキスト ボックス 298">
          <a:extLst>
            <a:ext uri="{FF2B5EF4-FFF2-40B4-BE49-F238E27FC236}">
              <a16:creationId xmlns:a16="http://schemas.microsoft.com/office/drawing/2014/main" id="{BAEBEA49-3EAE-41B0-907F-68843C97434A}"/>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0" name="直線コネクタ 299">
          <a:extLst>
            <a:ext uri="{FF2B5EF4-FFF2-40B4-BE49-F238E27FC236}">
              <a16:creationId xmlns:a16="http://schemas.microsoft.com/office/drawing/2014/main" id="{C4736F33-33EF-47E4-A916-4A10FDC6570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1" name="テキスト ボックス 300">
          <a:extLst>
            <a:ext uri="{FF2B5EF4-FFF2-40B4-BE49-F238E27FC236}">
              <a16:creationId xmlns:a16="http://schemas.microsoft.com/office/drawing/2014/main" id="{80579BA0-39CC-4E98-B573-733ED895D7A2}"/>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2" name="直線コネクタ 301">
          <a:extLst>
            <a:ext uri="{FF2B5EF4-FFF2-40B4-BE49-F238E27FC236}">
              <a16:creationId xmlns:a16="http://schemas.microsoft.com/office/drawing/2014/main" id="{67B2195B-44D8-43AF-9F7C-B58FBCFEFC35}"/>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3" name="テキスト ボックス 302">
          <a:extLst>
            <a:ext uri="{FF2B5EF4-FFF2-40B4-BE49-F238E27FC236}">
              <a16:creationId xmlns:a16="http://schemas.microsoft.com/office/drawing/2014/main" id="{25C1897E-A0BC-4F61-B3EA-8210D781CF8B}"/>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4" name="直線コネクタ 303">
          <a:extLst>
            <a:ext uri="{FF2B5EF4-FFF2-40B4-BE49-F238E27FC236}">
              <a16:creationId xmlns:a16="http://schemas.microsoft.com/office/drawing/2014/main" id="{125BE440-BA62-400A-BEBD-BD4FE1B88F6C}"/>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5" name="テキスト ボックス 304">
          <a:extLst>
            <a:ext uri="{FF2B5EF4-FFF2-40B4-BE49-F238E27FC236}">
              <a16:creationId xmlns:a16="http://schemas.microsoft.com/office/drawing/2014/main" id="{326D8965-CE9A-4EB2-9F1B-B3FA2C469B6A}"/>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6" name="直線コネクタ 305">
          <a:extLst>
            <a:ext uri="{FF2B5EF4-FFF2-40B4-BE49-F238E27FC236}">
              <a16:creationId xmlns:a16="http://schemas.microsoft.com/office/drawing/2014/main" id="{4322B93A-438F-485F-86D9-430D0352186D}"/>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7" name="テキスト ボックス 306">
          <a:extLst>
            <a:ext uri="{FF2B5EF4-FFF2-40B4-BE49-F238E27FC236}">
              <a16:creationId xmlns:a16="http://schemas.microsoft.com/office/drawing/2014/main" id="{CCC0E6F5-A2A4-4366-86DE-491462A2D288}"/>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409B1489-8C84-4562-85C6-AD8377B9617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4123D68D-6DC2-4419-B5AD-D8EF99934D8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40A7D4FA-B354-4388-84A4-3B4EE4DE3F18}"/>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11" name="直線コネクタ 310">
          <a:extLst>
            <a:ext uri="{FF2B5EF4-FFF2-40B4-BE49-F238E27FC236}">
              <a16:creationId xmlns:a16="http://schemas.microsoft.com/office/drawing/2014/main" id="{7A8A36C4-FDEA-4F7B-A931-35BD5CD2B71F}"/>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12" name="【公営住宅】&#10;一人当たり面積最小値テキスト">
          <a:extLst>
            <a:ext uri="{FF2B5EF4-FFF2-40B4-BE49-F238E27FC236}">
              <a16:creationId xmlns:a16="http://schemas.microsoft.com/office/drawing/2014/main" id="{7844CA9F-CBA6-4FAE-97F8-C7623E103417}"/>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13" name="直線コネクタ 312">
          <a:extLst>
            <a:ext uri="{FF2B5EF4-FFF2-40B4-BE49-F238E27FC236}">
              <a16:creationId xmlns:a16="http://schemas.microsoft.com/office/drawing/2014/main" id="{3EB8D1CB-CD1C-498F-95CD-B2B41E7B83C5}"/>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14" name="【公営住宅】&#10;一人当たり面積最大値テキスト">
          <a:extLst>
            <a:ext uri="{FF2B5EF4-FFF2-40B4-BE49-F238E27FC236}">
              <a16:creationId xmlns:a16="http://schemas.microsoft.com/office/drawing/2014/main" id="{0120F08C-BE0B-4401-9613-CE0900A828F1}"/>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15" name="直線コネクタ 314">
          <a:extLst>
            <a:ext uri="{FF2B5EF4-FFF2-40B4-BE49-F238E27FC236}">
              <a16:creationId xmlns:a16="http://schemas.microsoft.com/office/drawing/2014/main" id="{2E2B8CAB-5019-421F-BC2F-0028C265F180}"/>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111051</xdr:rowOff>
    </xdr:from>
    <xdr:ext cx="469744" cy="259045"/>
    <xdr:sp macro="" textlink="">
      <xdr:nvSpPr>
        <xdr:cNvPr id="316" name="【公営住宅】&#10;一人当たり面積平均値テキスト">
          <a:extLst>
            <a:ext uri="{FF2B5EF4-FFF2-40B4-BE49-F238E27FC236}">
              <a16:creationId xmlns:a16="http://schemas.microsoft.com/office/drawing/2014/main" id="{2529388F-32CF-4615-90C0-6084276CE43C}"/>
            </a:ext>
          </a:extLst>
        </xdr:cNvPr>
        <xdr:cNvSpPr txBox="1"/>
      </xdr:nvSpPr>
      <xdr:spPr>
        <a:xfrm>
          <a:off x="9477375" y="133857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17" name="フローチャート: 判断 316">
          <a:extLst>
            <a:ext uri="{FF2B5EF4-FFF2-40B4-BE49-F238E27FC236}">
              <a16:creationId xmlns:a16="http://schemas.microsoft.com/office/drawing/2014/main" id="{D11AD9D0-50B2-45B5-B02B-245B006D6633}"/>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18" name="フローチャート: 判断 317">
          <a:extLst>
            <a:ext uri="{FF2B5EF4-FFF2-40B4-BE49-F238E27FC236}">
              <a16:creationId xmlns:a16="http://schemas.microsoft.com/office/drawing/2014/main" id="{94678D37-774C-4B28-89BA-1E1C48C018AF}"/>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19" name="フローチャート: 判断 318">
          <a:extLst>
            <a:ext uri="{FF2B5EF4-FFF2-40B4-BE49-F238E27FC236}">
              <a16:creationId xmlns:a16="http://schemas.microsoft.com/office/drawing/2014/main" id="{A13C9C72-9C57-4B55-AF66-9C45279F0863}"/>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15058</xdr:rowOff>
    </xdr:from>
    <xdr:to>
      <xdr:col>41</xdr:col>
      <xdr:colOff>101600</xdr:colOff>
      <xdr:row>83</xdr:row>
      <xdr:rowOff>116658</xdr:rowOff>
    </xdr:to>
    <xdr:sp macro="" textlink="">
      <xdr:nvSpPr>
        <xdr:cNvPr id="320" name="フローチャート: 判断 319">
          <a:extLst>
            <a:ext uri="{FF2B5EF4-FFF2-40B4-BE49-F238E27FC236}">
              <a16:creationId xmlns:a16="http://schemas.microsoft.com/office/drawing/2014/main" id="{988AF4D9-9588-4E3D-8F9A-F95B159F4A0B}"/>
            </a:ext>
          </a:extLst>
        </xdr:cNvPr>
        <xdr:cNvSpPr/>
      </xdr:nvSpPr>
      <xdr:spPr>
        <a:xfrm>
          <a:off x="7029450" y="1345165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9576FFE7-36D1-44DB-9251-D7AA927324FF}"/>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ED2E6311-5686-4E2C-B4D6-33B6776E2B0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21F2D509-EA0E-4ACB-A2A9-62B2EFBA69D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B483E52A-D719-4EB2-8ABF-65D1B30BC8C7}"/>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48E240D-5594-4BA8-9B97-67FDF4DDB37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326" name="楕円 325">
          <a:extLst>
            <a:ext uri="{FF2B5EF4-FFF2-40B4-BE49-F238E27FC236}">
              <a16:creationId xmlns:a16="http://schemas.microsoft.com/office/drawing/2014/main" id="{F7A9E643-3910-46A2-9BEF-1E519FA4834B}"/>
            </a:ext>
          </a:extLst>
        </xdr:cNvPr>
        <xdr:cNvSpPr/>
      </xdr:nvSpPr>
      <xdr:spPr>
        <a:xfrm>
          <a:off x="9401175" y="1329780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42834</xdr:rowOff>
    </xdr:from>
    <xdr:ext cx="469744" cy="259045"/>
    <xdr:sp macro="" textlink="">
      <xdr:nvSpPr>
        <xdr:cNvPr id="327" name="【公営住宅】&#10;一人当たり面積該当値テキスト">
          <a:extLst>
            <a:ext uri="{FF2B5EF4-FFF2-40B4-BE49-F238E27FC236}">
              <a16:creationId xmlns:a16="http://schemas.microsoft.com/office/drawing/2014/main" id="{936A3960-75E4-4C47-A05A-C0DA76415FDA}"/>
            </a:ext>
          </a:extLst>
        </xdr:cNvPr>
        <xdr:cNvSpPr txBox="1"/>
      </xdr:nvSpPr>
      <xdr:spPr>
        <a:xfrm>
          <a:off x="9477375"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29755</xdr:rowOff>
    </xdr:from>
    <xdr:to>
      <xdr:col>50</xdr:col>
      <xdr:colOff>165100</xdr:colOff>
      <xdr:row>82</xdr:row>
      <xdr:rowOff>131355</xdr:rowOff>
    </xdr:to>
    <xdr:sp macro="" textlink="">
      <xdr:nvSpPr>
        <xdr:cNvPr id="328" name="楕円 327">
          <a:extLst>
            <a:ext uri="{FF2B5EF4-FFF2-40B4-BE49-F238E27FC236}">
              <a16:creationId xmlns:a16="http://schemas.microsoft.com/office/drawing/2014/main" id="{FE6D2718-CFEF-4DE3-A6D7-BECE28DFB61A}"/>
            </a:ext>
          </a:extLst>
        </xdr:cNvPr>
        <xdr:cNvSpPr/>
      </xdr:nvSpPr>
      <xdr:spPr>
        <a:xfrm>
          <a:off x="8639175" y="133044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70757</xdr:rowOff>
    </xdr:from>
    <xdr:to>
      <xdr:col>55</xdr:col>
      <xdr:colOff>0</xdr:colOff>
      <xdr:row>82</xdr:row>
      <xdr:rowOff>80555</xdr:rowOff>
    </xdr:to>
    <xdr:cxnSp macro="">
      <xdr:nvCxnSpPr>
        <xdr:cNvPr id="329" name="直線コネクタ 328">
          <a:extLst>
            <a:ext uri="{FF2B5EF4-FFF2-40B4-BE49-F238E27FC236}">
              <a16:creationId xmlns:a16="http://schemas.microsoft.com/office/drawing/2014/main" id="{70DF0E90-DCF0-4CEF-BDB3-CA5FA15544DE}"/>
            </a:ext>
          </a:extLst>
        </xdr:cNvPr>
        <xdr:cNvCxnSpPr/>
      </xdr:nvCxnSpPr>
      <xdr:spPr>
        <a:xfrm flipV="1">
          <a:off x="8686800" y="13345432"/>
          <a:ext cx="74295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34652</xdr:rowOff>
    </xdr:from>
    <xdr:to>
      <xdr:col>46</xdr:col>
      <xdr:colOff>38100</xdr:colOff>
      <xdr:row>82</xdr:row>
      <xdr:rowOff>136252</xdr:rowOff>
    </xdr:to>
    <xdr:sp macro="" textlink="">
      <xdr:nvSpPr>
        <xdr:cNvPr id="330" name="楕円 329">
          <a:extLst>
            <a:ext uri="{FF2B5EF4-FFF2-40B4-BE49-F238E27FC236}">
              <a16:creationId xmlns:a16="http://schemas.microsoft.com/office/drawing/2014/main" id="{F6DC0AB4-6F49-4470-AC29-70CE6CBB58A7}"/>
            </a:ext>
          </a:extLst>
        </xdr:cNvPr>
        <xdr:cNvSpPr/>
      </xdr:nvSpPr>
      <xdr:spPr>
        <a:xfrm>
          <a:off x="7839075" y="1330932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80555</xdr:rowOff>
    </xdr:from>
    <xdr:to>
      <xdr:col>50</xdr:col>
      <xdr:colOff>114300</xdr:colOff>
      <xdr:row>82</xdr:row>
      <xdr:rowOff>85452</xdr:rowOff>
    </xdr:to>
    <xdr:cxnSp macro="">
      <xdr:nvCxnSpPr>
        <xdr:cNvPr id="331" name="直線コネクタ 330">
          <a:extLst>
            <a:ext uri="{FF2B5EF4-FFF2-40B4-BE49-F238E27FC236}">
              <a16:creationId xmlns:a16="http://schemas.microsoft.com/office/drawing/2014/main" id="{1D58783E-08A4-48E8-A33B-0C686D06E653}"/>
            </a:ext>
          </a:extLst>
        </xdr:cNvPr>
        <xdr:cNvCxnSpPr/>
      </xdr:nvCxnSpPr>
      <xdr:spPr>
        <a:xfrm flipV="1">
          <a:off x="7886700" y="13361580"/>
          <a:ext cx="8001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37919</xdr:rowOff>
    </xdr:from>
    <xdr:to>
      <xdr:col>41</xdr:col>
      <xdr:colOff>101600</xdr:colOff>
      <xdr:row>82</xdr:row>
      <xdr:rowOff>139519</xdr:rowOff>
    </xdr:to>
    <xdr:sp macro="" textlink="">
      <xdr:nvSpPr>
        <xdr:cNvPr id="332" name="楕円 331">
          <a:extLst>
            <a:ext uri="{FF2B5EF4-FFF2-40B4-BE49-F238E27FC236}">
              <a16:creationId xmlns:a16="http://schemas.microsoft.com/office/drawing/2014/main" id="{A0B9CC18-6664-4A8B-8B47-AC1194494251}"/>
            </a:ext>
          </a:extLst>
        </xdr:cNvPr>
        <xdr:cNvSpPr/>
      </xdr:nvSpPr>
      <xdr:spPr>
        <a:xfrm>
          <a:off x="7029450" y="1331576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85452</xdr:rowOff>
    </xdr:from>
    <xdr:to>
      <xdr:col>45</xdr:col>
      <xdr:colOff>177800</xdr:colOff>
      <xdr:row>82</xdr:row>
      <xdr:rowOff>88719</xdr:rowOff>
    </xdr:to>
    <xdr:cxnSp macro="">
      <xdr:nvCxnSpPr>
        <xdr:cNvPr id="333" name="直線コネクタ 332">
          <a:extLst>
            <a:ext uri="{FF2B5EF4-FFF2-40B4-BE49-F238E27FC236}">
              <a16:creationId xmlns:a16="http://schemas.microsoft.com/office/drawing/2014/main" id="{A4E85A96-5E8A-4169-B728-A0BBF661044C}"/>
            </a:ext>
          </a:extLst>
        </xdr:cNvPr>
        <xdr:cNvCxnSpPr/>
      </xdr:nvCxnSpPr>
      <xdr:spPr>
        <a:xfrm flipV="1">
          <a:off x="7077075" y="1336647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62065</xdr:rowOff>
    </xdr:from>
    <xdr:ext cx="469744" cy="259045"/>
    <xdr:sp macro="" textlink="">
      <xdr:nvSpPr>
        <xdr:cNvPr id="334" name="n_1aveValue【公営住宅】&#10;一人当たり面積">
          <a:extLst>
            <a:ext uri="{FF2B5EF4-FFF2-40B4-BE49-F238E27FC236}">
              <a16:creationId xmlns:a16="http://schemas.microsoft.com/office/drawing/2014/main" id="{923075F2-5AAB-428F-8315-32F2C276B83B}"/>
            </a:ext>
          </a:extLst>
        </xdr:cNvPr>
        <xdr:cNvSpPr txBox="1"/>
      </xdr:nvSpPr>
      <xdr:spPr>
        <a:xfrm>
          <a:off x="8458277" y="1350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60433</xdr:rowOff>
    </xdr:from>
    <xdr:ext cx="469744" cy="259045"/>
    <xdr:sp macro="" textlink="">
      <xdr:nvSpPr>
        <xdr:cNvPr id="335" name="n_2aveValue【公営住宅】&#10;一人当たり面積">
          <a:extLst>
            <a:ext uri="{FF2B5EF4-FFF2-40B4-BE49-F238E27FC236}">
              <a16:creationId xmlns:a16="http://schemas.microsoft.com/office/drawing/2014/main" id="{A626819F-A90F-47F6-9A28-64E5C9FF6907}"/>
            </a:ext>
          </a:extLst>
        </xdr:cNvPr>
        <xdr:cNvSpPr txBox="1"/>
      </xdr:nvSpPr>
      <xdr:spPr>
        <a:xfrm>
          <a:off x="7677227" y="1350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107785</xdr:rowOff>
    </xdr:from>
    <xdr:ext cx="469744" cy="259045"/>
    <xdr:sp macro="" textlink="">
      <xdr:nvSpPr>
        <xdr:cNvPr id="336" name="n_3aveValue【公営住宅】&#10;一人当たり面積">
          <a:extLst>
            <a:ext uri="{FF2B5EF4-FFF2-40B4-BE49-F238E27FC236}">
              <a16:creationId xmlns:a16="http://schemas.microsoft.com/office/drawing/2014/main" id="{D714E2A5-FE22-4D58-8053-22F2CB7BA5F2}"/>
            </a:ext>
          </a:extLst>
        </xdr:cNvPr>
        <xdr:cNvSpPr txBox="1"/>
      </xdr:nvSpPr>
      <xdr:spPr>
        <a:xfrm>
          <a:off x="6867602" y="1354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147882</xdr:rowOff>
    </xdr:from>
    <xdr:ext cx="469744" cy="259045"/>
    <xdr:sp macro="" textlink="">
      <xdr:nvSpPr>
        <xdr:cNvPr id="337" name="n_1mainValue【公営住宅】&#10;一人当たり面積">
          <a:extLst>
            <a:ext uri="{FF2B5EF4-FFF2-40B4-BE49-F238E27FC236}">
              <a16:creationId xmlns:a16="http://schemas.microsoft.com/office/drawing/2014/main" id="{1F1AF70F-685C-4ED7-BB32-5983D7702C6F}"/>
            </a:ext>
          </a:extLst>
        </xdr:cNvPr>
        <xdr:cNvSpPr txBox="1"/>
      </xdr:nvSpPr>
      <xdr:spPr>
        <a:xfrm>
          <a:off x="8458277" y="1309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152779</xdr:rowOff>
    </xdr:from>
    <xdr:ext cx="469744" cy="259045"/>
    <xdr:sp macro="" textlink="">
      <xdr:nvSpPr>
        <xdr:cNvPr id="338" name="n_2mainValue【公営住宅】&#10;一人当たり面積">
          <a:extLst>
            <a:ext uri="{FF2B5EF4-FFF2-40B4-BE49-F238E27FC236}">
              <a16:creationId xmlns:a16="http://schemas.microsoft.com/office/drawing/2014/main" id="{C97D3C7B-3E7D-4ADC-9922-ACC138056C6C}"/>
            </a:ext>
          </a:extLst>
        </xdr:cNvPr>
        <xdr:cNvSpPr txBox="1"/>
      </xdr:nvSpPr>
      <xdr:spPr>
        <a:xfrm>
          <a:off x="7677227" y="1310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156046</xdr:rowOff>
    </xdr:from>
    <xdr:ext cx="469744" cy="259045"/>
    <xdr:sp macro="" textlink="">
      <xdr:nvSpPr>
        <xdr:cNvPr id="339" name="n_3mainValue【公営住宅】&#10;一人当たり面積">
          <a:extLst>
            <a:ext uri="{FF2B5EF4-FFF2-40B4-BE49-F238E27FC236}">
              <a16:creationId xmlns:a16="http://schemas.microsoft.com/office/drawing/2014/main" id="{DA1D3E8A-7527-4EDF-9508-240367385CD9}"/>
            </a:ext>
          </a:extLst>
        </xdr:cNvPr>
        <xdr:cNvSpPr txBox="1"/>
      </xdr:nvSpPr>
      <xdr:spPr>
        <a:xfrm>
          <a:off x="6867602" y="1311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A1E84454-E548-4429-82DF-D8CC4659EAB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1" name="正方形/長方形 340">
          <a:extLst>
            <a:ext uri="{FF2B5EF4-FFF2-40B4-BE49-F238E27FC236}">
              <a16:creationId xmlns:a16="http://schemas.microsoft.com/office/drawing/2014/main" id="{C2F7CC02-E3A3-4A8E-B344-A1F2441694BD}"/>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42" name="正方形/長方形 341">
          <a:extLst>
            <a:ext uri="{FF2B5EF4-FFF2-40B4-BE49-F238E27FC236}">
              <a16:creationId xmlns:a16="http://schemas.microsoft.com/office/drawing/2014/main" id="{F73E2662-1427-4B18-AE34-698B3CFD054E}"/>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3" name="正方形/長方形 342">
          <a:extLst>
            <a:ext uri="{FF2B5EF4-FFF2-40B4-BE49-F238E27FC236}">
              <a16:creationId xmlns:a16="http://schemas.microsoft.com/office/drawing/2014/main" id="{3622DC7D-F34B-4CF2-A931-3F7A98B251EB}"/>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4" name="正方形/長方形 343">
          <a:extLst>
            <a:ext uri="{FF2B5EF4-FFF2-40B4-BE49-F238E27FC236}">
              <a16:creationId xmlns:a16="http://schemas.microsoft.com/office/drawing/2014/main" id="{91CCCA9C-FA0E-46A3-B50F-BDFBCEFA48B9}"/>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C9F3C20E-A5BA-4C6F-A43D-F72D5581922D}"/>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a:extLst>
            <a:ext uri="{FF2B5EF4-FFF2-40B4-BE49-F238E27FC236}">
              <a16:creationId xmlns:a16="http://schemas.microsoft.com/office/drawing/2014/main" id="{E7A0A67F-7362-43C7-A9E6-D272D747E5A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7" name="正方形/長方形 346">
          <a:extLst>
            <a:ext uri="{FF2B5EF4-FFF2-40B4-BE49-F238E27FC236}">
              <a16:creationId xmlns:a16="http://schemas.microsoft.com/office/drawing/2014/main" id="{16C9F393-2C94-428F-AB02-247728CE3339}"/>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8" name="正方形/長方形 347">
          <a:extLst>
            <a:ext uri="{FF2B5EF4-FFF2-40B4-BE49-F238E27FC236}">
              <a16:creationId xmlns:a16="http://schemas.microsoft.com/office/drawing/2014/main" id="{3BE294C2-09AC-447C-A373-5CEBB601D53B}"/>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9" name="正方形/長方形 348">
          <a:extLst>
            <a:ext uri="{FF2B5EF4-FFF2-40B4-BE49-F238E27FC236}">
              <a16:creationId xmlns:a16="http://schemas.microsoft.com/office/drawing/2014/main" id="{438E7A4E-30ED-42CE-844F-45027CC66F36}"/>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0" name="正方形/長方形 349">
          <a:extLst>
            <a:ext uri="{FF2B5EF4-FFF2-40B4-BE49-F238E27FC236}">
              <a16:creationId xmlns:a16="http://schemas.microsoft.com/office/drawing/2014/main" id="{E3710E22-B536-4D51-BB7B-C7CF6C6F9ED3}"/>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2DEB3A14-90B7-4265-AF1A-6A9A8C32052C}"/>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a:extLst>
            <a:ext uri="{FF2B5EF4-FFF2-40B4-BE49-F238E27FC236}">
              <a16:creationId xmlns:a16="http://schemas.microsoft.com/office/drawing/2014/main" id="{C777ADD8-91D8-410C-9F43-788B799F99E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3" name="正方形/長方形 352">
          <a:extLst>
            <a:ext uri="{FF2B5EF4-FFF2-40B4-BE49-F238E27FC236}">
              <a16:creationId xmlns:a16="http://schemas.microsoft.com/office/drawing/2014/main" id="{B810E4DD-3FF5-48C1-A67C-8FC42B0E6CC7}"/>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54" name="正方形/長方形 353">
          <a:extLst>
            <a:ext uri="{FF2B5EF4-FFF2-40B4-BE49-F238E27FC236}">
              <a16:creationId xmlns:a16="http://schemas.microsoft.com/office/drawing/2014/main" id="{F61CAC02-1708-4D69-91E4-F896FF1F41F0}"/>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55" name="正方形/長方形 354">
          <a:extLst>
            <a:ext uri="{FF2B5EF4-FFF2-40B4-BE49-F238E27FC236}">
              <a16:creationId xmlns:a16="http://schemas.microsoft.com/office/drawing/2014/main" id="{5E3CEF71-FF20-42CD-8D4D-E3ACE567DBF1}"/>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6" name="正方形/長方形 355">
          <a:extLst>
            <a:ext uri="{FF2B5EF4-FFF2-40B4-BE49-F238E27FC236}">
              <a16:creationId xmlns:a16="http://schemas.microsoft.com/office/drawing/2014/main" id="{8E4C561F-7F55-436E-B9A5-2AA6A1742111}"/>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a:extLst>
            <a:ext uri="{FF2B5EF4-FFF2-40B4-BE49-F238E27FC236}">
              <a16:creationId xmlns:a16="http://schemas.microsoft.com/office/drawing/2014/main" id="{8AA97F40-288A-40E2-B343-34072CDE2CFA}"/>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a:extLst>
            <a:ext uri="{FF2B5EF4-FFF2-40B4-BE49-F238E27FC236}">
              <a16:creationId xmlns:a16="http://schemas.microsoft.com/office/drawing/2014/main" id="{37E56AE9-F0CB-4994-BF0D-5EC4D091F68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a:extLst>
            <a:ext uri="{FF2B5EF4-FFF2-40B4-BE49-F238E27FC236}">
              <a16:creationId xmlns:a16="http://schemas.microsoft.com/office/drawing/2014/main" id="{8171763B-A59A-4D29-99DB-337C10AD3DB7}"/>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0" name="テキスト ボックス 359">
          <a:extLst>
            <a:ext uri="{FF2B5EF4-FFF2-40B4-BE49-F238E27FC236}">
              <a16:creationId xmlns:a16="http://schemas.microsoft.com/office/drawing/2014/main" id="{01BC8B9B-4F3C-4E73-A934-A55F33D7E22A}"/>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61" name="直線コネクタ 360">
          <a:extLst>
            <a:ext uri="{FF2B5EF4-FFF2-40B4-BE49-F238E27FC236}">
              <a16:creationId xmlns:a16="http://schemas.microsoft.com/office/drawing/2014/main" id="{55C0E3A9-EC30-41E7-A210-18BF61B27025}"/>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62" name="テキスト ボックス 361">
          <a:extLst>
            <a:ext uri="{FF2B5EF4-FFF2-40B4-BE49-F238E27FC236}">
              <a16:creationId xmlns:a16="http://schemas.microsoft.com/office/drawing/2014/main" id="{5AE5401B-657B-4783-A3D5-05CA6572D442}"/>
            </a:ext>
          </a:extLst>
        </xdr:cNvPr>
        <xdr:cNvSpPr txBox="1"/>
      </xdr:nvSpPr>
      <xdr:spPr>
        <a:xfrm>
          <a:off x="107945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3" name="直線コネクタ 362">
          <a:extLst>
            <a:ext uri="{FF2B5EF4-FFF2-40B4-BE49-F238E27FC236}">
              <a16:creationId xmlns:a16="http://schemas.microsoft.com/office/drawing/2014/main" id="{E4E1A10C-EE70-4DC3-97D0-0BA39E1642FF}"/>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4" name="テキスト ボックス 363">
          <a:extLst>
            <a:ext uri="{FF2B5EF4-FFF2-40B4-BE49-F238E27FC236}">
              <a16:creationId xmlns:a16="http://schemas.microsoft.com/office/drawing/2014/main" id="{55699B06-07E3-47A7-8F7F-3A765B612A82}"/>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5" name="直線コネクタ 364">
          <a:extLst>
            <a:ext uri="{FF2B5EF4-FFF2-40B4-BE49-F238E27FC236}">
              <a16:creationId xmlns:a16="http://schemas.microsoft.com/office/drawing/2014/main" id="{6C4EC585-228A-45E3-BFCA-C7CEAEE5BCE1}"/>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6" name="テキスト ボックス 365">
          <a:extLst>
            <a:ext uri="{FF2B5EF4-FFF2-40B4-BE49-F238E27FC236}">
              <a16:creationId xmlns:a16="http://schemas.microsoft.com/office/drawing/2014/main" id="{0498E918-83C6-4E9A-AA20-94404D1FF2EB}"/>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7" name="直線コネクタ 366">
          <a:extLst>
            <a:ext uri="{FF2B5EF4-FFF2-40B4-BE49-F238E27FC236}">
              <a16:creationId xmlns:a16="http://schemas.microsoft.com/office/drawing/2014/main" id="{72314E60-A760-48A0-95E4-DDA297AF310B}"/>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8" name="テキスト ボックス 367">
          <a:extLst>
            <a:ext uri="{FF2B5EF4-FFF2-40B4-BE49-F238E27FC236}">
              <a16:creationId xmlns:a16="http://schemas.microsoft.com/office/drawing/2014/main" id="{9AFFBD8C-8A87-421C-B822-BEB5294BEE85}"/>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351E2C84-2F2D-47E4-8906-0E221A6C1EE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70" name="テキスト ボックス 369">
          <a:extLst>
            <a:ext uri="{FF2B5EF4-FFF2-40B4-BE49-F238E27FC236}">
              <a16:creationId xmlns:a16="http://schemas.microsoft.com/office/drawing/2014/main" id="{0BDE312A-1E03-4EA4-B26E-8165B0AE47C6}"/>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空港】&#10;有形固定資産減価償却率グラフ枠">
          <a:extLst>
            <a:ext uri="{FF2B5EF4-FFF2-40B4-BE49-F238E27FC236}">
              <a16:creationId xmlns:a16="http://schemas.microsoft.com/office/drawing/2014/main" id="{8E1DF292-2F35-47D4-8935-5F8A626B0FC1}"/>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140208</xdr:rowOff>
    </xdr:from>
    <xdr:to>
      <xdr:col>85</xdr:col>
      <xdr:colOff>126364</xdr:colOff>
      <xdr:row>41</xdr:row>
      <xdr:rowOff>119634</xdr:rowOff>
    </xdr:to>
    <xdr:cxnSp macro="">
      <xdr:nvCxnSpPr>
        <xdr:cNvPr id="372" name="直線コネクタ 371">
          <a:extLst>
            <a:ext uri="{FF2B5EF4-FFF2-40B4-BE49-F238E27FC236}">
              <a16:creationId xmlns:a16="http://schemas.microsoft.com/office/drawing/2014/main" id="{1F3A1111-FD73-493C-9788-D3A0EFEB4D00}"/>
            </a:ext>
          </a:extLst>
        </xdr:cNvPr>
        <xdr:cNvCxnSpPr/>
      </xdr:nvCxnSpPr>
      <xdr:spPr>
        <a:xfrm flipV="1">
          <a:off x="14695170" y="5486908"/>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123461</xdr:rowOff>
    </xdr:from>
    <xdr:ext cx="405111" cy="259045"/>
    <xdr:sp macro="" textlink="">
      <xdr:nvSpPr>
        <xdr:cNvPr id="373" name="【空港】&#10;有形固定資産減価償却率最小値テキスト">
          <a:extLst>
            <a:ext uri="{FF2B5EF4-FFF2-40B4-BE49-F238E27FC236}">
              <a16:creationId xmlns:a16="http://schemas.microsoft.com/office/drawing/2014/main" id="{633B663F-724E-4515-88ED-3FABBAF5D979}"/>
            </a:ext>
          </a:extLst>
        </xdr:cNvPr>
        <xdr:cNvSpPr txBox="1"/>
      </xdr:nvSpPr>
      <xdr:spPr>
        <a:xfrm>
          <a:off x="14744700" y="676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119634</xdr:rowOff>
    </xdr:from>
    <xdr:to>
      <xdr:col>86</xdr:col>
      <xdr:colOff>25400</xdr:colOff>
      <xdr:row>41</xdr:row>
      <xdr:rowOff>119634</xdr:rowOff>
    </xdr:to>
    <xdr:cxnSp macro="">
      <xdr:nvCxnSpPr>
        <xdr:cNvPr id="374" name="直線コネクタ 373">
          <a:extLst>
            <a:ext uri="{FF2B5EF4-FFF2-40B4-BE49-F238E27FC236}">
              <a16:creationId xmlns:a16="http://schemas.microsoft.com/office/drawing/2014/main" id="{BEF94E44-E78C-4624-90AA-DABB7D2322EB}"/>
            </a:ext>
          </a:extLst>
        </xdr:cNvPr>
        <xdr:cNvCxnSpPr/>
      </xdr:nvCxnSpPr>
      <xdr:spPr>
        <a:xfrm>
          <a:off x="14611350" y="67617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86885</xdr:rowOff>
    </xdr:from>
    <xdr:ext cx="405111" cy="259045"/>
    <xdr:sp macro="" textlink="">
      <xdr:nvSpPr>
        <xdr:cNvPr id="375" name="【空港】&#10;有形固定資産減価償却率最大値テキスト">
          <a:extLst>
            <a:ext uri="{FF2B5EF4-FFF2-40B4-BE49-F238E27FC236}">
              <a16:creationId xmlns:a16="http://schemas.microsoft.com/office/drawing/2014/main" id="{E399B714-143E-48F6-A069-4519BB1EEFF6}"/>
            </a:ext>
          </a:extLst>
        </xdr:cNvPr>
        <xdr:cNvSpPr txBox="1"/>
      </xdr:nvSpPr>
      <xdr:spPr>
        <a:xfrm>
          <a:off x="14744700" y="526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140208</xdr:rowOff>
    </xdr:from>
    <xdr:to>
      <xdr:col>86</xdr:col>
      <xdr:colOff>25400</xdr:colOff>
      <xdr:row>33</xdr:row>
      <xdr:rowOff>140208</xdr:rowOff>
    </xdr:to>
    <xdr:cxnSp macro="">
      <xdr:nvCxnSpPr>
        <xdr:cNvPr id="376" name="直線コネクタ 375">
          <a:extLst>
            <a:ext uri="{FF2B5EF4-FFF2-40B4-BE49-F238E27FC236}">
              <a16:creationId xmlns:a16="http://schemas.microsoft.com/office/drawing/2014/main" id="{7693524F-2966-4EAD-9E30-592C85B3F1BE}"/>
            </a:ext>
          </a:extLst>
        </xdr:cNvPr>
        <xdr:cNvCxnSpPr/>
      </xdr:nvCxnSpPr>
      <xdr:spPr>
        <a:xfrm>
          <a:off x="14611350" y="54869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12971</xdr:rowOff>
    </xdr:from>
    <xdr:ext cx="405111" cy="259045"/>
    <xdr:sp macro="" textlink="">
      <xdr:nvSpPr>
        <xdr:cNvPr id="377" name="【空港】&#10;有形固定資産減価償却率平均値テキスト">
          <a:extLst>
            <a:ext uri="{FF2B5EF4-FFF2-40B4-BE49-F238E27FC236}">
              <a16:creationId xmlns:a16="http://schemas.microsoft.com/office/drawing/2014/main" id="{54A3E5D3-FD32-4A59-A888-03F256948C63}"/>
            </a:ext>
          </a:extLst>
        </xdr:cNvPr>
        <xdr:cNvSpPr txBox="1"/>
      </xdr:nvSpPr>
      <xdr:spPr>
        <a:xfrm>
          <a:off x="14744700" y="5839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34544</xdr:rowOff>
    </xdr:from>
    <xdr:to>
      <xdr:col>85</xdr:col>
      <xdr:colOff>177800</xdr:colOff>
      <xdr:row>36</xdr:row>
      <xdr:rowOff>136144</xdr:rowOff>
    </xdr:to>
    <xdr:sp macro="" textlink="">
      <xdr:nvSpPr>
        <xdr:cNvPr id="378" name="フローチャート: 判断 377">
          <a:extLst>
            <a:ext uri="{FF2B5EF4-FFF2-40B4-BE49-F238E27FC236}">
              <a16:creationId xmlns:a16="http://schemas.microsoft.com/office/drawing/2014/main" id="{356C40F2-A989-45A2-98FF-B711CD0802B0}"/>
            </a:ext>
          </a:extLst>
        </xdr:cNvPr>
        <xdr:cNvSpPr/>
      </xdr:nvSpPr>
      <xdr:spPr>
        <a:xfrm>
          <a:off x="14649450" y="5860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169418</xdr:rowOff>
    </xdr:from>
    <xdr:to>
      <xdr:col>81</xdr:col>
      <xdr:colOff>101600</xdr:colOff>
      <xdr:row>36</xdr:row>
      <xdr:rowOff>99568</xdr:rowOff>
    </xdr:to>
    <xdr:sp macro="" textlink="">
      <xdr:nvSpPr>
        <xdr:cNvPr id="379" name="フローチャート: 判断 378">
          <a:extLst>
            <a:ext uri="{FF2B5EF4-FFF2-40B4-BE49-F238E27FC236}">
              <a16:creationId xmlns:a16="http://schemas.microsoft.com/office/drawing/2014/main" id="{4A4E9E47-4A29-4E1D-9F2E-CFB74D394263}"/>
            </a:ext>
          </a:extLst>
        </xdr:cNvPr>
        <xdr:cNvSpPr/>
      </xdr:nvSpPr>
      <xdr:spPr>
        <a:xfrm>
          <a:off x="13887450" y="582726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151130</xdr:rowOff>
    </xdr:from>
    <xdr:to>
      <xdr:col>76</xdr:col>
      <xdr:colOff>165100</xdr:colOff>
      <xdr:row>36</xdr:row>
      <xdr:rowOff>81280</xdr:rowOff>
    </xdr:to>
    <xdr:sp macro="" textlink="">
      <xdr:nvSpPr>
        <xdr:cNvPr id="380" name="フローチャート: 判断 379">
          <a:extLst>
            <a:ext uri="{FF2B5EF4-FFF2-40B4-BE49-F238E27FC236}">
              <a16:creationId xmlns:a16="http://schemas.microsoft.com/office/drawing/2014/main" id="{C5745195-78EC-4125-AFEA-FFA9934F12B7}"/>
            </a:ext>
          </a:extLst>
        </xdr:cNvPr>
        <xdr:cNvSpPr/>
      </xdr:nvSpPr>
      <xdr:spPr>
        <a:xfrm>
          <a:off x="13096875" y="5818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41402</xdr:rowOff>
    </xdr:from>
    <xdr:to>
      <xdr:col>72</xdr:col>
      <xdr:colOff>38100</xdr:colOff>
      <xdr:row>39</xdr:row>
      <xdr:rowOff>143002</xdr:rowOff>
    </xdr:to>
    <xdr:sp macro="" textlink="">
      <xdr:nvSpPr>
        <xdr:cNvPr id="381" name="フローチャート: 判断 380">
          <a:extLst>
            <a:ext uri="{FF2B5EF4-FFF2-40B4-BE49-F238E27FC236}">
              <a16:creationId xmlns:a16="http://schemas.microsoft.com/office/drawing/2014/main" id="{92880F14-B950-4723-82FB-E2BAB7B5D50B}"/>
            </a:ext>
          </a:extLst>
        </xdr:cNvPr>
        <xdr:cNvSpPr/>
      </xdr:nvSpPr>
      <xdr:spPr>
        <a:xfrm>
          <a:off x="12296775" y="635965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EF677EDB-BCD8-4441-9034-AA3D586F09E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5A387CF2-0747-4C0E-AD83-4FF1FBA9413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8463F11D-8F39-434B-A697-0753B5693E7D}"/>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D07CBFC9-750B-4A96-BF20-127F1CFDB62D}"/>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261AE781-9364-4BC0-9AD1-4C44ECF40E60}"/>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387" name="楕円 386">
          <a:extLst>
            <a:ext uri="{FF2B5EF4-FFF2-40B4-BE49-F238E27FC236}">
              <a16:creationId xmlns:a16="http://schemas.microsoft.com/office/drawing/2014/main" id="{5C77EEBC-9030-44FE-A087-923139320464}"/>
            </a:ext>
          </a:extLst>
        </xdr:cNvPr>
        <xdr:cNvSpPr/>
      </xdr:nvSpPr>
      <xdr:spPr>
        <a:xfrm>
          <a:off x="14649450" y="57124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71137</xdr:rowOff>
    </xdr:from>
    <xdr:ext cx="405111" cy="259045"/>
    <xdr:sp macro="" textlink="">
      <xdr:nvSpPr>
        <xdr:cNvPr id="388" name="【空港】&#10;有形固定資産減価償却率該当値テキスト">
          <a:extLst>
            <a:ext uri="{FF2B5EF4-FFF2-40B4-BE49-F238E27FC236}">
              <a16:creationId xmlns:a16="http://schemas.microsoft.com/office/drawing/2014/main" id="{EA9E226E-312C-41DE-B203-2F56D37F3CB6}"/>
            </a:ext>
          </a:extLst>
        </xdr:cNvPr>
        <xdr:cNvSpPr txBox="1"/>
      </xdr:nvSpPr>
      <xdr:spPr>
        <a:xfrm>
          <a:off x="14744700"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389" name="楕円 388">
          <a:extLst>
            <a:ext uri="{FF2B5EF4-FFF2-40B4-BE49-F238E27FC236}">
              <a16:creationId xmlns:a16="http://schemas.microsoft.com/office/drawing/2014/main" id="{2F1118CD-E266-41F7-A7BB-E10B50D014CD}"/>
            </a:ext>
          </a:extLst>
        </xdr:cNvPr>
        <xdr:cNvSpPr/>
      </xdr:nvSpPr>
      <xdr:spPr>
        <a:xfrm>
          <a:off x="13887450" y="56781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99060</xdr:rowOff>
    </xdr:to>
    <xdr:cxnSp macro="">
      <xdr:nvCxnSpPr>
        <xdr:cNvPr id="390" name="直線コネクタ 389">
          <a:extLst>
            <a:ext uri="{FF2B5EF4-FFF2-40B4-BE49-F238E27FC236}">
              <a16:creationId xmlns:a16="http://schemas.microsoft.com/office/drawing/2014/main" id="{8E9C2E4E-04FE-4B49-A31F-7E484063E9CD}"/>
            </a:ext>
          </a:extLst>
        </xdr:cNvPr>
        <xdr:cNvCxnSpPr/>
      </xdr:nvCxnSpPr>
      <xdr:spPr>
        <a:xfrm>
          <a:off x="13935075" y="5735320"/>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146558</xdr:rowOff>
    </xdr:from>
    <xdr:to>
      <xdr:col>76</xdr:col>
      <xdr:colOff>165100</xdr:colOff>
      <xdr:row>35</xdr:row>
      <xdr:rowOff>76708</xdr:rowOff>
    </xdr:to>
    <xdr:sp macro="" textlink="">
      <xdr:nvSpPr>
        <xdr:cNvPr id="391" name="楕円 390">
          <a:extLst>
            <a:ext uri="{FF2B5EF4-FFF2-40B4-BE49-F238E27FC236}">
              <a16:creationId xmlns:a16="http://schemas.microsoft.com/office/drawing/2014/main" id="{D5A3B605-FA2D-482F-B32C-732E47408879}"/>
            </a:ext>
          </a:extLst>
        </xdr:cNvPr>
        <xdr:cNvSpPr/>
      </xdr:nvSpPr>
      <xdr:spPr>
        <a:xfrm>
          <a:off x="13096875" y="56488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25908</xdr:rowOff>
    </xdr:from>
    <xdr:to>
      <xdr:col>81</xdr:col>
      <xdr:colOff>50800</xdr:colOff>
      <xdr:row>35</xdr:row>
      <xdr:rowOff>64770</xdr:rowOff>
    </xdr:to>
    <xdr:cxnSp macro="">
      <xdr:nvCxnSpPr>
        <xdr:cNvPr id="392" name="直線コネクタ 391">
          <a:extLst>
            <a:ext uri="{FF2B5EF4-FFF2-40B4-BE49-F238E27FC236}">
              <a16:creationId xmlns:a16="http://schemas.microsoft.com/office/drawing/2014/main" id="{7A5CA600-E01B-491E-BDE8-0E46FFFCE2FE}"/>
            </a:ext>
          </a:extLst>
        </xdr:cNvPr>
        <xdr:cNvCxnSpPr/>
      </xdr:nvCxnSpPr>
      <xdr:spPr>
        <a:xfrm>
          <a:off x="13144500" y="5696458"/>
          <a:ext cx="7905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98552</xdr:rowOff>
    </xdr:from>
    <xdr:to>
      <xdr:col>72</xdr:col>
      <xdr:colOff>38100</xdr:colOff>
      <xdr:row>35</xdr:row>
      <xdr:rowOff>28702</xdr:rowOff>
    </xdr:to>
    <xdr:sp macro="" textlink="">
      <xdr:nvSpPr>
        <xdr:cNvPr id="393" name="楕円 392">
          <a:extLst>
            <a:ext uri="{FF2B5EF4-FFF2-40B4-BE49-F238E27FC236}">
              <a16:creationId xmlns:a16="http://schemas.microsoft.com/office/drawing/2014/main" id="{6BDB6A9B-B96E-4756-9357-FD2C26E34016}"/>
            </a:ext>
          </a:extLst>
        </xdr:cNvPr>
        <xdr:cNvSpPr/>
      </xdr:nvSpPr>
      <xdr:spPr>
        <a:xfrm>
          <a:off x="12296775" y="56071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149352</xdr:rowOff>
    </xdr:from>
    <xdr:to>
      <xdr:col>76</xdr:col>
      <xdr:colOff>114300</xdr:colOff>
      <xdr:row>35</xdr:row>
      <xdr:rowOff>25908</xdr:rowOff>
    </xdr:to>
    <xdr:cxnSp macro="">
      <xdr:nvCxnSpPr>
        <xdr:cNvPr id="394" name="直線コネクタ 393">
          <a:extLst>
            <a:ext uri="{FF2B5EF4-FFF2-40B4-BE49-F238E27FC236}">
              <a16:creationId xmlns:a16="http://schemas.microsoft.com/office/drawing/2014/main" id="{52000913-731C-4B20-AA1A-F4F3845CC680}"/>
            </a:ext>
          </a:extLst>
        </xdr:cNvPr>
        <xdr:cNvCxnSpPr/>
      </xdr:nvCxnSpPr>
      <xdr:spPr>
        <a:xfrm>
          <a:off x="12344400" y="5654802"/>
          <a:ext cx="8001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90695</xdr:rowOff>
    </xdr:from>
    <xdr:ext cx="405111" cy="259045"/>
    <xdr:sp macro="" textlink="">
      <xdr:nvSpPr>
        <xdr:cNvPr id="395" name="n_1aveValue【空港】&#10;有形固定資産減価償却率">
          <a:extLst>
            <a:ext uri="{FF2B5EF4-FFF2-40B4-BE49-F238E27FC236}">
              <a16:creationId xmlns:a16="http://schemas.microsoft.com/office/drawing/2014/main" id="{39DD8310-B200-4941-9147-BE8461B43467}"/>
            </a:ext>
          </a:extLst>
        </xdr:cNvPr>
        <xdr:cNvSpPr txBox="1"/>
      </xdr:nvSpPr>
      <xdr:spPr>
        <a:xfrm>
          <a:off x="13745219"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72407</xdr:rowOff>
    </xdr:from>
    <xdr:ext cx="405111" cy="259045"/>
    <xdr:sp macro="" textlink="">
      <xdr:nvSpPr>
        <xdr:cNvPr id="396" name="n_2aveValue【空港】&#10;有形固定資産減価償却率">
          <a:extLst>
            <a:ext uri="{FF2B5EF4-FFF2-40B4-BE49-F238E27FC236}">
              <a16:creationId xmlns:a16="http://schemas.microsoft.com/office/drawing/2014/main" id="{2E6E1527-4968-4C7D-9A09-700F34F81241}"/>
            </a:ext>
          </a:extLst>
        </xdr:cNvPr>
        <xdr:cNvSpPr txBox="1"/>
      </xdr:nvSpPr>
      <xdr:spPr>
        <a:xfrm>
          <a:off x="12964169"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134129</xdr:rowOff>
    </xdr:from>
    <xdr:ext cx="405111" cy="259045"/>
    <xdr:sp macro="" textlink="">
      <xdr:nvSpPr>
        <xdr:cNvPr id="397" name="n_3aveValue【空港】&#10;有形固定資産減価償却率">
          <a:extLst>
            <a:ext uri="{FF2B5EF4-FFF2-40B4-BE49-F238E27FC236}">
              <a16:creationId xmlns:a16="http://schemas.microsoft.com/office/drawing/2014/main" id="{8B7D1E55-2EC8-4220-8014-F098DA20B155}"/>
            </a:ext>
          </a:extLst>
        </xdr:cNvPr>
        <xdr:cNvSpPr txBox="1"/>
      </xdr:nvSpPr>
      <xdr:spPr>
        <a:xfrm>
          <a:off x="12164069" y="644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398" name="n_1mainValue【空港】&#10;有形固定資産減価償却率">
          <a:extLst>
            <a:ext uri="{FF2B5EF4-FFF2-40B4-BE49-F238E27FC236}">
              <a16:creationId xmlns:a16="http://schemas.microsoft.com/office/drawing/2014/main" id="{A3063E69-6A99-47E2-8200-142E3F79DF5A}"/>
            </a:ext>
          </a:extLst>
        </xdr:cNvPr>
        <xdr:cNvSpPr txBox="1"/>
      </xdr:nvSpPr>
      <xdr:spPr>
        <a:xfrm>
          <a:off x="1374521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93235</xdr:rowOff>
    </xdr:from>
    <xdr:ext cx="405111" cy="259045"/>
    <xdr:sp macro="" textlink="">
      <xdr:nvSpPr>
        <xdr:cNvPr id="399" name="n_2mainValue【空港】&#10;有形固定資産減価償却率">
          <a:extLst>
            <a:ext uri="{FF2B5EF4-FFF2-40B4-BE49-F238E27FC236}">
              <a16:creationId xmlns:a16="http://schemas.microsoft.com/office/drawing/2014/main" id="{7F99CA80-8627-4121-94A5-67CE7A79CFB1}"/>
            </a:ext>
          </a:extLst>
        </xdr:cNvPr>
        <xdr:cNvSpPr txBox="1"/>
      </xdr:nvSpPr>
      <xdr:spPr>
        <a:xfrm>
          <a:off x="12964169"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45229</xdr:rowOff>
    </xdr:from>
    <xdr:ext cx="405111" cy="259045"/>
    <xdr:sp macro="" textlink="">
      <xdr:nvSpPr>
        <xdr:cNvPr id="400" name="n_3mainValue【空港】&#10;有形固定資産減価償却率">
          <a:extLst>
            <a:ext uri="{FF2B5EF4-FFF2-40B4-BE49-F238E27FC236}">
              <a16:creationId xmlns:a16="http://schemas.microsoft.com/office/drawing/2014/main" id="{8981B50E-C961-47E2-B4C5-BD25A98795A3}"/>
            </a:ext>
          </a:extLst>
        </xdr:cNvPr>
        <xdr:cNvSpPr txBox="1"/>
      </xdr:nvSpPr>
      <xdr:spPr>
        <a:xfrm>
          <a:off x="12164069" y="539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79CDC3EA-701F-4A63-95FD-DC1E883FF06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2" name="正方形/長方形 401">
          <a:extLst>
            <a:ext uri="{FF2B5EF4-FFF2-40B4-BE49-F238E27FC236}">
              <a16:creationId xmlns:a16="http://schemas.microsoft.com/office/drawing/2014/main" id="{48C14EED-34DD-44E6-B00F-CEBC3CEBF49A}"/>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3" name="正方形/長方形 402">
          <a:extLst>
            <a:ext uri="{FF2B5EF4-FFF2-40B4-BE49-F238E27FC236}">
              <a16:creationId xmlns:a16="http://schemas.microsoft.com/office/drawing/2014/main" id="{C6FE04B7-B78C-4B2E-BBA6-4A6C04A32C31}"/>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4" name="正方形/長方形 403">
          <a:extLst>
            <a:ext uri="{FF2B5EF4-FFF2-40B4-BE49-F238E27FC236}">
              <a16:creationId xmlns:a16="http://schemas.microsoft.com/office/drawing/2014/main" id="{59B10A04-0780-4D17-B905-75E7273271BF}"/>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5" name="正方形/長方形 404">
          <a:extLst>
            <a:ext uri="{FF2B5EF4-FFF2-40B4-BE49-F238E27FC236}">
              <a16:creationId xmlns:a16="http://schemas.microsoft.com/office/drawing/2014/main" id="{790D2F3D-32BF-47ED-BFCA-C9F8C5A38453}"/>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7EA8B4F2-6FC8-4734-B4E0-BB304669B392}"/>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E99AA4B5-DD2F-42ED-A553-C5F3839AD36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FA1EA198-FA71-42D6-A146-5414A6675AD2}"/>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9" name="直線コネクタ 408">
          <a:extLst>
            <a:ext uri="{FF2B5EF4-FFF2-40B4-BE49-F238E27FC236}">
              <a16:creationId xmlns:a16="http://schemas.microsoft.com/office/drawing/2014/main" id="{D34E6912-42FB-439F-BDD9-A92AE1D85375}"/>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0" name="テキスト ボックス 409">
          <a:extLst>
            <a:ext uri="{FF2B5EF4-FFF2-40B4-BE49-F238E27FC236}">
              <a16:creationId xmlns:a16="http://schemas.microsoft.com/office/drawing/2014/main" id="{7B0719CE-F732-46BD-AE5E-BBE821AC2DC8}"/>
            </a:ext>
          </a:extLst>
        </xdr:cNvPr>
        <xdr:cNvSpPr txBox="1"/>
      </xdr:nvSpPr>
      <xdr:spPr>
        <a:xfrm>
          <a:off x="16248514" y="670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1" name="直線コネクタ 410">
          <a:extLst>
            <a:ext uri="{FF2B5EF4-FFF2-40B4-BE49-F238E27FC236}">
              <a16:creationId xmlns:a16="http://schemas.microsoft.com/office/drawing/2014/main" id="{B1346A07-CB51-48A6-B56D-A2B4738EB8D8}"/>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2" name="テキスト ボックス 411">
          <a:extLst>
            <a:ext uri="{FF2B5EF4-FFF2-40B4-BE49-F238E27FC236}">
              <a16:creationId xmlns:a16="http://schemas.microsoft.com/office/drawing/2014/main" id="{23ADCAF2-3A30-48BE-B954-88A735044012}"/>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3" name="直線コネクタ 412">
          <a:extLst>
            <a:ext uri="{FF2B5EF4-FFF2-40B4-BE49-F238E27FC236}">
              <a16:creationId xmlns:a16="http://schemas.microsoft.com/office/drawing/2014/main" id="{298F39E3-78C0-4277-A71B-F19FC0E6D5ED}"/>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4" name="テキスト ボックス 413">
          <a:extLst>
            <a:ext uri="{FF2B5EF4-FFF2-40B4-BE49-F238E27FC236}">
              <a16:creationId xmlns:a16="http://schemas.microsoft.com/office/drawing/2014/main" id="{B97AA9E4-DE74-4179-9E07-A67CD3414AA4}"/>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5" name="直線コネクタ 414">
          <a:extLst>
            <a:ext uri="{FF2B5EF4-FFF2-40B4-BE49-F238E27FC236}">
              <a16:creationId xmlns:a16="http://schemas.microsoft.com/office/drawing/2014/main" id="{A1D5EA1F-966A-4C9D-8D33-F9181F926F82}"/>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6" name="テキスト ボックス 415">
          <a:extLst>
            <a:ext uri="{FF2B5EF4-FFF2-40B4-BE49-F238E27FC236}">
              <a16:creationId xmlns:a16="http://schemas.microsoft.com/office/drawing/2014/main" id="{9C0F42A3-F2AB-4D28-8C88-A192249C65A6}"/>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7" name="直線コネクタ 416">
          <a:extLst>
            <a:ext uri="{FF2B5EF4-FFF2-40B4-BE49-F238E27FC236}">
              <a16:creationId xmlns:a16="http://schemas.microsoft.com/office/drawing/2014/main" id="{E4CCC1B0-75A9-45B2-8951-DE8E8C3C13C8}"/>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18" name="テキスト ボックス 417">
          <a:extLst>
            <a:ext uri="{FF2B5EF4-FFF2-40B4-BE49-F238E27FC236}">
              <a16:creationId xmlns:a16="http://schemas.microsoft.com/office/drawing/2014/main" id="{13AFBA0D-F498-4946-8351-EBA078DCC041}"/>
            </a:ext>
          </a:extLst>
        </xdr:cNvPr>
        <xdr:cNvSpPr txBox="1"/>
      </xdr:nvSpPr>
      <xdr:spPr>
        <a:xfrm>
          <a:off x="15985051"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a:extLst>
            <a:ext uri="{FF2B5EF4-FFF2-40B4-BE49-F238E27FC236}">
              <a16:creationId xmlns:a16="http://schemas.microsoft.com/office/drawing/2014/main" id="{ED215C32-71A0-4DFE-99A9-968946CBC29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20" name="テキスト ボックス 419">
          <a:extLst>
            <a:ext uri="{FF2B5EF4-FFF2-40B4-BE49-F238E27FC236}">
              <a16:creationId xmlns:a16="http://schemas.microsoft.com/office/drawing/2014/main" id="{0112C283-E1E5-454B-A9CC-9DDF13ED1C36}"/>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空港】&#10;一人当たり有形固定資産（償却資産）額グラフ枠">
          <a:extLst>
            <a:ext uri="{FF2B5EF4-FFF2-40B4-BE49-F238E27FC236}">
              <a16:creationId xmlns:a16="http://schemas.microsoft.com/office/drawing/2014/main" id="{440CC940-D0A1-4B15-89FC-6738A0E10F3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128778</xdr:rowOff>
    </xdr:from>
    <xdr:to>
      <xdr:col>116</xdr:col>
      <xdr:colOff>62864</xdr:colOff>
      <xdr:row>41</xdr:row>
      <xdr:rowOff>161544</xdr:rowOff>
    </xdr:to>
    <xdr:cxnSp macro="">
      <xdr:nvCxnSpPr>
        <xdr:cNvPr id="422" name="直線コネクタ 421">
          <a:extLst>
            <a:ext uri="{FF2B5EF4-FFF2-40B4-BE49-F238E27FC236}">
              <a16:creationId xmlns:a16="http://schemas.microsoft.com/office/drawing/2014/main" id="{BC8F15B4-4A21-4079-B410-A038DA1DA1BA}"/>
            </a:ext>
          </a:extLst>
        </xdr:cNvPr>
        <xdr:cNvCxnSpPr/>
      </xdr:nvCxnSpPr>
      <xdr:spPr>
        <a:xfrm flipV="1">
          <a:off x="19952970" y="5307203"/>
          <a:ext cx="1269" cy="14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165371</xdr:rowOff>
    </xdr:from>
    <xdr:ext cx="378565" cy="259045"/>
    <xdr:sp macro="" textlink="">
      <xdr:nvSpPr>
        <xdr:cNvPr id="423" name="【空港】&#10;一人当たり有形固定資産（償却資産）額最小値テキスト">
          <a:extLst>
            <a:ext uri="{FF2B5EF4-FFF2-40B4-BE49-F238E27FC236}">
              <a16:creationId xmlns:a16="http://schemas.microsoft.com/office/drawing/2014/main" id="{6FBA1392-1E31-4269-8A08-384CCFD37CF7}"/>
            </a:ext>
          </a:extLst>
        </xdr:cNvPr>
        <xdr:cNvSpPr txBox="1"/>
      </xdr:nvSpPr>
      <xdr:spPr>
        <a:xfrm>
          <a:off x="20002500" y="680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161544</xdr:rowOff>
    </xdr:from>
    <xdr:to>
      <xdr:col>116</xdr:col>
      <xdr:colOff>152400</xdr:colOff>
      <xdr:row>41</xdr:row>
      <xdr:rowOff>161544</xdr:rowOff>
    </xdr:to>
    <xdr:cxnSp macro="">
      <xdr:nvCxnSpPr>
        <xdr:cNvPr id="424" name="直線コネクタ 423">
          <a:extLst>
            <a:ext uri="{FF2B5EF4-FFF2-40B4-BE49-F238E27FC236}">
              <a16:creationId xmlns:a16="http://schemas.microsoft.com/office/drawing/2014/main" id="{C06DE75C-3D84-4772-BFD5-8CA7B1B3A8B1}"/>
            </a:ext>
          </a:extLst>
        </xdr:cNvPr>
        <xdr:cNvCxnSpPr/>
      </xdr:nvCxnSpPr>
      <xdr:spPr>
        <a:xfrm>
          <a:off x="19878675" y="68036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75455</xdr:rowOff>
    </xdr:from>
    <xdr:ext cx="534377" cy="259045"/>
    <xdr:sp macro="" textlink="">
      <xdr:nvSpPr>
        <xdr:cNvPr id="425" name="【空港】&#10;一人当たり有形固定資産（償却資産）額最大値テキスト">
          <a:extLst>
            <a:ext uri="{FF2B5EF4-FFF2-40B4-BE49-F238E27FC236}">
              <a16:creationId xmlns:a16="http://schemas.microsoft.com/office/drawing/2014/main" id="{FDDF0153-066D-4EA8-AD14-B2AEEEDAA378}"/>
            </a:ext>
          </a:extLst>
        </xdr:cNvPr>
        <xdr:cNvSpPr txBox="1"/>
      </xdr:nvSpPr>
      <xdr:spPr>
        <a:xfrm>
          <a:off x="20002500" y="50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128778</xdr:rowOff>
    </xdr:from>
    <xdr:to>
      <xdr:col>116</xdr:col>
      <xdr:colOff>152400</xdr:colOff>
      <xdr:row>32</xdr:row>
      <xdr:rowOff>128778</xdr:rowOff>
    </xdr:to>
    <xdr:cxnSp macro="">
      <xdr:nvCxnSpPr>
        <xdr:cNvPr id="426" name="直線コネクタ 425">
          <a:extLst>
            <a:ext uri="{FF2B5EF4-FFF2-40B4-BE49-F238E27FC236}">
              <a16:creationId xmlns:a16="http://schemas.microsoft.com/office/drawing/2014/main" id="{DBD79323-B05F-4B95-A61C-2C91F3056349}"/>
            </a:ext>
          </a:extLst>
        </xdr:cNvPr>
        <xdr:cNvCxnSpPr/>
      </xdr:nvCxnSpPr>
      <xdr:spPr>
        <a:xfrm>
          <a:off x="19878675" y="53072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469744" cy="259045"/>
    <xdr:sp macro="" textlink="">
      <xdr:nvSpPr>
        <xdr:cNvPr id="427" name="【空港】&#10;一人当たり有形固定資産（償却資産）額平均値テキスト">
          <a:extLst>
            <a:ext uri="{FF2B5EF4-FFF2-40B4-BE49-F238E27FC236}">
              <a16:creationId xmlns:a16="http://schemas.microsoft.com/office/drawing/2014/main" id="{CA680179-50DA-4A2F-BE7D-39321DD90292}"/>
            </a:ext>
          </a:extLst>
        </xdr:cNvPr>
        <xdr:cNvSpPr txBox="1"/>
      </xdr:nvSpPr>
      <xdr:spPr>
        <a:xfrm>
          <a:off x="20002500" y="618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12446</xdr:rowOff>
    </xdr:from>
    <xdr:to>
      <xdr:col>116</xdr:col>
      <xdr:colOff>114300</xdr:colOff>
      <xdr:row>39</xdr:row>
      <xdr:rowOff>114046</xdr:rowOff>
    </xdr:to>
    <xdr:sp macro="" textlink="">
      <xdr:nvSpPr>
        <xdr:cNvPr id="428" name="フローチャート: 判断 427">
          <a:extLst>
            <a:ext uri="{FF2B5EF4-FFF2-40B4-BE49-F238E27FC236}">
              <a16:creationId xmlns:a16="http://schemas.microsoft.com/office/drawing/2014/main" id="{FB0E52D2-40C5-4437-A8F6-486207326922}"/>
            </a:ext>
          </a:extLst>
        </xdr:cNvPr>
        <xdr:cNvSpPr/>
      </xdr:nvSpPr>
      <xdr:spPr>
        <a:xfrm>
          <a:off x="19897725" y="63243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19558</xdr:rowOff>
    </xdr:from>
    <xdr:to>
      <xdr:col>112</xdr:col>
      <xdr:colOff>38100</xdr:colOff>
      <xdr:row>39</xdr:row>
      <xdr:rowOff>121158</xdr:rowOff>
    </xdr:to>
    <xdr:sp macro="" textlink="">
      <xdr:nvSpPr>
        <xdr:cNvPr id="429" name="フローチャート: 判断 428">
          <a:extLst>
            <a:ext uri="{FF2B5EF4-FFF2-40B4-BE49-F238E27FC236}">
              <a16:creationId xmlns:a16="http://schemas.microsoft.com/office/drawing/2014/main" id="{E6E8896D-C2C2-473C-B720-2870DFA6FB84}"/>
            </a:ext>
          </a:extLst>
        </xdr:cNvPr>
        <xdr:cNvSpPr/>
      </xdr:nvSpPr>
      <xdr:spPr>
        <a:xfrm>
          <a:off x="19154775" y="63346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54864</xdr:rowOff>
    </xdr:from>
    <xdr:to>
      <xdr:col>107</xdr:col>
      <xdr:colOff>101600</xdr:colOff>
      <xdr:row>39</xdr:row>
      <xdr:rowOff>156464</xdr:rowOff>
    </xdr:to>
    <xdr:sp macro="" textlink="">
      <xdr:nvSpPr>
        <xdr:cNvPr id="430" name="フローチャート: 判断 429">
          <a:extLst>
            <a:ext uri="{FF2B5EF4-FFF2-40B4-BE49-F238E27FC236}">
              <a16:creationId xmlns:a16="http://schemas.microsoft.com/office/drawing/2014/main" id="{A9DC646B-BBA6-45B7-A776-B3FEAF61527D}"/>
            </a:ext>
          </a:extLst>
        </xdr:cNvPr>
        <xdr:cNvSpPr/>
      </xdr:nvSpPr>
      <xdr:spPr>
        <a:xfrm>
          <a:off x="18345150" y="63699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38608</xdr:rowOff>
    </xdr:from>
    <xdr:to>
      <xdr:col>102</xdr:col>
      <xdr:colOff>165100</xdr:colOff>
      <xdr:row>38</xdr:row>
      <xdr:rowOff>140208</xdr:rowOff>
    </xdr:to>
    <xdr:sp macro="" textlink="">
      <xdr:nvSpPr>
        <xdr:cNvPr id="431" name="フローチャート: 判断 430">
          <a:extLst>
            <a:ext uri="{FF2B5EF4-FFF2-40B4-BE49-F238E27FC236}">
              <a16:creationId xmlns:a16="http://schemas.microsoft.com/office/drawing/2014/main" id="{4B720A98-DD5E-41A3-A622-3DBF9C067C81}"/>
            </a:ext>
          </a:extLst>
        </xdr:cNvPr>
        <xdr:cNvSpPr/>
      </xdr:nvSpPr>
      <xdr:spPr>
        <a:xfrm>
          <a:off x="17554575" y="619175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638D34-1B5F-4D1F-A38F-CE4905BCF406}"/>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88F833B-FD92-45CF-8851-348D7FB878F5}"/>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9E3133B-E19B-4AF2-BED2-5E5AC922D1CC}"/>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E1E7679-600C-426A-BC05-4682398D3937}"/>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BFED9E3-F91F-4D2C-A634-BD88DF03985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167513</xdr:rowOff>
    </xdr:from>
    <xdr:to>
      <xdr:col>116</xdr:col>
      <xdr:colOff>114300</xdr:colOff>
      <xdr:row>41</xdr:row>
      <xdr:rowOff>97663</xdr:rowOff>
    </xdr:to>
    <xdr:sp macro="" textlink="">
      <xdr:nvSpPr>
        <xdr:cNvPr id="437" name="楕円 436">
          <a:extLst>
            <a:ext uri="{FF2B5EF4-FFF2-40B4-BE49-F238E27FC236}">
              <a16:creationId xmlns:a16="http://schemas.microsoft.com/office/drawing/2014/main" id="{4C8CBABE-C19D-4022-A09C-3FC2CBDB59F6}"/>
            </a:ext>
          </a:extLst>
        </xdr:cNvPr>
        <xdr:cNvSpPr/>
      </xdr:nvSpPr>
      <xdr:spPr>
        <a:xfrm>
          <a:off x="19897725" y="66413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82440</xdr:rowOff>
    </xdr:from>
    <xdr:ext cx="469744" cy="259045"/>
    <xdr:sp macro="" textlink="">
      <xdr:nvSpPr>
        <xdr:cNvPr id="438" name="【空港】&#10;一人当たり有形固定資産（償却資産）額該当値テキスト">
          <a:extLst>
            <a:ext uri="{FF2B5EF4-FFF2-40B4-BE49-F238E27FC236}">
              <a16:creationId xmlns:a16="http://schemas.microsoft.com/office/drawing/2014/main" id="{BAF1DDF5-E338-4A5D-BB95-C9E7C9862E70}"/>
            </a:ext>
          </a:extLst>
        </xdr:cNvPr>
        <xdr:cNvSpPr txBox="1"/>
      </xdr:nvSpPr>
      <xdr:spPr>
        <a:xfrm>
          <a:off x="20002500"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170942</xdr:rowOff>
    </xdr:from>
    <xdr:to>
      <xdr:col>112</xdr:col>
      <xdr:colOff>38100</xdr:colOff>
      <xdr:row>41</xdr:row>
      <xdr:rowOff>101092</xdr:rowOff>
    </xdr:to>
    <xdr:sp macro="" textlink="">
      <xdr:nvSpPr>
        <xdr:cNvPr id="439" name="楕円 438">
          <a:extLst>
            <a:ext uri="{FF2B5EF4-FFF2-40B4-BE49-F238E27FC236}">
              <a16:creationId xmlns:a16="http://schemas.microsoft.com/office/drawing/2014/main" id="{F1BCC6E9-FAB4-4DDC-91B0-B14D1135F24D}"/>
            </a:ext>
          </a:extLst>
        </xdr:cNvPr>
        <xdr:cNvSpPr/>
      </xdr:nvSpPr>
      <xdr:spPr>
        <a:xfrm>
          <a:off x="19154775" y="663841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46863</xdr:rowOff>
    </xdr:from>
    <xdr:to>
      <xdr:col>116</xdr:col>
      <xdr:colOff>63500</xdr:colOff>
      <xdr:row>41</xdr:row>
      <xdr:rowOff>50292</xdr:rowOff>
    </xdr:to>
    <xdr:cxnSp macro="">
      <xdr:nvCxnSpPr>
        <xdr:cNvPr id="440" name="直線コネクタ 439">
          <a:extLst>
            <a:ext uri="{FF2B5EF4-FFF2-40B4-BE49-F238E27FC236}">
              <a16:creationId xmlns:a16="http://schemas.microsoft.com/office/drawing/2014/main" id="{BA867142-068A-4C7A-8F98-E162B2B91E40}"/>
            </a:ext>
          </a:extLst>
        </xdr:cNvPr>
        <xdr:cNvCxnSpPr/>
      </xdr:nvCxnSpPr>
      <xdr:spPr>
        <a:xfrm flipV="1">
          <a:off x="19202400" y="6688963"/>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1778</xdr:rowOff>
    </xdr:from>
    <xdr:to>
      <xdr:col>107</xdr:col>
      <xdr:colOff>101600</xdr:colOff>
      <xdr:row>41</xdr:row>
      <xdr:rowOff>103378</xdr:rowOff>
    </xdr:to>
    <xdr:sp macro="" textlink="">
      <xdr:nvSpPr>
        <xdr:cNvPr id="441" name="楕円 440">
          <a:extLst>
            <a:ext uri="{FF2B5EF4-FFF2-40B4-BE49-F238E27FC236}">
              <a16:creationId xmlns:a16="http://schemas.microsoft.com/office/drawing/2014/main" id="{2AECBA7B-8BA8-4F22-8890-720699C4BE81}"/>
            </a:ext>
          </a:extLst>
        </xdr:cNvPr>
        <xdr:cNvSpPr/>
      </xdr:nvSpPr>
      <xdr:spPr>
        <a:xfrm>
          <a:off x="18345150" y="664070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50292</xdr:rowOff>
    </xdr:from>
    <xdr:to>
      <xdr:col>111</xdr:col>
      <xdr:colOff>177800</xdr:colOff>
      <xdr:row>41</xdr:row>
      <xdr:rowOff>52578</xdr:rowOff>
    </xdr:to>
    <xdr:cxnSp macro="">
      <xdr:nvCxnSpPr>
        <xdr:cNvPr id="442" name="直線コネクタ 441">
          <a:extLst>
            <a:ext uri="{FF2B5EF4-FFF2-40B4-BE49-F238E27FC236}">
              <a16:creationId xmlns:a16="http://schemas.microsoft.com/office/drawing/2014/main" id="{A412B09E-C5D4-4B01-A57B-04091D63E44A}"/>
            </a:ext>
          </a:extLst>
        </xdr:cNvPr>
        <xdr:cNvCxnSpPr/>
      </xdr:nvCxnSpPr>
      <xdr:spPr>
        <a:xfrm flipV="1">
          <a:off x="18392775" y="6686042"/>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xdr:rowOff>
    </xdr:from>
    <xdr:to>
      <xdr:col>102</xdr:col>
      <xdr:colOff>165100</xdr:colOff>
      <xdr:row>41</xdr:row>
      <xdr:rowOff>104521</xdr:rowOff>
    </xdr:to>
    <xdr:sp macro="" textlink="">
      <xdr:nvSpPr>
        <xdr:cNvPr id="443" name="楕円 442">
          <a:extLst>
            <a:ext uri="{FF2B5EF4-FFF2-40B4-BE49-F238E27FC236}">
              <a16:creationId xmlns:a16="http://schemas.microsoft.com/office/drawing/2014/main" id="{684359EB-EA0F-4F82-9293-D3D2BB30F9B1}"/>
            </a:ext>
          </a:extLst>
        </xdr:cNvPr>
        <xdr:cNvSpPr/>
      </xdr:nvSpPr>
      <xdr:spPr>
        <a:xfrm>
          <a:off x="17554575" y="664184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52578</xdr:rowOff>
    </xdr:from>
    <xdr:to>
      <xdr:col>107</xdr:col>
      <xdr:colOff>50800</xdr:colOff>
      <xdr:row>41</xdr:row>
      <xdr:rowOff>53721</xdr:rowOff>
    </xdr:to>
    <xdr:cxnSp macro="">
      <xdr:nvCxnSpPr>
        <xdr:cNvPr id="444" name="直線コネクタ 443">
          <a:extLst>
            <a:ext uri="{FF2B5EF4-FFF2-40B4-BE49-F238E27FC236}">
              <a16:creationId xmlns:a16="http://schemas.microsoft.com/office/drawing/2014/main" id="{B96F0106-733B-4863-A5A3-9ECA7955CE7D}"/>
            </a:ext>
          </a:extLst>
        </xdr:cNvPr>
        <xdr:cNvCxnSpPr/>
      </xdr:nvCxnSpPr>
      <xdr:spPr>
        <a:xfrm flipV="1">
          <a:off x="17602200" y="6688328"/>
          <a:ext cx="79057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137685</xdr:rowOff>
    </xdr:from>
    <xdr:ext cx="469744" cy="259045"/>
    <xdr:sp macro="" textlink="">
      <xdr:nvSpPr>
        <xdr:cNvPr id="445" name="n_1aveValue【空港】&#10;一人当たり有形固定資産（償却資産）額">
          <a:extLst>
            <a:ext uri="{FF2B5EF4-FFF2-40B4-BE49-F238E27FC236}">
              <a16:creationId xmlns:a16="http://schemas.microsoft.com/office/drawing/2014/main" id="{FCFD8B16-F807-44CA-98B7-92ED39CCECA8}"/>
            </a:ext>
          </a:extLst>
        </xdr:cNvPr>
        <xdr:cNvSpPr txBox="1"/>
      </xdr:nvSpPr>
      <xdr:spPr>
        <a:xfrm>
          <a:off x="18983403"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1541</xdr:rowOff>
    </xdr:from>
    <xdr:ext cx="469744" cy="259045"/>
    <xdr:sp macro="" textlink="">
      <xdr:nvSpPr>
        <xdr:cNvPr id="446" name="n_2aveValue【空港】&#10;一人当たり有形固定資産（償却資産）額">
          <a:extLst>
            <a:ext uri="{FF2B5EF4-FFF2-40B4-BE49-F238E27FC236}">
              <a16:creationId xmlns:a16="http://schemas.microsoft.com/office/drawing/2014/main" id="{533B7457-EEFA-447F-9D8C-7EE1AB6F45DA}"/>
            </a:ext>
          </a:extLst>
        </xdr:cNvPr>
        <xdr:cNvSpPr txBox="1"/>
      </xdr:nvSpPr>
      <xdr:spPr>
        <a:xfrm>
          <a:off x="18183303" y="61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36</xdr:row>
      <xdr:rowOff>156735</xdr:rowOff>
    </xdr:from>
    <xdr:ext cx="469744" cy="259045"/>
    <xdr:sp macro="" textlink="">
      <xdr:nvSpPr>
        <xdr:cNvPr id="447" name="n_3aveValue【空港】&#10;一人当たり有形固定資産（償却資産）額">
          <a:extLst>
            <a:ext uri="{FF2B5EF4-FFF2-40B4-BE49-F238E27FC236}">
              <a16:creationId xmlns:a16="http://schemas.microsoft.com/office/drawing/2014/main" id="{0608198A-D437-48CC-B6A4-D7A5421C1478}"/>
            </a:ext>
          </a:extLst>
        </xdr:cNvPr>
        <xdr:cNvSpPr txBox="1"/>
      </xdr:nvSpPr>
      <xdr:spPr>
        <a:xfrm>
          <a:off x="17383203" y="59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92219</xdr:rowOff>
    </xdr:from>
    <xdr:ext cx="469744" cy="259045"/>
    <xdr:sp macro="" textlink="">
      <xdr:nvSpPr>
        <xdr:cNvPr id="448" name="n_1mainValue【空港】&#10;一人当たり有形固定資産（償却資産）額">
          <a:extLst>
            <a:ext uri="{FF2B5EF4-FFF2-40B4-BE49-F238E27FC236}">
              <a16:creationId xmlns:a16="http://schemas.microsoft.com/office/drawing/2014/main" id="{300C202E-AFA0-4E2C-9970-A79AC87C0561}"/>
            </a:ext>
          </a:extLst>
        </xdr:cNvPr>
        <xdr:cNvSpPr txBox="1"/>
      </xdr:nvSpPr>
      <xdr:spPr>
        <a:xfrm>
          <a:off x="18983403" y="673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94505</xdr:rowOff>
    </xdr:from>
    <xdr:ext cx="469744" cy="259045"/>
    <xdr:sp macro="" textlink="">
      <xdr:nvSpPr>
        <xdr:cNvPr id="449" name="n_2mainValue【空港】&#10;一人当たり有形固定資産（償却資産）額">
          <a:extLst>
            <a:ext uri="{FF2B5EF4-FFF2-40B4-BE49-F238E27FC236}">
              <a16:creationId xmlns:a16="http://schemas.microsoft.com/office/drawing/2014/main" id="{FDF265EF-7925-4B15-86B2-CA52D6F9DE53}"/>
            </a:ext>
          </a:extLst>
        </xdr:cNvPr>
        <xdr:cNvSpPr txBox="1"/>
      </xdr:nvSpPr>
      <xdr:spPr>
        <a:xfrm>
          <a:off x="18183303" y="673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95648</xdr:rowOff>
    </xdr:from>
    <xdr:ext cx="469744" cy="259045"/>
    <xdr:sp macro="" textlink="">
      <xdr:nvSpPr>
        <xdr:cNvPr id="450" name="n_3mainValue【空港】&#10;一人当たり有形固定資産（償却資産）額">
          <a:extLst>
            <a:ext uri="{FF2B5EF4-FFF2-40B4-BE49-F238E27FC236}">
              <a16:creationId xmlns:a16="http://schemas.microsoft.com/office/drawing/2014/main" id="{F4F3BF7D-1F63-4C8C-8AF5-D2DECBA9BB5F}"/>
            </a:ext>
          </a:extLst>
        </xdr:cNvPr>
        <xdr:cNvSpPr txBox="1"/>
      </xdr:nvSpPr>
      <xdr:spPr>
        <a:xfrm>
          <a:off x="17383203" y="67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a:extLst>
            <a:ext uri="{FF2B5EF4-FFF2-40B4-BE49-F238E27FC236}">
              <a16:creationId xmlns:a16="http://schemas.microsoft.com/office/drawing/2014/main" id="{21ED2BAC-1EBD-4E26-A417-2FC9195C4A35}"/>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2" name="正方形/長方形 451">
          <a:extLst>
            <a:ext uri="{FF2B5EF4-FFF2-40B4-BE49-F238E27FC236}">
              <a16:creationId xmlns:a16="http://schemas.microsoft.com/office/drawing/2014/main" id="{D1823A27-8AAD-4DE8-8560-A27EB3D8D111}"/>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3" name="正方形/長方形 452">
          <a:extLst>
            <a:ext uri="{FF2B5EF4-FFF2-40B4-BE49-F238E27FC236}">
              <a16:creationId xmlns:a16="http://schemas.microsoft.com/office/drawing/2014/main" id="{35FF0EEC-701E-458B-A802-14B788406728}"/>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4" name="正方形/長方形 453">
          <a:extLst>
            <a:ext uri="{FF2B5EF4-FFF2-40B4-BE49-F238E27FC236}">
              <a16:creationId xmlns:a16="http://schemas.microsoft.com/office/drawing/2014/main" id="{2D966045-DA35-42EA-A5F9-34FDDA9B32A8}"/>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5" name="正方形/長方形 454">
          <a:extLst>
            <a:ext uri="{FF2B5EF4-FFF2-40B4-BE49-F238E27FC236}">
              <a16:creationId xmlns:a16="http://schemas.microsoft.com/office/drawing/2014/main" id="{C08C3302-6BF7-4D74-9DA4-F10CD701EFD2}"/>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167D08C4-EDFF-4D5B-88C5-0FF8E37CD1AB}"/>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F4CCFFF0-5C6F-4B09-BC21-BBD15B0DB6A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706C3524-6572-4460-9F0E-8E36BE19A12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9" name="テキスト ボックス 458">
          <a:extLst>
            <a:ext uri="{FF2B5EF4-FFF2-40B4-BE49-F238E27FC236}">
              <a16:creationId xmlns:a16="http://schemas.microsoft.com/office/drawing/2014/main" id="{6CFB245E-87AC-497D-A20A-A8F04F00957A}"/>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0" name="直線コネクタ 459">
          <a:extLst>
            <a:ext uri="{FF2B5EF4-FFF2-40B4-BE49-F238E27FC236}">
              <a16:creationId xmlns:a16="http://schemas.microsoft.com/office/drawing/2014/main" id="{B184195B-A445-4021-9E4E-82B86CFA0212}"/>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1" name="テキスト ボックス 460">
          <a:extLst>
            <a:ext uri="{FF2B5EF4-FFF2-40B4-BE49-F238E27FC236}">
              <a16:creationId xmlns:a16="http://schemas.microsoft.com/office/drawing/2014/main" id="{48EE2BEF-111A-4BD5-B869-DE3F0B9B6D8E}"/>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2" name="直線コネクタ 461">
          <a:extLst>
            <a:ext uri="{FF2B5EF4-FFF2-40B4-BE49-F238E27FC236}">
              <a16:creationId xmlns:a16="http://schemas.microsoft.com/office/drawing/2014/main" id="{AF5B53B5-E30B-4160-8C7D-06A8D22D4303}"/>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3" name="テキスト ボックス 462">
          <a:extLst>
            <a:ext uri="{FF2B5EF4-FFF2-40B4-BE49-F238E27FC236}">
              <a16:creationId xmlns:a16="http://schemas.microsoft.com/office/drawing/2014/main" id="{E0BE7F0A-314E-4918-8756-DFAB7B8BED27}"/>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4" name="直線コネクタ 463">
          <a:extLst>
            <a:ext uri="{FF2B5EF4-FFF2-40B4-BE49-F238E27FC236}">
              <a16:creationId xmlns:a16="http://schemas.microsoft.com/office/drawing/2014/main" id="{86DF7B2E-37C5-432D-8CCA-150DBB2BBFFD}"/>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5" name="テキスト ボックス 464">
          <a:extLst>
            <a:ext uri="{FF2B5EF4-FFF2-40B4-BE49-F238E27FC236}">
              <a16:creationId xmlns:a16="http://schemas.microsoft.com/office/drawing/2014/main" id="{5F269863-F08D-40FA-92D6-9AB9E2B861CA}"/>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6" name="直線コネクタ 465">
          <a:extLst>
            <a:ext uri="{FF2B5EF4-FFF2-40B4-BE49-F238E27FC236}">
              <a16:creationId xmlns:a16="http://schemas.microsoft.com/office/drawing/2014/main" id="{32E5A8FC-2727-45DE-98E1-AF060A68A13A}"/>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7" name="テキスト ボックス 466">
          <a:extLst>
            <a:ext uri="{FF2B5EF4-FFF2-40B4-BE49-F238E27FC236}">
              <a16:creationId xmlns:a16="http://schemas.microsoft.com/office/drawing/2014/main" id="{7A587C9C-9ACA-4961-BCB8-7B94683D00B3}"/>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a:extLst>
            <a:ext uri="{FF2B5EF4-FFF2-40B4-BE49-F238E27FC236}">
              <a16:creationId xmlns:a16="http://schemas.microsoft.com/office/drawing/2014/main" id="{B1AE6065-14D1-4418-80F6-E28838166F81}"/>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a:extLst>
            <a:ext uri="{FF2B5EF4-FFF2-40B4-BE49-F238E27FC236}">
              <a16:creationId xmlns:a16="http://schemas.microsoft.com/office/drawing/2014/main" id="{1CAE6E2F-BDD9-41F3-90B5-F5971D3DB71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a:extLst>
            <a:ext uri="{FF2B5EF4-FFF2-40B4-BE49-F238E27FC236}">
              <a16:creationId xmlns:a16="http://schemas.microsoft.com/office/drawing/2014/main" id="{99D3192F-38B0-46EB-B484-F87C36F7518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471" name="直線コネクタ 470">
          <a:extLst>
            <a:ext uri="{FF2B5EF4-FFF2-40B4-BE49-F238E27FC236}">
              <a16:creationId xmlns:a16="http://schemas.microsoft.com/office/drawing/2014/main" id="{3606AD11-C4FA-4074-9ADD-8BD1D1AC5862}"/>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472" name="【学校施設】&#10;有形固定資産減価償却率最小値テキスト">
          <a:extLst>
            <a:ext uri="{FF2B5EF4-FFF2-40B4-BE49-F238E27FC236}">
              <a16:creationId xmlns:a16="http://schemas.microsoft.com/office/drawing/2014/main" id="{F9C83742-CDD5-4137-A962-416D8B471C81}"/>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473" name="直線コネクタ 472">
          <a:extLst>
            <a:ext uri="{FF2B5EF4-FFF2-40B4-BE49-F238E27FC236}">
              <a16:creationId xmlns:a16="http://schemas.microsoft.com/office/drawing/2014/main" id="{8EE6FCFA-1D41-492A-890B-CCA46A9D35FA}"/>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474" name="【学校施設】&#10;有形固定資産減価償却率最大値テキスト">
          <a:extLst>
            <a:ext uri="{FF2B5EF4-FFF2-40B4-BE49-F238E27FC236}">
              <a16:creationId xmlns:a16="http://schemas.microsoft.com/office/drawing/2014/main" id="{9C5213A2-A326-4F04-AFF3-DC3EA064146C}"/>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475" name="直線コネクタ 474">
          <a:extLst>
            <a:ext uri="{FF2B5EF4-FFF2-40B4-BE49-F238E27FC236}">
              <a16:creationId xmlns:a16="http://schemas.microsoft.com/office/drawing/2014/main" id="{389E2467-33DB-415E-A441-8855B24F9F3E}"/>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29227</xdr:rowOff>
    </xdr:from>
    <xdr:ext cx="405111" cy="259045"/>
    <xdr:sp macro="" textlink="">
      <xdr:nvSpPr>
        <xdr:cNvPr id="476" name="【学校施設】&#10;有形固定資産減価償却率平均値テキスト">
          <a:extLst>
            <a:ext uri="{FF2B5EF4-FFF2-40B4-BE49-F238E27FC236}">
              <a16:creationId xmlns:a16="http://schemas.microsoft.com/office/drawing/2014/main" id="{B19C87F9-3668-485A-82D7-8795A7AC229A}"/>
            </a:ext>
          </a:extLst>
        </xdr:cNvPr>
        <xdr:cNvSpPr txBox="1"/>
      </xdr:nvSpPr>
      <xdr:spPr>
        <a:xfrm>
          <a:off x="14744700" y="9741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77" name="フローチャート: 判断 476">
          <a:extLst>
            <a:ext uri="{FF2B5EF4-FFF2-40B4-BE49-F238E27FC236}">
              <a16:creationId xmlns:a16="http://schemas.microsoft.com/office/drawing/2014/main" id="{D1899979-F466-4B32-B908-DF4138012723}"/>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478" name="フローチャート: 判断 477">
          <a:extLst>
            <a:ext uri="{FF2B5EF4-FFF2-40B4-BE49-F238E27FC236}">
              <a16:creationId xmlns:a16="http://schemas.microsoft.com/office/drawing/2014/main" id="{562AE6A9-465A-47DF-BC17-EFD420C76ADB}"/>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479" name="フローチャート: 判断 478">
          <a:extLst>
            <a:ext uri="{FF2B5EF4-FFF2-40B4-BE49-F238E27FC236}">
              <a16:creationId xmlns:a16="http://schemas.microsoft.com/office/drawing/2014/main" id="{1D7C24EF-1894-47FA-8FF6-6ED063551C76}"/>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56642</xdr:rowOff>
    </xdr:from>
    <xdr:to>
      <xdr:col>72</xdr:col>
      <xdr:colOff>38100</xdr:colOff>
      <xdr:row>59</xdr:row>
      <xdr:rowOff>158242</xdr:rowOff>
    </xdr:to>
    <xdr:sp macro="" textlink="">
      <xdr:nvSpPr>
        <xdr:cNvPr id="480" name="フローチャート: 判断 479">
          <a:extLst>
            <a:ext uri="{FF2B5EF4-FFF2-40B4-BE49-F238E27FC236}">
              <a16:creationId xmlns:a16="http://schemas.microsoft.com/office/drawing/2014/main" id="{D35519FE-A3D4-4042-A35D-A47F7BAC3A49}"/>
            </a:ext>
          </a:extLst>
        </xdr:cNvPr>
        <xdr:cNvSpPr/>
      </xdr:nvSpPr>
      <xdr:spPr>
        <a:xfrm>
          <a:off x="12296775" y="961021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E17831AA-03C0-4BBC-B827-047E3132F08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EE246DC-4E4F-48E5-935F-60D328EB8E53}"/>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2B66F3A3-E225-414A-9B07-13C657823762}"/>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1BC314C-EBA1-4FEB-9A6D-4CBDAEEA0FB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75DCEE28-A987-4183-AEF3-1D8655159EB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486" name="楕円 485">
          <a:extLst>
            <a:ext uri="{FF2B5EF4-FFF2-40B4-BE49-F238E27FC236}">
              <a16:creationId xmlns:a16="http://schemas.microsoft.com/office/drawing/2014/main" id="{888FEECD-62EB-44D0-931F-8A6DDE6D909E}"/>
            </a:ext>
          </a:extLst>
        </xdr:cNvPr>
        <xdr:cNvSpPr/>
      </xdr:nvSpPr>
      <xdr:spPr>
        <a:xfrm>
          <a:off x="14649450" y="100012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99077</xdr:rowOff>
    </xdr:from>
    <xdr:ext cx="405111" cy="259045"/>
    <xdr:sp macro="" textlink="">
      <xdr:nvSpPr>
        <xdr:cNvPr id="487" name="【学校施設】&#10;有形固定資産減価償却率該当値テキスト">
          <a:extLst>
            <a:ext uri="{FF2B5EF4-FFF2-40B4-BE49-F238E27FC236}">
              <a16:creationId xmlns:a16="http://schemas.microsoft.com/office/drawing/2014/main" id="{DCA49E2D-9318-4BA2-A4D2-D5A87714F68E}"/>
            </a:ext>
          </a:extLst>
        </xdr:cNvPr>
        <xdr:cNvSpPr txBox="1"/>
      </xdr:nvSpPr>
      <xdr:spPr>
        <a:xfrm>
          <a:off x="14744700" y="997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79502</xdr:rowOff>
    </xdr:from>
    <xdr:to>
      <xdr:col>81</xdr:col>
      <xdr:colOff>101600</xdr:colOff>
      <xdr:row>62</xdr:row>
      <xdr:rowOff>9652</xdr:rowOff>
    </xdr:to>
    <xdr:sp macro="" textlink="">
      <xdr:nvSpPr>
        <xdr:cNvPr id="488" name="楕円 487">
          <a:extLst>
            <a:ext uri="{FF2B5EF4-FFF2-40B4-BE49-F238E27FC236}">
              <a16:creationId xmlns:a16="http://schemas.microsoft.com/office/drawing/2014/main" id="{AE1C7429-3CB6-4AF1-B08D-29FB7A11A466}"/>
            </a:ext>
          </a:extLst>
        </xdr:cNvPr>
        <xdr:cNvSpPr/>
      </xdr:nvSpPr>
      <xdr:spPr>
        <a:xfrm>
          <a:off x="13887450" y="996010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130302</xdr:rowOff>
    </xdr:from>
    <xdr:to>
      <xdr:col>85</xdr:col>
      <xdr:colOff>127000</xdr:colOff>
      <xdr:row>62</xdr:row>
      <xdr:rowOff>0</xdr:rowOff>
    </xdr:to>
    <xdr:cxnSp macro="">
      <xdr:nvCxnSpPr>
        <xdr:cNvPr id="489" name="直線コネクタ 488">
          <a:extLst>
            <a:ext uri="{FF2B5EF4-FFF2-40B4-BE49-F238E27FC236}">
              <a16:creationId xmlns:a16="http://schemas.microsoft.com/office/drawing/2014/main" id="{4842E5CE-717E-4E88-815E-5B921B657D6A}"/>
            </a:ext>
          </a:extLst>
        </xdr:cNvPr>
        <xdr:cNvCxnSpPr/>
      </xdr:nvCxnSpPr>
      <xdr:spPr>
        <a:xfrm>
          <a:off x="13935075" y="10007727"/>
          <a:ext cx="762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xdr:rowOff>
    </xdr:from>
    <xdr:to>
      <xdr:col>76</xdr:col>
      <xdr:colOff>165100</xdr:colOff>
      <xdr:row>61</xdr:row>
      <xdr:rowOff>112522</xdr:rowOff>
    </xdr:to>
    <xdr:sp macro="" textlink="">
      <xdr:nvSpPr>
        <xdr:cNvPr id="490" name="楕円 489">
          <a:extLst>
            <a:ext uri="{FF2B5EF4-FFF2-40B4-BE49-F238E27FC236}">
              <a16:creationId xmlns:a16="http://schemas.microsoft.com/office/drawing/2014/main" id="{18425040-5C79-4E9F-BFDB-93294AC6E3DF}"/>
            </a:ext>
          </a:extLst>
        </xdr:cNvPr>
        <xdr:cNvSpPr/>
      </xdr:nvSpPr>
      <xdr:spPr>
        <a:xfrm>
          <a:off x="13096875" y="988517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61722</xdr:rowOff>
    </xdr:from>
    <xdr:to>
      <xdr:col>81</xdr:col>
      <xdr:colOff>50800</xdr:colOff>
      <xdr:row>61</xdr:row>
      <xdr:rowOff>130302</xdr:rowOff>
    </xdr:to>
    <xdr:cxnSp macro="">
      <xdr:nvCxnSpPr>
        <xdr:cNvPr id="491" name="直線コネクタ 490">
          <a:extLst>
            <a:ext uri="{FF2B5EF4-FFF2-40B4-BE49-F238E27FC236}">
              <a16:creationId xmlns:a16="http://schemas.microsoft.com/office/drawing/2014/main" id="{2AFB36E4-FBC0-401E-A710-C057593303AF}"/>
            </a:ext>
          </a:extLst>
        </xdr:cNvPr>
        <xdr:cNvCxnSpPr/>
      </xdr:nvCxnSpPr>
      <xdr:spPr>
        <a:xfrm>
          <a:off x="13144500" y="9942322"/>
          <a:ext cx="7905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84074</xdr:rowOff>
    </xdr:from>
    <xdr:to>
      <xdr:col>72</xdr:col>
      <xdr:colOff>38100</xdr:colOff>
      <xdr:row>62</xdr:row>
      <xdr:rowOff>14224</xdr:rowOff>
    </xdr:to>
    <xdr:sp macro="" textlink="">
      <xdr:nvSpPr>
        <xdr:cNvPr id="492" name="楕円 491">
          <a:extLst>
            <a:ext uri="{FF2B5EF4-FFF2-40B4-BE49-F238E27FC236}">
              <a16:creationId xmlns:a16="http://schemas.microsoft.com/office/drawing/2014/main" id="{B6E803C1-ACEB-44E5-B896-47CCEA51C115}"/>
            </a:ext>
          </a:extLst>
        </xdr:cNvPr>
        <xdr:cNvSpPr/>
      </xdr:nvSpPr>
      <xdr:spPr>
        <a:xfrm>
          <a:off x="12296775" y="99646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61722</xdr:rowOff>
    </xdr:from>
    <xdr:to>
      <xdr:col>76</xdr:col>
      <xdr:colOff>114300</xdr:colOff>
      <xdr:row>61</xdr:row>
      <xdr:rowOff>134874</xdr:rowOff>
    </xdr:to>
    <xdr:cxnSp macro="">
      <xdr:nvCxnSpPr>
        <xdr:cNvPr id="493" name="直線コネクタ 492">
          <a:extLst>
            <a:ext uri="{FF2B5EF4-FFF2-40B4-BE49-F238E27FC236}">
              <a16:creationId xmlns:a16="http://schemas.microsoft.com/office/drawing/2014/main" id="{8DDD4D48-35C2-4428-8847-4E8F382BE3AB}"/>
            </a:ext>
          </a:extLst>
        </xdr:cNvPr>
        <xdr:cNvCxnSpPr/>
      </xdr:nvCxnSpPr>
      <xdr:spPr>
        <a:xfrm flipV="1">
          <a:off x="12344400" y="9942322"/>
          <a:ext cx="8001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494" name="n_1aveValue【学校施設】&#10;有形固定資産減価償却率">
          <a:extLst>
            <a:ext uri="{FF2B5EF4-FFF2-40B4-BE49-F238E27FC236}">
              <a16:creationId xmlns:a16="http://schemas.microsoft.com/office/drawing/2014/main" id="{2C89BD77-ECC1-486C-8A72-CD5B94481FCF}"/>
            </a:ext>
          </a:extLst>
        </xdr:cNvPr>
        <xdr:cNvSpPr txBox="1"/>
      </xdr:nvSpPr>
      <xdr:spPr>
        <a:xfrm>
          <a:off x="13745219" y="968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495" name="n_2aveValue【学校施設】&#10;有形固定資産減価償却率">
          <a:extLst>
            <a:ext uri="{FF2B5EF4-FFF2-40B4-BE49-F238E27FC236}">
              <a16:creationId xmlns:a16="http://schemas.microsoft.com/office/drawing/2014/main" id="{90F797E7-D577-4E40-86E1-98D9AF732637}"/>
            </a:ext>
          </a:extLst>
        </xdr:cNvPr>
        <xdr:cNvSpPr txBox="1"/>
      </xdr:nvSpPr>
      <xdr:spPr>
        <a:xfrm>
          <a:off x="12964169" y="967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3319</xdr:rowOff>
    </xdr:from>
    <xdr:ext cx="405111" cy="259045"/>
    <xdr:sp macro="" textlink="">
      <xdr:nvSpPr>
        <xdr:cNvPr id="496" name="n_3aveValue【学校施設】&#10;有形固定資産減価償却率">
          <a:extLst>
            <a:ext uri="{FF2B5EF4-FFF2-40B4-BE49-F238E27FC236}">
              <a16:creationId xmlns:a16="http://schemas.microsoft.com/office/drawing/2014/main" id="{4E64CFFA-F35E-41E3-82F2-A4298CA12F6D}"/>
            </a:ext>
          </a:extLst>
        </xdr:cNvPr>
        <xdr:cNvSpPr txBox="1"/>
      </xdr:nvSpPr>
      <xdr:spPr>
        <a:xfrm>
          <a:off x="12164069" y="939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779</xdr:rowOff>
    </xdr:from>
    <xdr:ext cx="405111" cy="259045"/>
    <xdr:sp macro="" textlink="">
      <xdr:nvSpPr>
        <xdr:cNvPr id="497" name="n_1mainValue【学校施設】&#10;有形固定資産減価償却率">
          <a:extLst>
            <a:ext uri="{FF2B5EF4-FFF2-40B4-BE49-F238E27FC236}">
              <a16:creationId xmlns:a16="http://schemas.microsoft.com/office/drawing/2014/main" id="{4879AD00-4FB2-4593-9246-CB84BBC9D3BA}"/>
            </a:ext>
          </a:extLst>
        </xdr:cNvPr>
        <xdr:cNvSpPr txBox="1"/>
      </xdr:nvSpPr>
      <xdr:spPr>
        <a:xfrm>
          <a:off x="13745219" y="100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103649</xdr:rowOff>
    </xdr:from>
    <xdr:ext cx="405111" cy="259045"/>
    <xdr:sp macro="" textlink="">
      <xdr:nvSpPr>
        <xdr:cNvPr id="498" name="n_2mainValue【学校施設】&#10;有形固定資産減価償却率">
          <a:extLst>
            <a:ext uri="{FF2B5EF4-FFF2-40B4-BE49-F238E27FC236}">
              <a16:creationId xmlns:a16="http://schemas.microsoft.com/office/drawing/2014/main" id="{7D52F438-9B03-4DE4-A81A-015837F4286A}"/>
            </a:ext>
          </a:extLst>
        </xdr:cNvPr>
        <xdr:cNvSpPr txBox="1"/>
      </xdr:nvSpPr>
      <xdr:spPr>
        <a:xfrm>
          <a:off x="12964169" y="998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5351</xdr:rowOff>
    </xdr:from>
    <xdr:ext cx="405111" cy="259045"/>
    <xdr:sp macro="" textlink="">
      <xdr:nvSpPr>
        <xdr:cNvPr id="499" name="n_3mainValue【学校施設】&#10;有形固定資産減価償却率">
          <a:extLst>
            <a:ext uri="{FF2B5EF4-FFF2-40B4-BE49-F238E27FC236}">
              <a16:creationId xmlns:a16="http://schemas.microsoft.com/office/drawing/2014/main" id="{DD382516-2457-481B-BD59-2B5DE26D2568}"/>
            </a:ext>
          </a:extLst>
        </xdr:cNvPr>
        <xdr:cNvSpPr txBox="1"/>
      </xdr:nvSpPr>
      <xdr:spPr>
        <a:xfrm>
          <a:off x="12164069" y="1004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a:extLst>
            <a:ext uri="{FF2B5EF4-FFF2-40B4-BE49-F238E27FC236}">
              <a16:creationId xmlns:a16="http://schemas.microsoft.com/office/drawing/2014/main" id="{EAB7D426-AE87-4C32-BBFE-39F1CB3DB37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01" name="正方形/長方形 500">
          <a:extLst>
            <a:ext uri="{FF2B5EF4-FFF2-40B4-BE49-F238E27FC236}">
              <a16:creationId xmlns:a16="http://schemas.microsoft.com/office/drawing/2014/main" id="{33BBA157-C13F-452C-9D1C-2F11843166D6}"/>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2" name="正方形/長方形 501">
          <a:extLst>
            <a:ext uri="{FF2B5EF4-FFF2-40B4-BE49-F238E27FC236}">
              <a16:creationId xmlns:a16="http://schemas.microsoft.com/office/drawing/2014/main" id="{9E2D6ABF-0DC4-42F7-B966-79A11BFBD520}"/>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3" name="正方形/長方形 502">
          <a:extLst>
            <a:ext uri="{FF2B5EF4-FFF2-40B4-BE49-F238E27FC236}">
              <a16:creationId xmlns:a16="http://schemas.microsoft.com/office/drawing/2014/main" id="{968199C8-98F4-441D-9B08-27AB2E56B065}"/>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4" name="正方形/長方形 503">
          <a:extLst>
            <a:ext uri="{FF2B5EF4-FFF2-40B4-BE49-F238E27FC236}">
              <a16:creationId xmlns:a16="http://schemas.microsoft.com/office/drawing/2014/main" id="{CE837672-E0B0-4C68-A028-7C1E27146DAA}"/>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2EB6264B-9F33-4CF9-A7C1-B6B991B933ED}"/>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EC918643-BEDE-43F1-93B1-E46A8000B7A4}"/>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0D95B1FE-25D6-47C9-B946-8013C973F621}"/>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937735DA-EE93-415F-9F7F-2D30094CA78E}"/>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9" name="直線コネクタ 508">
          <a:extLst>
            <a:ext uri="{FF2B5EF4-FFF2-40B4-BE49-F238E27FC236}">
              <a16:creationId xmlns:a16="http://schemas.microsoft.com/office/drawing/2014/main" id="{F56E7B07-FBCC-4488-92D8-3709E1D528D5}"/>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0" name="テキスト ボックス 509">
          <a:extLst>
            <a:ext uri="{FF2B5EF4-FFF2-40B4-BE49-F238E27FC236}">
              <a16:creationId xmlns:a16="http://schemas.microsoft.com/office/drawing/2014/main" id="{8C25E7C4-D5C2-490C-B30E-C1FCAB58575B}"/>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1" name="直線コネクタ 510">
          <a:extLst>
            <a:ext uri="{FF2B5EF4-FFF2-40B4-BE49-F238E27FC236}">
              <a16:creationId xmlns:a16="http://schemas.microsoft.com/office/drawing/2014/main" id="{70E486C8-F9ED-4729-9FE2-0B68FEBF371B}"/>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2" name="テキスト ボックス 511">
          <a:extLst>
            <a:ext uri="{FF2B5EF4-FFF2-40B4-BE49-F238E27FC236}">
              <a16:creationId xmlns:a16="http://schemas.microsoft.com/office/drawing/2014/main" id="{2E1D1FE8-A9BA-48CB-8666-756490F750A2}"/>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3" name="直線コネクタ 512">
          <a:extLst>
            <a:ext uri="{FF2B5EF4-FFF2-40B4-BE49-F238E27FC236}">
              <a16:creationId xmlns:a16="http://schemas.microsoft.com/office/drawing/2014/main" id="{7865B962-B27E-4416-BD29-A1E7A50D83BB}"/>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4" name="テキスト ボックス 513">
          <a:extLst>
            <a:ext uri="{FF2B5EF4-FFF2-40B4-BE49-F238E27FC236}">
              <a16:creationId xmlns:a16="http://schemas.microsoft.com/office/drawing/2014/main" id="{52D2F374-882A-4B8F-9060-167E40226D2C}"/>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5" name="直線コネクタ 514">
          <a:extLst>
            <a:ext uri="{FF2B5EF4-FFF2-40B4-BE49-F238E27FC236}">
              <a16:creationId xmlns:a16="http://schemas.microsoft.com/office/drawing/2014/main" id="{F8C5F07E-878D-420F-8674-D23EC30DD06D}"/>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6" name="テキスト ボックス 515">
          <a:extLst>
            <a:ext uri="{FF2B5EF4-FFF2-40B4-BE49-F238E27FC236}">
              <a16:creationId xmlns:a16="http://schemas.microsoft.com/office/drawing/2014/main" id="{4F4AD8AA-3B5B-4006-90F7-3A40A3712BB4}"/>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7" name="直線コネクタ 516">
          <a:extLst>
            <a:ext uri="{FF2B5EF4-FFF2-40B4-BE49-F238E27FC236}">
              <a16:creationId xmlns:a16="http://schemas.microsoft.com/office/drawing/2014/main" id="{DD2F7C7B-430F-4F5A-A454-607F0B8058C4}"/>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8" name="テキスト ボックス 517">
          <a:extLst>
            <a:ext uri="{FF2B5EF4-FFF2-40B4-BE49-F238E27FC236}">
              <a16:creationId xmlns:a16="http://schemas.microsoft.com/office/drawing/2014/main" id="{00F94ED6-B876-4C18-AAE7-92B023D1F11A}"/>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9" name="直線コネクタ 518">
          <a:extLst>
            <a:ext uri="{FF2B5EF4-FFF2-40B4-BE49-F238E27FC236}">
              <a16:creationId xmlns:a16="http://schemas.microsoft.com/office/drawing/2014/main" id="{1DEEB854-A8BC-4DDC-9750-2C057B502E86}"/>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0" name="テキスト ボックス 519">
          <a:extLst>
            <a:ext uri="{FF2B5EF4-FFF2-40B4-BE49-F238E27FC236}">
              <a16:creationId xmlns:a16="http://schemas.microsoft.com/office/drawing/2014/main" id="{3539AB44-9323-4325-8292-6D49D5D135C2}"/>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1" name="直線コネクタ 520">
          <a:extLst>
            <a:ext uri="{FF2B5EF4-FFF2-40B4-BE49-F238E27FC236}">
              <a16:creationId xmlns:a16="http://schemas.microsoft.com/office/drawing/2014/main" id="{A4944BE4-562F-4A7F-A44D-3373D0429B2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2" name="テキスト ボックス 521">
          <a:extLst>
            <a:ext uri="{FF2B5EF4-FFF2-40B4-BE49-F238E27FC236}">
              <a16:creationId xmlns:a16="http://schemas.microsoft.com/office/drawing/2014/main" id="{42C2A905-BE2E-46B9-80AF-57ECEAE7DA3F}"/>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3" name="【学校施設】&#10;一人当たり面積グラフ枠">
          <a:extLst>
            <a:ext uri="{FF2B5EF4-FFF2-40B4-BE49-F238E27FC236}">
              <a16:creationId xmlns:a16="http://schemas.microsoft.com/office/drawing/2014/main" id="{A61379BE-1DA0-46FF-BDE3-5524FA6ECB8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524" name="直線コネクタ 523">
          <a:extLst>
            <a:ext uri="{FF2B5EF4-FFF2-40B4-BE49-F238E27FC236}">
              <a16:creationId xmlns:a16="http://schemas.microsoft.com/office/drawing/2014/main" id="{69167588-5390-4223-AAF3-B047AF08A5E8}"/>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525" name="【学校施設】&#10;一人当たり面積最小値テキスト">
          <a:extLst>
            <a:ext uri="{FF2B5EF4-FFF2-40B4-BE49-F238E27FC236}">
              <a16:creationId xmlns:a16="http://schemas.microsoft.com/office/drawing/2014/main" id="{B2EA8BFB-65A0-42D5-9F0D-5901780CBFBF}"/>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526" name="直線コネクタ 525">
          <a:extLst>
            <a:ext uri="{FF2B5EF4-FFF2-40B4-BE49-F238E27FC236}">
              <a16:creationId xmlns:a16="http://schemas.microsoft.com/office/drawing/2014/main" id="{813364DE-2ABF-4B6F-83A7-26A9A82D252A}"/>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527" name="【学校施設】&#10;一人当たり面積最大値テキスト">
          <a:extLst>
            <a:ext uri="{FF2B5EF4-FFF2-40B4-BE49-F238E27FC236}">
              <a16:creationId xmlns:a16="http://schemas.microsoft.com/office/drawing/2014/main" id="{DA3CD133-D2D7-4AE7-861A-36393416532C}"/>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28" name="直線コネクタ 527">
          <a:extLst>
            <a:ext uri="{FF2B5EF4-FFF2-40B4-BE49-F238E27FC236}">
              <a16:creationId xmlns:a16="http://schemas.microsoft.com/office/drawing/2014/main" id="{20B8FBC6-6FD5-40D2-BB13-8CCD82BB1628}"/>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529" name="【学校施設】&#10;一人当たり面積平均値テキスト">
          <a:extLst>
            <a:ext uri="{FF2B5EF4-FFF2-40B4-BE49-F238E27FC236}">
              <a16:creationId xmlns:a16="http://schemas.microsoft.com/office/drawing/2014/main" id="{72C22297-0EF2-4319-86B5-A9DA4098F6FE}"/>
            </a:ext>
          </a:extLst>
        </xdr:cNvPr>
        <xdr:cNvSpPr txBox="1"/>
      </xdr:nvSpPr>
      <xdr:spPr>
        <a:xfrm>
          <a:off x="20002500" y="9868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30" name="フローチャート: 判断 529">
          <a:extLst>
            <a:ext uri="{FF2B5EF4-FFF2-40B4-BE49-F238E27FC236}">
              <a16:creationId xmlns:a16="http://schemas.microsoft.com/office/drawing/2014/main" id="{382F40EF-647E-4A0E-B4E4-B4852346E0D1}"/>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31" name="フローチャート: 判断 530">
          <a:extLst>
            <a:ext uri="{FF2B5EF4-FFF2-40B4-BE49-F238E27FC236}">
              <a16:creationId xmlns:a16="http://schemas.microsoft.com/office/drawing/2014/main" id="{140A0878-5487-460C-865B-3341B4F86F39}"/>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532" name="フローチャート: 判断 531">
          <a:extLst>
            <a:ext uri="{FF2B5EF4-FFF2-40B4-BE49-F238E27FC236}">
              <a16:creationId xmlns:a16="http://schemas.microsoft.com/office/drawing/2014/main" id="{DA327279-AC61-4CCC-8A9E-B5EFB6FFE768}"/>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159838</xdr:rowOff>
    </xdr:from>
    <xdr:to>
      <xdr:col>102</xdr:col>
      <xdr:colOff>165100</xdr:colOff>
      <xdr:row>58</xdr:row>
      <xdr:rowOff>89988</xdr:rowOff>
    </xdr:to>
    <xdr:sp macro="" textlink="">
      <xdr:nvSpPr>
        <xdr:cNvPr id="533" name="フローチャート: 判断 532">
          <a:extLst>
            <a:ext uri="{FF2B5EF4-FFF2-40B4-BE49-F238E27FC236}">
              <a16:creationId xmlns:a16="http://schemas.microsoft.com/office/drawing/2014/main" id="{8EE71C24-6EAD-4E25-9F4C-D2A4417E6B71}"/>
            </a:ext>
          </a:extLst>
        </xdr:cNvPr>
        <xdr:cNvSpPr/>
      </xdr:nvSpPr>
      <xdr:spPr>
        <a:xfrm>
          <a:off x="17554575" y="93927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84FCBDC-C4BE-475B-A781-E78490BFC83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54039F72-30A0-4ACA-8015-0A618B42632E}"/>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6572E90C-6DBE-482A-9F75-B687ED882FF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9AFABE65-C70E-47BD-98A8-63D669EBCB0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A8C2691-C761-49F6-8E39-43A823639426}"/>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96157</xdr:rowOff>
    </xdr:from>
    <xdr:to>
      <xdr:col>116</xdr:col>
      <xdr:colOff>114300</xdr:colOff>
      <xdr:row>57</xdr:row>
      <xdr:rowOff>26307</xdr:rowOff>
    </xdr:to>
    <xdr:sp macro="" textlink="">
      <xdr:nvSpPr>
        <xdr:cNvPr id="539" name="楕円 538">
          <a:extLst>
            <a:ext uri="{FF2B5EF4-FFF2-40B4-BE49-F238E27FC236}">
              <a16:creationId xmlns:a16="http://schemas.microsoft.com/office/drawing/2014/main" id="{3E395CD1-64F6-4472-A7B9-B35204BF56BF}"/>
            </a:ext>
          </a:extLst>
        </xdr:cNvPr>
        <xdr:cNvSpPr/>
      </xdr:nvSpPr>
      <xdr:spPr>
        <a:xfrm>
          <a:off x="19897725" y="9163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119034</xdr:rowOff>
    </xdr:from>
    <xdr:ext cx="469744" cy="259045"/>
    <xdr:sp macro="" textlink="">
      <xdr:nvSpPr>
        <xdr:cNvPr id="540" name="【学校施設】&#10;一人当たり面積該当値テキスト">
          <a:extLst>
            <a:ext uri="{FF2B5EF4-FFF2-40B4-BE49-F238E27FC236}">
              <a16:creationId xmlns:a16="http://schemas.microsoft.com/office/drawing/2014/main" id="{C919B583-7AAA-4E44-9A81-B6044A0C0150}"/>
            </a:ext>
          </a:extLst>
        </xdr:cNvPr>
        <xdr:cNvSpPr txBox="1"/>
      </xdr:nvSpPr>
      <xdr:spPr>
        <a:xfrm>
          <a:off x="20002500" y="902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112485</xdr:rowOff>
    </xdr:from>
    <xdr:to>
      <xdr:col>112</xdr:col>
      <xdr:colOff>38100</xdr:colOff>
      <xdr:row>57</xdr:row>
      <xdr:rowOff>42635</xdr:rowOff>
    </xdr:to>
    <xdr:sp macro="" textlink="">
      <xdr:nvSpPr>
        <xdr:cNvPr id="541" name="楕円 540">
          <a:extLst>
            <a:ext uri="{FF2B5EF4-FFF2-40B4-BE49-F238E27FC236}">
              <a16:creationId xmlns:a16="http://schemas.microsoft.com/office/drawing/2014/main" id="{6C21FF7B-8B0C-4F3E-AD28-DBD86F939036}"/>
            </a:ext>
          </a:extLst>
        </xdr:cNvPr>
        <xdr:cNvSpPr/>
      </xdr:nvSpPr>
      <xdr:spPr>
        <a:xfrm>
          <a:off x="19154775" y="91802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146957</xdr:rowOff>
    </xdr:from>
    <xdr:to>
      <xdr:col>116</xdr:col>
      <xdr:colOff>63500</xdr:colOff>
      <xdr:row>56</xdr:row>
      <xdr:rowOff>163285</xdr:rowOff>
    </xdr:to>
    <xdr:cxnSp macro="">
      <xdr:nvCxnSpPr>
        <xdr:cNvPr id="542" name="直線コネクタ 541">
          <a:extLst>
            <a:ext uri="{FF2B5EF4-FFF2-40B4-BE49-F238E27FC236}">
              <a16:creationId xmlns:a16="http://schemas.microsoft.com/office/drawing/2014/main" id="{6E39CDAE-CE45-41F3-A4EB-CA63006478CE}"/>
            </a:ext>
          </a:extLst>
        </xdr:cNvPr>
        <xdr:cNvCxnSpPr/>
      </xdr:nvCxnSpPr>
      <xdr:spPr>
        <a:xfrm flipV="1">
          <a:off x="19202400" y="9211582"/>
          <a:ext cx="7524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122283</xdr:rowOff>
    </xdr:from>
    <xdr:to>
      <xdr:col>107</xdr:col>
      <xdr:colOff>101600</xdr:colOff>
      <xdr:row>57</xdr:row>
      <xdr:rowOff>52433</xdr:rowOff>
    </xdr:to>
    <xdr:sp macro="" textlink="">
      <xdr:nvSpPr>
        <xdr:cNvPr id="543" name="楕円 542">
          <a:extLst>
            <a:ext uri="{FF2B5EF4-FFF2-40B4-BE49-F238E27FC236}">
              <a16:creationId xmlns:a16="http://schemas.microsoft.com/office/drawing/2014/main" id="{91C8AF0F-171D-4AA5-9FCD-3E815E9D5E28}"/>
            </a:ext>
          </a:extLst>
        </xdr:cNvPr>
        <xdr:cNvSpPr/>
      </xdr:nvSpPr>
      <xdr:spPr>
        <a:xfrm>
          <a:off x="18345150" y="919325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163285</xdr:rowOff>
    </xdr:from>
    <xdr:to>
      <xdr:col>111</xdr:col>
      <xdr:colOff>177800</xdr:colOff>
      <xdr:row>57</xdr:row>
      <xdr:rowOff>1633</xdr:rowOff>
    </xdr:to>
    <xdr:cxnSp macro="">
      <xdr:nvCxnSpPr>
        <xdr:cNvPr id="544" name="直線コネクタ 543">
          <a:extLst>
            <a:ext uri="{FF2B5EF4-FFF2-40B4-BE49-F238E27FC236}">
              <a16:creationId xmlns:a16="http://schemas.microsoft.com/office/drawing/2014/main" id="{19C7D287-CC4A-42F2-B787-7D10DD8F9327}"/>
            </a:ext>
          </a:extLst>
        </xdr:cNvPr>
        <xdr:cNvCxnSpPr/>
      </xdr:nvCxnSpPr>
      <xdr:spPr>
        <a:xfrm flipV="1">
          <a:off x="18392775" y="9227910"/>
          <a:ext cx="809625"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1451</xdr:rowOff>
    </xdr:from>
    <xdr:to>
      <xdr:col>102</xdr:col>
      <xdr:colOff>165100</xdr:colOff>
      <xdr:row>56</xdr:row>
      <xdr:rowOff>103051</xdr:rowOff>
    </xdr:to>
    <xdr:sp macro="" textlink="">
      <xdr:nvSpPr>
        <xdr:cNvPr id="545" name="楕円 544">
          <a:extLst>
            <a:ext uri="{FF2B5EF4-FFF2-40B4-BE49-F238E27FC236}">
              <a16:creationId xmlns:a16="http://schemas.microsoft.com/office/drawing/2014/main" id="{3D2B32EF-8932-42DB-B480-EC0B4E0571E6}"/>
            </a:ext>
          </a:extLst>
        </xdr:cNvPr>
        <xdr:cNvSpPr/>
      </xdr:nvSpPr>
      <xdr:spPr>
        <a:xfrm>
          <a:off x="17554575" y="906925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52251</xdr:rowOff>
    </xdr:from>
    <xdr:to>
      <xdr:col>107</xdr:col>
      <xdr:colOff>50800</xdr:colOff>
      <xdr:row>57</xdr:row>
      <xdr:rowOff>1633</xdr:rowOff>
    </xdr:to>
    <xdr:cxnSp macro="">
      <xdr:nvCxnSpPr>
        <xdr:cNvPr id="546" name="直線コネクタ 545">
          <a:extLst>
            <a:ext uri="{FF2B5EF4-FFF2-40B4-BE49-F238E27FC236}">
              <a16:creationId xmlns:a16="http://schemas.microsoft.com/office/drawing/2014/main" id="{4DD21F3E-72F5-4C8E-8B98-1F193C0DA811}"/>
            </a:ext>
          </a:extLst>
        </xdr:cNvPr>
        <xdr:cNvCxnSpPr/>
      </xdr:nvCxnSpPr>
      <xdr:spPr>
        <a:xfrm>
          <a:off x="17602200" y="9116876"/>
          <a:ext cx="790575" cy="11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47" name="n_1aveValue【学校施設】&#10;一人当たり面積">
          <a:extLst>
            <a:ext uri="{FF2B5EF4-FFF2-40B4-BE49-F238E27FC236}">
              <a16:creationId xmlns:a16="http://schemas.microsoft.com/office/drawing/2014/main" id="{849ED5A3-4F41-4DB3-8ADB-2566BEF08303}"/>
            </a:ext>
          </a:extLst>
        </xdr:cNvPr>
        <xdr:cNvSpPr txBox="1"/>
      </xdr:nvSpPr>
      <xdr:spPr>
        <a:xfrm>
          <a:off x="189834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548" name="n_2aveValue【学校施設】&#10;一人当たり面積">
          <a:extLst>
            <a:ext uri="{FF2B5EF4-FFF2-40B4-BE49-F238E27FC236}">
              <a16:creationId xmlns:a16="http://schemas.microsoft.com/office/drawing/2014/main" id="{1584ADF1-AEF1-425A-9922-6D9705AD7D1F}"/>
            </a:ext>
          </a:extLst>
        </xdr:cNvPr>
        <xdr:cNvSpPr txBox="1"/>
      </xdr:nvSpPr>
      <xdr:spPr>
        <a:xfrm>
          <a:off x="18183302"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81115</xdr:rowOff>
    </xdr:from>
    <xdr:ext cx="469744" cy="259045"/>
    <xdr:sp macro="" textlink="">
      <xdr:nvSpPr>
        <xdr:cNvPr id="549" name="n_3aveValue【学校施設】&#10;一人当たり面積">
          <a:extLst>
            <a:ext uri="{FF2B5EF4-FFF2-40B4-BE49-F238E27FC236}">
              <a16:creationId xmlns:a16="http://schemas.microsoft.com/office/drawing/2014/main" id="{3DEC256D-536C-4828-962D-A6CB6CC90494}"/>
            </a:ext>
          </a:extLst>
        </xdr:cNvPr>
        <xdr:cNvSpPr txBox="1"/>
      </xdr:nvSpPr>
      <xdr:spPr>
        <a:xfrm>
          <a:off x="17383202" y="947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59162</xdr:rowOff>
    </xdr:from>
    <xdr:ext cx="469744" cy="259045"/>
    <xdr:sp macro="" textlink="">
      <xdr:nvSpPr>
        <xdr:cNvPr id="550" name="n_1mainValue【学校施設】&#10;一人当たり面積">
          <a:extLst>
            <a:ext uri="{FF2B5EF4-FFF2-40B4-BE49-F238E27FC236}">
              <a16:creationId xmlns:a16="http://schemas.microsoft.com/office/drawing/2014/main" id="{D119642F-D804-4773-901A-E816CD945A1A}"/>
            </a:ext>
          </a:extLst>
        </xdr:cNvPr>
        <xdr:cNvSpPr txBox="1"/>
      </xdr:nvSpPr>
      <xdr:spPr>
        <a:xfrm>
          <a:off x="18983402" y="896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68960</xdr:rowOff>
    </xdr:from>
    <xdr:ext cx="469744" cy="259045"/>
    <xdr:sp macro="" textlink="">
      <xdr:nvSpPr>
        <xdr:cNvPr id="551" name="n_2mainValue【学校施設】&#10;一人当たり面積">
          <a:extLst>
            <a:ext uri="{FF2B5EF4-FFF2-40B4-BE49-F238E27FC236}">
              <a16:creationId xmlns:a16="http://schemas.microsoft.com/office/drawing/2014/main" id="{D380E1A4-29C3-40F9-BFB8-23BCE6283B3C}"/>
            </a:ext>
          </a:extLst>
        </xdr:cNvPr>
        <xdr:cNvSpPr txBox="1"/>
      </xdr:nvSpPr>
      <xdr:spPr>
        <a:xfrm>
          <a:off x="18183302" y="89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119578</xdr:rowOff>
    </xdr:from>
    <xdr:ext cx="469744" cy="259045"/>
    <xdr:sp macro="" textlink="">
      <xdr:nvSpPr>
        <xdr:cNvPr id="552" name="n_3mainValue【学校施設】&#10;一人当たり面積">
          <a:extLst>
            <a:ext uri="{FF2B5EF4-FFF2-40B4-BE49-F238E27FC236}">
              <a16:creationId xmlns:a16="http://schemas.microsoft.com/office/drawing/2014/main" id="{5654B890-4C04-48AB-9F4E-B5B5FC21F946}"/>
            </a:ext>
          </a:extLst>
        </xdr:cNvPr>
        <xdr:cNvSpPr txBox="1"/>
      </xdr:nvSpPr>
      <xdr:spPr>
        <a:xfrm>
          <a:off x="17383202" y="88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a:extLst>
            <a:ext uri="{FF2B5EF4-FFF2-40B4-BE49-F238E27FC236}">
              <a16:creationId xmlns:a16="http://schemas.microsoft.com/office/drawing/2014/main" id="{6B02C9F9-86C6-4C23-A7DE-C06792C16D5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4" name="正方形/長方形 553">
          <a:extLst>
            <a:ext uri="{FF2B5EF4-FFF2-40B4-BE49-F238E27FC236}">
              <a16:creationId xmlns:a16="http://schemas.microsoft.com/office/drawing/2014/main" id="{5B768F7A-BAB6-45FF-ACBA-926757A932FF}"/>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5" name="正方形/長方形 554">
          <a:extLst>
            <a:ext uri="{FF2B5EF4-FFF2-40B4-BE49-F238E27FC236}">
              <a16:creationId xmlns:a16="http://schemas.microsoft.com/office/drawing/2014/main" id="{17AFC8DB-2238-43A1-BCA4-4187457BD97A}"/>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6" name="正方形/長方形 555">
          <a:extLst>
            <a:ext uri="{FF2B5EF4-FFF2-40B4-BE49-F238E27FC236}">
              <a16:creationId xmlns:a16="http://schemas.microsoft.com/office/drawing/2014/main" id="{6DC2B429-B122-40A0-BAEB-A85EEB641E0C}"/>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7" name="正方形/長方形 556">
          <a:extLst>
            <a:ext uri="{FF2B5EF4-FFF2-40B4-BE49-F238E27FC236}">
              <a16:creationId xmlns:a16="http://schemas.microsoft.com/office/drawing/2014/main" id="{5E5EA4A5-ED4D-41E3-8081-E8909FB5DF94}"/>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a:extLst>
            <a:ext uri="{FF2B5EF4-FFF2-40B4-BE49-F238E27FC236}">
              <a16:creationId xmlns:a16="http://schemas.microsoft.com/office/drawing/2014/main" id="{3EE9723E-BB06-4470-8C30-18B36B9EF0D9}"/>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a:extLst>
            <a:ext uri="{FF2B5EF4-FFF2-40B4-BE49-F238E27FC236}">
              <a16:creationId xmlns:a16="http://schemas.microsoft.com/office/drawing/2014/main" id="{DC176AB9-1C3A-449C-84AC-57BB63EF4A8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a:extLst>
            <a:ext uri="{FF2B5EF4-FFF2-40B4-BE49-F238E27FC236}">
              <a16:creationId xmlns:a16="http://schemas.microsoft.com/office/drawing/2014/main" id="{351A7D7D-2139-4E5F-9A8E-BA4CCBBF35C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1" name="テキスト ボックス 560">
          <a:extLst>
            <a:ext uri="{FF2B5EF4-FFF2-40B4-BE49-F238E27FC236}">
              <a16:creationId xmlns:a16="http://schemas.microsoft.com/office/drawing/2014/main" id="{950EBDA3-96B7-4150-B389-CF71FEB4C617}"/>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2" name="直線コネクタ 561">
          <a:extLst>
            <a:ext uri="{FF2B5EF4-FFF2-40B4-BE49-F238E27FC236}">
              <a16:creationId xmlns:a16="http://schemas.microsoft.com/office/drawing/2014/main" id="{DC7274A1-4809-49E5-8B45-47B0800259C3}"/>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63" name="テキスト ボックス 562">
          <a:extLst>
            <a:ext uri="{FF2B5EF4-FFF2-40B4-BE49-F238E27FC236}">
              <a16:creationId xmlns:a16="http://schemas.microsoft.com/office/drawing/2014/main" id="{57A5F3CC-BF6B-4E7C-B54C-12C83B0376D6}"/>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64" name="直線コネクタ 563">
          <a:extLst>
            <a:ext uri="{FF2B5EF4-FFF2-40B4-BE49-F238E27FC236}">
              <a16:creationId xmlns:a16="http://schemas.microsoft.com/office/drawing/2014/main" id="{B5D6D540-D932-4916-98EB-A39E1C9EB437}"/>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65" name="テキスト ボックス 564">
          <a:extLst>
            <a:ext uri="{FF2B5EF4-FFF2-40B4-BE49-F238E27FC236}">
              <a16:creationId xmlns:a16="http://schemas.microsoft.com/office/drawing/2014/main" id="{14D37EF0-1A1C-4592-A465-453C320E3890}"/>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66" name="直線コネクタ 565">
          <a:extLst>
            <a:ext uri="{FF2B5EF4-FFF2-40B4-BE49-F238E27FC236}">
              <a16:creationId xmlns:a16="http://schemas.microsoft.com/office/drawing/2014/main" id="{85825865-F549-4CE6-887E-D42707E03DBB}"/>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7" name="テキスト ボックス 566">
          <a:extLst>
            <a:ext uri="{FF2B5EF4-FFF2-40B4-BE49-F238E27FC236}">
              <a16:creationId xmlns:a16="http://schemas.microsoft.com/office/drawing/2014/main" id="{242F86DF-C401-41A7-ADDC-E0823926995F}"/>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8" name="直線コネクタ 567">
          <a:extLst>
            <a:ext uri="{FF2B5EF4-FFF2-40B4-BE49-F238E27FC236}">
              <a16:creationId xmlns:a16="http://schemas.microsoft.com/office/drawing/2014/main" id="{C70912C0-B884-425D-8302-49A7E78D2AAA}"/>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9" name="テキスト ボックス 568">
          <a:extLst>
            <a:ext uri="{FF2B5EF4-FFF2-40B4-BE49-F238E27FC236}">
              <a16:creationId xmlns:a16="http://schemas.microsoft.com/office/drawing/2014/main" id="{EE854446-506D-4279-AAAF-49022B612FF8}"/>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id="{F52052C6-AF12-4FAA-A0B9-10A964A74C17}"/>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71" name="テキスト ボックス 570">
          <a:extLst>
            <a:ext uri="{FF2B5EF4-FFF2-40B4-BE49-F238E27FC236}">
              <a16:creationId xmlns:a16="http://schemas.microsoft.com/office/drawing/2014/main" id="{96E97F58-10A9-4D4E-A517-EAF56B419E9B}"/>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図書館】&#10;有形固定資産減価償却率グラフ枠">
          <a:extLst>
            <a:ext uri="{FF2B5EF4-FFF2-40B4-BE49-F238E27FC236}">
              <a16:creationId xmlns:a16="http://schemas.microsoft.com/office/drawing/2014/main" id="{DF3DFCB1-2EC9-42BE-A3A4-73BCACE3CAA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573" name="直線コネクタ 572">
          <a:extLst>
            <a:ext uri="{FF2B5EF4-FFF2-40B4-BE49-F238E27FC236}">
              <a16:creationId xmlns:a16="http://schemas.microsoft.com/office/drawing/2014/main" id="{802B5E3E-5079-4E2E-A680-8A6DD51F5D76}"/>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574" name="【図書館】&#10;有形固定資産減価償却率最小値テキスト">
          <a:extLst>
            <a:ext uri="{FF2B5EF4-FFF2-40B4-BE49-F238E27FC236}">
              <a16:creationId xmlns:a16="http://schemas.microsoft.com/office/drawing/2014/main" id="{CB2E15FB-BBC0-4232-BDA0-58919358CC38}"/>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75" name="直線コネクタ 574">
          <a:extLst>
            <a:ext uri="{FF2B5EF4-FFF2-40B4-BE49-F238E27FC236}">
              <a16:creationId xmlns:a16="http://schemas.microsoft.com/office/drawing/2014/main" id="{744C2DEE-2FDC-4574-8023-4C418AFCD4C6}"/>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576" name="【図書館】&#10;有形固定資産減価償却率最大値テキスト">
          <a:extLst>
            <a:ext uri="{FF2B5EF4-FFF2-40B4-BE49-F238E27FC236}">
              <a16:creationId xmlns:a16="http://schemas.microsoft.com/office/drawing/2014/main" id="{482B4375-AE88-4ED5-8B3A-172D42B30D36}"/>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577" name="直線コネクタ 576">
          <a:extLst>
            <a:ext uri="{FF2B5EF4-FFF2-40B4-BE49-F238E27FC236}">
              <a16:creationId xmlns:a16="http://schemas.microsoft.com/office/drawing/2014/main" id="{979DF03B-D33E-4D93-AFFF-C7071424A1E3}"/>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65040</xdr:rowOff>
    </xdr:from>
    <xdr:ext cx="405111" cy="259045"/>
    <xdr:sp macro="" textlink="">
      <xdr:nvSpPr>
        <xdr:cNvPr id="578" name="【図書館】&#10;有形固定資産減価償却率平均値テキスト">
          <a:extLst>
            <a:ext uri="{FF2B5EF4-FFF2-40B4-BE49-F238E27FC236}">
              <a16:creationId xmlns:a16="http://schemas.microsoft.com/office/drawing/2014/main" id="{F23CDDF8-84DA-4D77-8DF8-37455DD90A52}"/>
            </a:ext>
          </a:extLst>
        </xdr:cNvPr>
        <xdr:cNvSpPr txBox="1"/>
      </xdr:nvSpPr>
      <xdr:spPr>
        <a:xfrm>
          <a:off x="147447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579" name="フローチャート: 判断 578">
          <a:extLst>
            <a:ext uri="{FF2B5EF4-FFF2-40B4-BE49-F238E27FC236}">
              <a16:creationId xmlns:a16="http://schemas.microsoft.com/office/drawing/2014/main" id="{DBD998A1-3E4A-4F41-A386-5EE96FE64076}"/>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580" name="フローチャート: 判断 579">
          <a:extLst>
            <a:ext uri="{FF2B5EF4-FFF2-40B4-BE49-F238E27FC236}">
              <a16:creationId xmlns:a16="http://schemas.microsoft.com/office/drawing/2014/main" id="{EA4CCB1F-B43A-40A4-BC20-771DF2B38772}"/>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581" name="フローチャート: 判断 580">
          <a:extLst>
            <a:ext uri="{FF2B5EF4-FFF2-40B4-BE49-F238E27FC236}">
              <a16:creationId xmlns:a16="http://schemas.microsoft.com/office/drawing/2014/main" id="{6DA0666E-27E8-458C-90B0-C53658F07095}"/>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69596</xdr:rowOff>
    </xdr:from>
    <xdr:to>
      <xdr:col>72</xdr:col>
      <xdr:colOff>38100</xdr:colOff>
      <xdr:row>82</xdr:row>
      <xdr:rowOff>171196</xdr:rowOff>
    </xdr:to>
    <xdr:sp macro="" textlink="">
      <xdr:nvSpPr>
        <xdr:cNvPr id="582" name="フローチャート: 判断 581">
          <a:extLst>
            <a:ext uri="{FF2B5EF4-FFF2-40B4-BE49-F238E27FC236}">
              <a16:creationId xmlns:a16="http://schemas.microsoft.com/office/drawing/2014/main" id="{4FFB87D1-E3DB-465C-B24A-C0C39B5C9E7A}"/>
            </a:ext>
          </a:extLst>
        </xdr:cNvPr>
        <xdr:cNvSpPr/>
      </xdr:nvSpPr>
      <xdr:spPr>
        <a:xfrm>
          <a:off x="12296775" y="133442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57919067-1E4E-4117-924D-97F5E77F6F65}"/>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E11CFDC-498C-474B-8279-A65B9D984D5D}"/>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36B44EA4-B21F-4F32-B835-695BEFAB8D70}"/>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6CD0891A-5527-436A-B668-CD20FB05144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62D9E02B-00D7-4AD2-9237-A8F467D4E6A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35306</xdr:rowOff>
    </xdr:from>
    <xdr:to>
      <xdr:col>85</xdr:col>
      <xdr:colOff>177800</xdr:colOff>
      <xdr:row>82</xdr:row>
      <xdr:rowOff>136906</xdr:rowOff>
    </xdr:to>
    <xdr:sp macro="" textlink="">
      <xdr:nvSpPr>
        <xdr:cNvPr id="588" name="楕円 587">
          <a:extLst>
            <a:ext uri="{FF2B5EF4-FFF2-40B4-BE49-F238E27FC236}">
              <a16:creationId xmlns:a16="http://schemas.microsoft.com/office/drawing/2014/main" id="{3BC95904-6241-4B50-8EC3-7B63BFD9FA6A}"/>
            </a:ext>
          </a:extLst>
        </xdr:cNvPr>
        <xdr:cNvSpPr/>
      </xdr:nvSpPr>
      <xdr:spPr>
        <a:xfrm>
          <a:off x="14649450" y="1331315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13733</xdr:rowOff>
    </xdr:from>
    <xdr:ext cx="405111" cy="259045"/>
    <xdr:sp macro="" textlink="">
      <xdr:nvSpPr>
        <xdr:cNvPr id="589" name="【図書館】&#10;有形固定資産減価償却率該当値テキスト">
          <a:extLst>
            <a:ext uri="{FF2B5EF4-FFF2-40B4-BE49-F238E27FC236}">
              <a16:creationId xmlns:a16="http://schemas.microsoft.com/office/drawing/2014/main" id="{EE885B7F-B92D-4255-A3DE-68B9549CAD9D}"/>
            </a:ext>
          </a:extLst>
        </xdr:cNvPr>
        <xdr:cNvSpPr txBox="1"/>
      </xdr:nvSpPr>
      <xdr:spPr>
        <a:xfrm>
          <a:off x="14744700" y="132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161037</xdr:rowOff>
    </xdr:from>
    <xdr:to>
      <xdr:col>81</xdr:col>
      <xdr:colOff>101600</xdr:colOff>
      <xdr:row>82</xdr:row>
      <xdr:rowOff>91187</xdr:rowOff>
    </xdr:to>
    <xdr:sp macro="" textlink="">
      <xdr:nvSpPr>
        <xdr:cNvPr id="590" name="楕円 589">
          <a:extLst>
            <a:ext uri="{FF2B5EF4-FFF2-40B4-BE49-F238E27FC236}">
              <a16:creationId xmlns:a16="http://schemas.microsoft.com/office/drawing/2014/main" id="{D4A0B129-3E39-4196-BB3F-44829E7E8BBD}"/>
            </a:ext>
          </a:extLst>
        </xdr:cNvPr>
        <xdr:cNvSpPr/>
      </xdr:nvSpPr>
      <xdr:spPr>
        <a:xfrm>
          <a:off x="13887450" y="1328013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40387</xdr:rowOff>
    </xdr:from>
    <xdr:to>
      <xdr:col>85</xdr:col>
      <xdr:colOff>127000</xdr:colOff>
      <xdr:row>82</xdr:row>
      <xdr:rowOff>86106</xdr:rowOff>
    </xdr:to>
    <xdr:cxnSp macro="">
      <xdr:nvCxnSpPr>
        <xdr:cNvPr id="591" name="直線コネクタ 590">
          <a:extLst>
            <a:ext uri="{FF2B5EF4-FFF2-40B4-BE49-F238E27FC236}">
              <a16:creationId xmlns:a16="http://schemas.microsoft.com/office/drawing/2014/main" id="{0B541302-A616-428D-98FF-407674C2C6FA}"/>
            </a:ext>
          </a:extLst>
        </xdr:cNvPr>
        <xdr:cNvCxnSpPr/>
      </xdr:nvCxnSpPr>
      <xdr:spPr>
        <a:xfrm>
          <a:off x="13935075" y="13318237"/>
          <a:ext cx="762000" cy="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165608</xdr:rowOff>
    </xdr:from>
    <xdr:to>
      <xdr:col>76</xdr:col>
      <xdr:colOff>165100</xdr:colOff>
      <xdr:row>82</xdr:row>
      <xdr:rowOff>95758</xdr:rowOff>
    </xdr:to>
    <xdr:sp macro="" textlink="">
      <xdr:nvSpPr>
        <xdr:cNvPr id="592" name="楕円 591">
          <a:extLst>
            <a:ext uri="{FF2B5EF4-FFF2-40B4-BE49-F238E27FC236}">
              <a16:creationId xmlns:a16="http://schemas.microsoft.com/office/drawing/2014/main" id="{141240FD-BC3E-42AB-B9EC-204CF86C612A}"/>
            </a:ext>
          </a:extLst>
        </xdr:cNvPr>
        <xdr:cNvSpPr/>
      </xdr:nvSpPr>
      <xdr:spPr>
        <a:xfrm>
          <a:off x="13096875" y="132783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40387</xdr:rowOff>
    </xdr:from>
    <xdr:to>
      <xdr:col>81</xdr:col>
      <xdr:colOff>50800</xdr:colOff>
      <xdr:row>82</xdr:row>
      <xdr:rowOff>44958</xdr:rowOff>
    </xdr:to>
    <xdr:cxnSp macro="">
      <xdr:nvCxnSpPr>
        <xdr:cNvPr id="593" name="直線コネクタ 592">
          <a:extLst>
            <a:ext uri="{FF2B5EF4-FFF2-40B4-BE49-F238E27FC236}">
              <a16:creationId xmlns:a16="http://schemas.microsoft.com/office/drawing/2014/main" id="{42E76BA5-E26B-4A45-ACEB-735A476EB7CE}"/>
            </a:ext>
          </a:extLst>
        </xdr:cNvPr>
        <xdr:cNvCxnSpPr/>
      </xdr:nvCxnSpPr>
      <xdr:spPr>
        <a:xfrm flipV="1">
          <a:off x="13144500" y="13318237"/>
          <a:ext cx="790575"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81026</xdr:rowOff>
    </xdr:from>
    <xdr:to>
      <xdr:col>72</xdr:col>
      <xdr:colOff>38100</xdr:colOff>
      <xdr:row>83</xdr:row>
      <xdr:rowOff>11176</xdr:rowOff>
    </xdr:to>
    <xdr:sp macro="" textlink="">
      <xdr:nvSpPr>
        <xdr:cNvPr id="594" name="楕円 593">
          <a:extLst>
            <a:ext uri="{FF2B5EF4-FFF2-40B4-BE49-F238E27FC236}">
              <a16:creationId xmlns:a16="http://schemas.microsoft.com/office/drawing/2014/main" id="{3B678FC4-391A-48EB-98A1-3DFDD4E57B76}"/>
            </a:ext>
          </a:extLst>
        </xdr:cNvPr>
        <xdr:cNvSpPr/>
      </xdr:nvSpPr>
      <xdr:spPr>
        <a:xfrm>
          <a:off x="12296775" y="1336205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44958</xdr:rowOff>
    </xdr:from>
    <xdr:to>
      <xdr:col>76</xdr:col>
      <xdr:colOff>114300</xdr:colOff>
      <xdr:row>82</xdr:row>
      <xdr:rowOff>131826</xdr:rowOff>
    </xdr:to>
    <xdr:cxnSp macro="">
      <xdr:nvCxnSpPr>
        <xdr:cNvPr id="595" name="直線コネクタ 594">
          <a:extLst>
            <a:ext uri="{FF2B5EF4-FFF2-40B4-BE49-F238E27FC236}">
              <a16:creationId xmlns:a16="http://schemas.microsoft.com/office/drawing/2014/main" id="{6D9C7AF3-3D07-424C-A2F1-FEC2ED78CDC3}"/>
            </a:ext>
          </a:extLst>
        </xdr:cNvPr>
        <xdr:cNvCxnSpPr/>
      </xdr:nvCxnSpPr>
      <xdr:spPr>
        <a:xfrm flipV="1">
          <a:off x="12344400" y="13325983"/>
          <a:ext cx="800100"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126001</xdr:rowOff>
    </xdr:from>
    <xdr:ext cx="405111" cy="259045"/>
    <xdr:sp macro="" textlink="">
      <xdr:nvSpPr>
        <xdr:cNvPr id="596" name="n_1aveValue【図書館】&#10;有形固定資産減価償却率">
          <a:extLst>
            <a:ext uri="{FF2B5EF4-FFF2-40B4-BE49-F238E27FC236}">
              <a16:creationId xmlns:a16="http://schemas.microsoft.com/office/drawing/2014/main" id="{D54D345E-09CC-467B-BBC4-6072D80AC764}"/>
            </a:ext>
          </a:extLst>
        </xdr:cNvPr>
        <xdr:cNvSpPr txBox="1"/>
      </xdr:nvSpPr>
      <xdr:spPr>
        <a:xfrm>
          <a:off x="13745219" y="12752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597" name="n_2aveValue【図書館】&#10;有形固定資産減価償却率">
          <a:extLst>
            <a:ext uri="{FF2B5EF4-FFF2-40B4-BE49-F238E27FC236}">
              <a16:creationId xmlns:a16="http://schemas.microsoft.com/office/drawing/2014/main" id="{028D5CEA-47CC-49B3-8519-962AC70C3BA0}"/>
            </a:ext>
          </a:extLst>
        </xdr:cNvPr>
        <xdr:cNvSpPr txBox="1"/>
      </xdr:nvSpPr>
      <xdr:spPr>
        <a:xfrm>
          <a:off x="12964169" y="1278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16273</xdr:rowOff>
    </xdr:from>
    <xdr:ext cx="405111" cy="259045"/>
    <xdr:sp macro="" textlink="">
      <xdr:nvSpPr>
        <xdr:cNvPr id="598" name="n_3aveValue【図書館】&#10;有形固定資産減価償却率">
          <a:extLst>
            <a:ext uri="{FF2B5EF4-FFF2-40B4-BE49-F238E27FC236}">
              <a16:creationId xmlns:a16="http://schemas.microsoft.com/office/drawing/2014/main" id="{2632F717-83B7-403D-AB23-0024D9C2F0D4}"/>
            </a:ext>
          </a:extLst>
        </xdr:cNvPr>
        <xdr:cNvSpPr txBox="1"/>
      </xdr:nvSpPr>
      <xdr:spPr>
        <a:xfrm>
          <a:off x="12164069" y="1313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82314</xdr:rowOff>
    </xdr:from>
    <xdr:ext cx="405111" cy="259045"/>
    <xdr:sp macro="" textlink="">
      <xdr:nvSpPr>
        <xdr:cNvPr id="599" name="n_1mainValue【図書館】&#10;有形固定資産減価償却率">
          <a:extLst>
            <a:ext uri="{FF2B5EF4-FFF2-40B4-BE49-F238E27FC236}">
              <a16:creationId xmlns:a16="http://schemas.microsoft.com/office/drawing/2014/main" id="{40B38C5A-6415-46A7-B16A-D63124C46941}"/>
            </a:ext>
          </a:extLst>
        </xdr:cNvPr>
        <xdr:cNvSpPr txBox="1"/>
      </xdr:nvSpPr>
      <xdr:spPr>
        <a:xfrm>
          <a:off x="13745219" y="13363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86885</xdr:rowOff>
    </xdr:from>
    <xdr:ext cx="405111" cy="259045"/>
    <xdr:sp macro="" textlink="">
      <xdr:nvSpPr>
        <xdr:cNvPr id="600" name="n_2mainValue【図書館】&#10;有形固定資産減価償却率">
          <a:extLst>
            <a:ext uri="{FF2B5EF4-FFF2-40B4-BE49-F238E27FC236}">
              <a16:creationId xmlns:a16="http://schemas.microsoft.com/office/drawing/2014/main" id="{66E9B52F-79BB-4067-9867-E229111601E8}"/>
            </a:ext>
          </a:extLst>
        </xdr:cNvPr>
        <xdr:cNvSpPr txBox="1"/>
      </xdr:nvSpPr>
      <xdr:spPr>
        <a:xfrm>
          <a:off x="12964169" y="1336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2303</xdr:rowOff>
    </xdr:from>
    <xdr:ext cx="405111" cy="259045"/>
    <xdr:sp macro="" textlink="">
      <xdr:nvSpPr>
        <xdr:cNvPr id="601" name="n_3mainValue【図書館】&#10;有形固定資産減価償却率">
          <a:extLst>
            <a:ext uri="{FF2B5EF4-FFF2-40B4-BE49-F238E27FC236}">
              <a16:creationId xmlns:a16="http://schemas.microsoft.com/office/drawing/2014/main" id="{F1ABA913-B690-4034-A5BE-8F76733C8159}"/>
            </a:ext>
          </a:extLst>
        </xdr:cNvPr>
        <xdr:cNvSpPr txBox="1"/>
      </xdr:nvSpPr>
      <xdr:spPr>
        <a:xfrm>
          <a:off x="12164069" y="13442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F7954C15-BB08-42AE-9B6A-E5D02A4D3B06}"/>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3" name="正方形/長方形 602">
          <a:extLst>
            <a:ext uri="{FF2B5EF4-FFF2-40B4-BE49-F238E27FC236}">
              <a16:creationId xmlns:a16="http://schemas.microsoft.com/office/drawing/2014/main" id="{6958675B-1255-4365-BB6D-67F88212E004}"/>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4" name="正方形/長方形 603">
          <a:extLst>
            <a:ext uri="{FF2B5EF4-FFF2-40B4-BE49-F238E27FC236}">
              <a16:creationId xmlns:a16="http://schemas.microsoft.com/office/drawing/2014/main" id="{4556A2D2-FAB7-43FE-9F65-F16CEC9FD104}"/>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5" name="正方形/長方形 604">
          <a:extLst>
            <a:ext uri="{FF2B5EF4-FFF2-40B4-BE49-F238E27FC236}">
              <a16:creationId xmlns:a16="http://schemas.microsoft.com/office/drawing/2014/main" id="{2A87636E-7556-449E-94BA-3848EDC931CB}"/>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6" name="正方形/長方形 605">
          <a:extLst>
            <a:ext uri="{FF2B5EF4-FFF2-40B4-BE49-F238E27FC236}">
              <a16:creationId xmlns:a16="http://schemas.microsoft.com/office/drawing/2014/main" id="{0E86737B-7102-4DC8-9BD7-AA01E9A8902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F6802700-450B-4395-BB7A-A8B23DAC8806}"/>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a:extLst>
            <a:ext uri="{FF2B5EF4-FFF2-40B4-BE49-F238E27FC236}">
              <a16:creationId xmlns:a16="http://schemas.microsoft.com/office/drawing/2014/main" id="{7327ED5C-4944-42C5-AB29-802B417D7837}"/>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a:extLst>
            <a:ext uri="{FF2B5EF4-FFF2-40B4-BE49-F238E27FC236}">
              <a16:creationId xmlns:a16="http://schemas.microsoft.com/office/drawing/2014/main" id="{42952623-A7CD-4FCE-B501-24F3498E472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0" name="直線コネクタ 609">
          <a:extLst>
            <a:ext uri="{FF2B5EF4-FFF2-40B4-BE49-F238E27FC236}">
              <a16:creationId xmlns:a16="http://schemas.microsoft.com/office/drawing/2014/main" id="{9CF44580-B2E6-4DAC-B552-8C51EF070DC1}"/>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1" name="テキスト ボックス 610">
          <a:extLst>
            <a:ext uri="{FF2B5EF4-FFF2-40B4-BE49-F238E27FC236}">
              <a16:creationId xmlns:a16="http://schemas.microsoft.com/office/drawing/2014/main" id="{BA0DE214-F0B0-4C23-9C48-D0CC45BE6658}"/>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2" name="直線コネクタ 611">
          <a:extLst>
            <a:ext uri="{FF2B5EF4-FFF2-40B4-BE49-F238E27FC236}">
              <a16:creationId xmlns:a16="http://schemas.microsoft.com/office/drawing/2014/main" id="{7C1BDEB9-B483-48A5-BF37-B11A3F75BD7E}"/>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3" name="テキスト ボックス 612">
          <a:extLst>
            <a:ext uri="{FF2B5EF4-FFF2-40B4-BE49-F238E27FC236}">
              <a16:creationId xmlns:a16="http://schemas.microsoft.com/office/drawing/2014/main" id="{09407459-81FB-41D1-9D43-55626DB05825}"/>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4" name="直線コネクタ 613">
          <a:extLst>
            <a:ext uri="{FF2B5EF4-FFF2-40B4-BE49-F238E27FC236}">
              <a16:creationId xmlns:a16="http://schemas.microsoft.com/office/drawing/2014/main" id="{7562E3C1-C874-47B1-91E6-95B540EE5803}"/>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5" name="テキスト ボックス 614">
          <a:extLst>
            <a:ext uri="{FF2B5EF4-FFF2-40B4-BE49-F238E27FC236}">
              <a16:creationId xmlns:a16="http://schemas.microsoft.com/office/drawing/2014/main" id="{48AC8E2D-D4C2-40C4-B62D-050CECE0668B}"/>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6" name="直線コネクタ 615">
          <a:extLst>
            <a:ext uri="{FF2B5EF4-FFF2-40B4-BE49-F238E27FC236}">
              <a16:creationId xmlns:a16="http://schemas.microsoft.com/office/drawing/2014/main" id="{6FC686F8-3FFD-4590-A173-C99AA5C99C5D}"/>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7" name="テキスト ボックス 616">
          <a:extLst>
            <a:ext uri="{FF2B5EF4-FFF2-40B4-BE49-F238E27FC236}">
              <a16:creationId xmlns:a16="http://schemas.microsoft.com/office/drawing/2014/main" id="{E79DF309-5681-4F06-9D24-F1AA2340CEBA}"/>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8" name="直線コネクタ 617">
          <a:extLst>
            <a:ext uri="{FF2B5EF4-FFF2-40B4-BE49-F238E27FC236}">
              <a16:creationId xmlns:a16="http://schemas.microsoft.com/office/drawing/2014/main" id="{D827C1CF-FDA4-4BDF-A1BD-A126A8E9FD1A}"/>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9" name="テキスト ボックス 618">
          <a:extLst>
            <a:ext uri="{FF2B5EF4-FFF2-40B4-BE49-F238E27FC236}">
              <a16:creationId xmlns:a16="http://schemas.microsoft.com/office/drawing/2014/main" id="{1D3EA619-DD45-4241-B5C3-AE5EEDBB66E6}"/>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0" name="直線コネクタ 619">
          <a:extLst>
            <a:ext uri="{FF2B5EF4-FFF2-40B4-BE49-F238E27FC236}">
              <a16:creationId xmlns:a16="http://schemas.microsoft.com/office/drawing/2014/main" id="{8FDB177B-D6C6-40D3-9A4E-21A655CF544B}"/>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1" name="テキスト ボックス 620">
          <a:extLst>
            <a:ext uri="{FF2B5EF4-FFF2-40B4-BE49-F238E27FC236}">
              <a16:creationId xmlns:a16="http://schemas.microsoft.com/office/drawing/2014/main" id="{3831A0CD-4DAD-437D-AF4A-22697D779515}"/>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a:extLst>
            <a:ext uri="{FF2B5EF4-FFF2-40B4-BE49-F238E27FC236}">
              <a16:creationId xmlns:a16="http://schemas.microsoft.com/office/drawing/2014/main" id="{C7FA1914-7B01-4523-9469-90F9127027F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550CB503-C280-450C-B1AD-B385B06B4546}"/>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図書館】&#10;一人当たり面積グラフ枠">
          <a:extLst>
            <a:ext uri="{FF2B5EF4-FFF2-40B4-BE49-F238E27FC236}">
              <a16:creationId xmlns:a16="http://schemas.microsoft.com/office/drawing/2014/main" id="{834DD263-7F15-433B-A390-8E3E7990C40F}"/>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625" name="直線コネクタ 624">
          <a:extLst>
            <a:ext uri="{FF2B5EF4-FFF2-40B4-BE49-F238E27FC236}">
              <a16:creationId xmlns:a16="http://schemas.microsoft.com/office/drawing/2014/main" id="{438F5A74-5D09-4D9F-AD6D-3E77802FCFBF}"/>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626" name="【図書館】&#10;一人当たり面積最小値テキスト">
          <a:extLst>
            <a:ext uri="{FF2B5EF4-FFF2-40B4-BE49-F238E27FC236}">
              <a16:creationId xmlns:a16="http://schemas.microsoft.com/office/drawing/2014/main" id="{4CD33338-5039-4E18-81AA-BCE9559E36F4}"/>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627" name="直線コネクタ 626">
          <a:extLst>
            <a:ext uri="{FF2B5EF4-FFF2-40B4-BE49-F238E27FC236}">
              <a16:creationId xmlns:a16="http://schemas.microsoft.com/office/drawing/2014/main" id="{C3335559-FD56-4772-B45D-80A3E3C98C45}"/>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628" name="【図書館】&#10;一人当たり面積最大値テキスト">
          <a:extLst>
            <a:ext uri="{FF2B5EF4-FFF2-40B4-BE49-F238E27FC236}">
              <a16:creationId xmlns:a16="http://schemas.microsoft.com/office/drawing/2014/main" id="{5E67EBC4-4E98-4C08-93B8-E1B42A659C08}"/>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629" name="直線コネクタ 628">
          <a:extLst>
            <a:ext uri="{FF2B5EF4-FFF2-40B4-BE49-F238E27FC236}">
              <a16:creationId xmlns:a16="http://schemas.microsoft.com/office/drawing/2014/main" id="{DB581564-0965-4AC9-A753-F84F90212CB7}"/>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630" name="【図書館】&#10;一人当たり面積平均値テキスト">
          <a:extLst>
            <a:ext uri="{FF2B5EF4-FFF2-40B4-BE49-F238E27FC236}">
              <a16:creationId xmlns:a16="http://schemas.microsoft.com/office/drawing/2014/main" id="{565D6258-2218-4E8B-BAC4-D099528FB177}"/>
            </a:ext>
          </a:extLst>
        </xdr:cNvPr>
        <xdr:cNvSpPr txBox="1"/>
      </xdr:nvSpPr>
      <xdr:spPr>
        <a:xfrm>
          <a:off x="200025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31" name="フローチャート: 判断 630">
          <a:extLst>
            <a:ext uri="{FF2B5EF4-FFF2-40B4-BE49-F238E27FC236}">
              <a16:creationId xmlns:a16="http://schemas.microsoft.com/office/drawing/2014/main" id="{1856538D-21A6-4281-902A-576F39571F8C}"/>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32" name="フローチャート: 判断 631">
          <a:extLst>
            <a:ext uri="{FF2B5EF4-FFF2-40B4-BE49-F238E27FC236}">
              <a16:creationId xmlns:a16="http://schemas.microsoft.com/office/drawing/2014/main" id="{0A288E3D-A034-4C8C-B40A-26F443AAA064}"/>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33" name="フローチャート: 判断 632">
          <a:extLst>
            <a:ext uri="{FF2B5EF4-FFF2-40B4-BE49-F238E27FC236}">
              <a16:creationId xmlns:a16="http://schemas.microsoft.com/office/drawing/2014/main" id="{8CC506B4-7EAD-47B1-B280-FFFB980DF907}"/>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87993</xdr:rowOff>
    </xdr:from>
    <xdr:to>
      <xdr:col>102</xdr:col>
      <xdr:colOff>165100</xdr:colOff>
      <xdr:row>84</xdr:row>
      <xdr:rowOff>18143</xdr:rowOff>
    </xdr:to>
    <xdr:sp macro="" textlink="">
      <xdr:nvSpPr>
        <xdr:cNvPr id="634" name="フローチャート: 判断 633">
          <a:extLst>
            <a:ext uri="{FF2B5EF4-FFF2-40B4-BE49-F238E27FC236}">
              <a16:creationId xmlns:a16="http://schemas.microsoft.com/office/drawing/2014/main" id="{62B8D235-811F-403D-B6C9-0AC524A6759B}"/>
            </a:ext>
          </a:extLst>
        </xdr:cNvPr>
        <xdr:cNvSpPr/>
      </xdr:nvSpPr>
      <xdr:spPr>
        <a:xfrm>
          <a:off x="17554575" y="135245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A998ECE4-091F-4080-9A56-DDC646E364B4}"/>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8372CAE2-52A5-446F-A592-8759BBA725B8}"/>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B0CE47FA-18AA-4F0D-809A-E25D1DC5D99A}"/>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35260A72-922D-4257-B2DA-D61D101BDB13}"/>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237074C0-9114-4E7B-B096-149F685BF43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40" name="楕円 639">
          <a:extLst>
            <a:ext uri="{FF2B5EF4-FFF2-40B4-BE49-F238E27FC236}">
              <a16:creationId xmlns:a16="http://schemas.microsoft.com/office/drawing/2014/main" id="{B1717618-FDD8-4271-9982-156E13010366}"/>
            </a:ext>
          </a:extLst>
        </xdr:cNvPr>
        <xdr:cNvSpPr/>
      </xdr:nvSpPr>
      <xdr:spPr>
        <a:xfrm>
          <a:off x="19897725" y="13630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48277</xdr:rowOff>
    </xdr:from>
    <xdr:ext cx="469744" cy="259045"/>
    <xdr:sp macro="" textlink="">
      <xdr:nvSpPr>
        <xdr:cNvPr id="641" name="【図書館】&#10;一人当たり面積該当値テキスト">
          <a:extLst>
            <a:ext uri="{FF2B5EF4-FFF2-40B4-BE49-F238E27FC236}">
              <a16:creationId xmlns:a16="http://schemas.microsoft.com/office/drawing/2014/main" id="{ED5E62E6-D04E-4B7F-BD54-D10A055E33EF}"/>
            </a:ext>
          </a:extLst>
        </xdr:cNvPr>
        <xdr:cNvSpPr txBox="1"/>
      </xdr:nvSpPr>
      <xdr:spPr>
        <a:xfrm>
          <a:off x="20002500"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42" name="楕円 641">
          <a:extLst>
            <a:ext uri="{FF2B5EF4-FFF2-40B4-BE49-F238E27FC236}">
              <a16:creationId xmlns:a16="http://schemas.microsoft.com/office/drawing/2014/main" id="{3283289C-E649-4893-8A06-B84C8BFC3696}"/>
            </a:ext>
          </a:extLst>
        </xdr:cNvPr>
        <xdr:cNvSpPr/>
      </xdr:nvSpPr>
      <xdr:spPr>
        <a:xfrm>
          <a:off x="19154775" y="13630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43" name="直線コネクタ 642">
          <a:extLst>
            <a:ext uri="{FF2B5EF4-FFF2-40B4-BE49-F238E27FC236}">
              <a16:creationId xmlns:a16="http://schemas.microsoft.com/office/drawing/2014/main" id="{AB0063EB-7262-4EBB-B881-76B90BD4DFDD}"/>
            </a:ext>
          </a:extLst>
        </xdr:cNvPr>
        <xdr:cNvCxnSpPr/>
      </xdr:nvCxnSpPr>
      <xdr:spPr>
        <a:xfrm>
          <a:off x="19202400" y="136779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44" name="楕円 643">
          <a:extLst>
            <a:ext uri="{FF2B5EF4-FFF2-40B4-BE49-F238E27FC236}">
              <a16:creationId xmlns:a16="http://schemas.microsoft.com/office/drawing/2014/main" id="{2543797E-818A-4729-8398-2214333FCA01}"/>
            </a:ext>
          </a:extLst>
        </xdr:cNvPr>
        <xdr:cNvSpPr/>
      </xdr:nvSpPr>
      <xdr:spPr>
        <a:xfrm>
          <a:off x="18345150" y="13630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45" name="直線コネクタ 644">
          <a:extLst>
            <a:ext uri="{FF2B5EF4-FFF2-40B4-BE49-F238E27FC236}">
              <a16:creationId xmlns:a16="http://schemas.microsoft.com/office/drawing/2014/main" id="{62C1BB01-F29D-41F5-A467-80B82F6632F5}"/>
            </a:ext>
          </a:extLst>
        </xdr:cNvPr>
        <xdr:cNvCxnSpPr/>
      </xdr:nvCxnSpPr>
      <xdr:spPr>
        <a:xfrm>
          <a:off x="18392775" y="13677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46" name="楕円 645">
          <a:extLst>
            <a:ext uri="{FF2B5EF4-FFF2-40B4-BE49-F238E27FC236}">
              <a16:creationId xmlns:a16="http://schemas.microsoft.com/office/drawing/2014/main" id="{7C7DF44B-2228-457F-BBDC-68A95E54A651}"/>
            </a:ext>
          </a:extLst>
        </xdr:cNvPr>
        <xdr:cNvSpPr/>
      </xdr:nvSpPr>
      <xdr:spPr>
        <a:xfrm>
          <a:off x="17554575" y="13630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647" name="直線コネクタ 646">
          <a:extLst>
            <a:ext uri="{FF2B5EF4-FFF2-40B4-BE49-F238E27FC236}">
              <a16:creationId xmlns:a16="http://schemas.microsoft.com/office/drawing/2014/main" id="{2BD40245-C78A-428F-8F23-0FC1A35F81A6}"/>
            </a:ext>
          </a:extLst>
        </xdr:cNvPr>
        <xdr:cNvCxnSpPr/>
      </xdr:nvCxnSpPr>
      <xdr:spPr>
        <a:xfrm>
          <a:off x="17602200" y="136779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648" name="n_1aveValue【図書館】&#10;一人当たり面積">
          <a:extLst>
            <a:ext uri="{FF2B5EF4-FFF2-40B4-BE49-F238E27FC236}">
              <a16:creationId xmlns:a16="http://schemas.microsoft.com/office/drawing/2014/main" id="{DCDC3227-5F68-4E94-AEED-82C33FB66218}"/>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49" name="n_2aveValue【図書館】&#10;一人当たり面積">
          <a:extLst>
            <a:ext uri="{FF2B5EF4-FFF2-40B4-BE49-F238E27FC236}">
              <a16:creationId xmlns:a16="http://schemas.microsoft.com/office/drawing/2014/main" id="{72C79B6F-56C0-4B05-B361-0C0075626AD3}"/>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34670</xdr:rowOff>
    </xdr:from>
    <xdr:ext cx="469744" cy="259045"/>
    <xdr:sp macro="" textlink="">
      <xdr:nvSpPr>
        <xdr:cNvPr id="650" name="n_3aveValue【図書館】&#10;一人当たり面積">
          <a:extLst>
            <a:ext uri="{FF2B5EF4-FFF2-40B4-BE49-F238E27FC236}">
              <a16:creationId xmlns:a16="http://schemas.microsoft.com/office/drawing/2014/main" id="{7BEB9EC8-D4FA-4889-B282-C0A51960870C}"/>
            </a:ext>
          </a:extLst>
        </xdr:cNvPr>
        <xdr:cNvSpPr txBox="1"/>
      </xdr:nvSpPr>
      <xdr:spPr>
        <a:xfrm>
          <a:off x="17383202"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651" name="n_1mainValue【図書館】&#10;一人当たり面積">
          <a:extLst>
            <a:ext uri="{FF2B5EF4-FFF2-40B4-BE49-F238E27FC236}">
              <a16:creationId xmlns:a16="http://schemas.microsoft.com/office/drawing/2014/main" id="{BE1DF015-5F53-4B05-9529-B457F7B27A91}"/>
            </a:ext>
          </a:extLst>
        </xdr:cNvPr>
        <xdr:cNvSpPr txBox="1"/>
      </xdr:nvSpPr>
      <xdr:spPr>
        <a:xfrm>
          <a:off x="18983402"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52" name="n_2mainValue【図書館】&#10;一人当たり面積">
          <a:extLst>
            <a:ext uri="{FF2B5EF4-FFF2-40B4-BE49-F238E27FC236}">
              <a16:creationId xmlns:a16="http://schemas.microsoft.com/office/drawing/2014/main" id="{FF0E95B7-AA75-4F26-B6C0-192D9F154A19}"/>
            </a:ext>
          </a:extLst>
        </xdr:cNvPr>
        <xdr:cNvSpPr txBox="1"/>
      </xdr:nvSpPr>
      <xdr:spPr>
        <a:xfrm>
          <a:off x="18183302"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53" name="n_3mainValue【図書館】&#10;一人当たり面積">
          <a:extLst>
            <a:ext uri="{FF2B5EF4-FFF2-40B4-BE49-F238E27FC236}">
              <a16:creationId xmlns:a16="http://schemas.microsoft.com/office/drawing/2014/main" id="{C845D421-FD7E-4B37-979B-27886F82E6C5}"/>
            </a:ext>
          </a:extLst>
        </xdr:cNvPr>
        <xdr:cNvSpPr txBox="1"/>
      </xdr:nvSpPr>
      <xdr:spPr>
        <a:xfrm>
          <a:off x="17383202"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a:extLst>
            <a:ext uri="{FF2B5EF4-FFF2-40B4-BE49-F238E27FC236}">
              <a16:creationId xmlns:a16="http://schemas.microsoft.com/office/drawing/2014/main" id="{805CB1F4-3B5F-496B-8DA8-14978F01F083}"/>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55" name="正方形/長方形 654">
          <a:extLst>
            <a:ext uri="{FF2B5EF4-FFF2-40B4-BE49-F238E27FC236}">
              <a16:creationId xmlns:a16="http://schemas.microsoft.com/office/drawing/2014/main" id="{8567E55A-3BF6-45F8-8CB1-6B87E9E48720}"/>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56" name="正方形/長方形 655">
          <a:extLst>
            <a:ext uri="{FF2B5EF4-FFF2-40B4-BE49-F238E27FC236}">
              <a16:creationId xmlns:a16="http://schemas.microsoft.com/office/drawing/2014/main" id="{D7856C28-0188-4DFD-BC4B-030AAF591C92}"/>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57" name="正方形/長方形 656">
          <a:extLst>
            <a:ext uri="{FF2B5EF4-FFF2-40B4-BE49-F238E27FC236}">
              <a16:creationId xmlns:a16="http://schemas.microsoft.com/office/drawing/2014/main" id="{63B8C830-081C-4B65-B4C5-0118E01622EA}"/>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58" name="正方形/長方形 657">
          <a:extLst>
            <a:ext uri="{FF2B5EF4-FFF2-40B4-BE49-F238E27FC236}">
              <a16:creationId xmlns:a16="http://schemas.microsoft.com/office/drawing/2014/main" id="{B76D7756-E9D0-459C-B25B-73EBAC18171B}"/>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87A0153B-3278-4A61-ADC8-9F4B1E795ACE}"/>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23CF0A10-2985-46A9-918A-77068BA9598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34633C99-1CFF-4798-9259-C28CFAD047D7}"/>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2" name="テキスト ボックス 661">
          <a:extLst>
            <a:ext uri="{FF2B5EF4-FFF2-40B4-BE49-F238E27FC236}">
              <a16:creationId xmlns:a16="http://schemas.microsoft.com/office/drawing/2014/main" id="{3F3CBD5A-C494-4C96-A4A5-7ADD9A4DFE8D}"/>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a:extLst>
            <a:ext uri="{FF2B5EF4-FFF2-40B4-BE49-F238E27FC236}">
              <a16:creationId xmlns:a16="http://schemas.microsoft.com/office/drawing/2014/main" id="{3F68FD7B-6139-40CD-A0D4-5233F051B1D5}"/>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a:extLst>
            <a:ext uri="{FF2B5EF4-FFF2-40B4-BE49-F238E27FC236}">
              <a16:creationId xmlns:a16="http://schemas.microsoft.com/office/drawing/2014/main" id="{47C44C8B-81AE-46CF-8C45-338C51A45F8F}"/>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a:extLst>
            <a:ext uri="{FF2B5EF4-FFF2-40B4-BE49-F238E27FC236}">
              <a16:creationId xmlns:a16="http://schemas.microsoft.com/office/drawing/2014/main" id="{F7F9C010-F756-48FA-B95C-08E3D02C42E4}"/>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a:extLst>
            <a:ext uri="{FF2B5EF4-FFF2-40B4-BE49-F238E27FC236}">
              <a16:creationId xmlns:a16="http://schemas.microsoft.com/office/drawing/2014/main" id="{40F5F3FB-4937-42CF-A1F9-E4F5BC883682}"/>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a:extLst>
            <a:ext uri="{FF2B5EF4-FFF2-40B4-BE49-F238E27FC236}">
              <a16:creationId xmlns:a16="http://schemas.microsoft.com/office/drawing/2014/main" id="{ABD47E04-6B23-4E12-9D78-FE96FDF1B377}"/>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a:extLst>
            <a:ext uri="{FF2B5EF4-FFF2-40B4-BE49-F238E27FC236}">
              <a16:creationId xmlns:a16="http://schemas.microsoft.com/office/drawing/2014/main" id="{68CF3E9B-4E8F-40DB-9E61-1E6B6ADD58A8}"/>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a:extLst>
            <a:ext uri="{FF2B5EF4-FFF2-40B4-BE49-F238E27FC236}">
              <a16:creationId xmlns:a16="http://schemas.microsoft.com/office/drawing/2014/main" id="{9AF577C1-F874-46F0-B338-E019C7C21068}"/>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a:extLst>
            <a:ext uri="{FF2B5EF4-FFF2-40B4-BE49-F238E27FC236}">
              <a16:creationId xmlns:a16="http://schemas.microsoft.com/office/drawing/2014/main" id="{61626D73-94A7-485A-AB1B-B65DCC88885D}"/>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a:extLst>
            <a:ext uri="{FF2B5EF4-FFF2-40B4-BE49-F238E27FC236}">
              <a16:creationId xmlns:a16="http://schemas.microsoft.com/office/drawing/2014/main" id="{63BD9717-14C8-4E6D-978B-FD23AC702C67}"/>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72" name="テキスト ボックス 671">
          <a:extLst>
            <a:ext uri="{FF2B5EF4-FFF2-40B4-BE49-F238E27FC236}">
              <a16:creationId xmlns:a16="http://schemas.microsoft.com/office/drawing/2014/main" id="{FA61C99C-70B2-4368-9E2A-CDDD0D783685}"/>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a:extLst>
            <a:ext uri="{FF2B5EF4-FFF2-40B4-BE49-F238E27FC236}">
              <a16:creationId xmlns:a16="http://schemas.microsoft.com/office/drawing/2014/main" id="{3EEA617C-EE7C-4D96-8FAF-96363C801318}"/>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博物館】&#10;有形固定資産減価償却率グラフ枠">
          <a:extLst>
            <a:ext uri="{FF2B5EF4-FFF2-40B4-BE49-F238E27FC236}">
              <a16:creationId xmlns:a16="http://schemas.microsoft.com/office/drawing/2014/main" id="{3E6B7662-2F88-41AB-A767-9D21214C5440}"/>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675" name="直線コネクタ 674">
          <a:extLst>
            <a:ext uri="{FF2B5EF4-FFF2-40B4-BE49-F238E27FC236}">
              <a16:creationId xmlns:a16="http://schemas.microsoft.com/office/drawing/2014/main" id="{6B4E7AF8-CB84-4E27-8A07-432360BF40D8}"/>
            </a:ext>
          </a:extLst>
        </xdr:cNvPr>
        <xdr:cNvCxnSpPr/>
      </xdr:nvCxnSpPr>
      <xdr:spPr>
        <a:xfrm flipV="1">
          <a:off x="14695170" y="16411575"/>
          <a:ext cx="1269"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676" name="【博物館】&#10;有形固定資産減価償却率最小値テキスト">
          <a:extLst>
            <a:ext uri="{FF2B5EF4-FFF2-40B4-BE49-F238E27FC236}">
              <a16:creationId xmlns:a16="http://schemas.microsoft.com/office/drawing/2014/main" id="{FB03D722-E1A4-48D6-AF13-25F7230EFCCB}"/>
            </a:ext>
          </a:extLst>
        </xdr:cNvPr>
        <xdr:cNvSpPr txBox="1"/>
      </xdr:nvSpPr>
      <xdr:spPr>
        <a:xfrm>
          <a:off x="147447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677" name="直線コネクタ 676">
          <a:extLst>
            <a:ext uri="{FF2B5EF4-FFF2-40B4-BE49-F238E27FC236}">
              <a16:creationId xmlns:a16="http://schemas.microsoft.com/office/drawing/2014/main" id="{5EC2A3E7-4954-454B-9798-1129C59EFB9A}"/>
            </a:ext>
          </a:extLst>
        </xdr:cNvPr>
        <xdr:cNvCxnSpPr/>
      </xdr:nvCxnSpPr>
      <xdr:spPr>
        <a:xfrm>
          <a:off x="14611350" y="174701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678" name="【博物館】&#10;有形固定資産減価償却率最大値テキスト">
          <a:extLst>
            <a:ext uri="{FF2B5EF4-FFF2-40B4-BE49-F238E27FC236}">
              <a16:creationId xmlns:a16="http://schemas.microsoft.com/office/drawing/2014/main" id="{5C357DE8-FC82-4A84-95A3-8F2180EBC666}"/>
            </a:ext>
          </a:extLst>
        </xdr:cNvPr>
        <xdr:cNvSpPr txBox="1"/>
      </xdr:nvSpPr>
      <xdr:spPr>
        <a:xfrm>
          <a:off x="14744700"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679" name="直線コネクタ 678">
          <a:extLst>
            <a:ext uri="{FF2B5EF4-FFF2-40B4-BE49-F238E27FC236}">
              <a16:creationId xmlns:a16="http://schemas.microsoft.com/office/drawing/2014/main" id="{2D07CD15-812F-4426-A221-7DC8A6B4D85B}"/>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105</xdr:row>
      <xdr:rowOff>36213</xdr:rowOff>
    </xdr:from>
    <xdr:ext cx="405111" cy="259045"/>
    <xdr:sp macro="" textlink="">
      <xdr:nvSpPr>
        <xdr:cNvPr id="680" name="【博物館】&#10;有形固定資産減価償却率平均値テキスト">
          <a:extLst>
            <a:ext uri="{FF2B5EF4-FFF2-40B4-BE49-F238E27FC236}">
              <a16:creationId xmlns:a16="http://schemas.microsoft.com/office/drawing/2014/main" id="{257C6A0D-5F3F-4675-AF83-69DA6AFF8DDC}"/>
            </a:ext>
          </a:extLst>
        </xdr:cNvPr>
        <xdr:cNvSpPr txBox="1"/>
      </xdr:nvSpPr>
      <xdr:spPr>
        <a:xfrm>
          <a:off x="14744700" y="17038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81" name="フローチャート: 判断 680">
          <a:extLst>
            <a:ext uri="{FF2B5EF4-FFF2-40B4-BE49-F238E27FC236}">
              <a16:creationId xmlns:a16="http://schemas.microsoft.com/office/drawing/2014/main" id="{024C1866-8D84-4F69-9FC6-7E12A3E16A4F}"/>
            </a:ext>
          </a:extLst>
        </xdr:cNvPr>
        <xdr:cNvSpPr/>
      </xdr:nvSpPr>
      <xdr:spPr>
        <a:xfrm>
          <a:off x="14649450" y="170599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682" name="フローチャート: 判断 681">
          <a:extLst>
            <a:ext uri="{FF2B5EF4-FFF2-40B4-BE49-F238E27FC236}">
              <a16:creationId xmlns:a16="http://schemas.microsoft.com/office/drawing/2014/main" id="{F5968B38-D254-4114-AAB4-2365BEB9BDCA}"/>
            </a:ext>
          </a:extLst>
        </xdr:cNvPr>
        <xdr:cNvSpPr/>
      </xdr:nvSpPr>
      <xdr:spPr>
        <a:xfrm>
          <a:off x="13887450" y="1709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683" name="フローチャート: 判断 682">
          <a:extLst>
            <a:ext uri="{FF2B5EF4-FFF2-40B4-BE49-F238E27FC236}">
              <a16:creationId xmlns:a16="http://schemas.microsoft.com/office/drawing/2014/main" id="{04CC44BF-8D13-452C-85BB-D74C447BB74D}"/>
            </a:ext>
          </a:extLst>
        </xdr:cNvPr>
        <xdr:cNvSpPr/>
      </xdr:nvSpPr>
      <xdr:spPr>
        <a:xfrm>
          <a:off x="13096875" y="17104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84" name="フローチャート: 判断 683">
          <a:extLst>
            <a:ext uri="{FF2B5EF4-FFF2-40B4-BE49-F238E27FC236}">
              <a16:creationId xmlns:a16="http://schemas.microsoft.com/office/drawing/2014/main" id="{E45E6961-054C-4730-90A9-86CE4A86E2E0}"/>
            </a:ext>
          </a:extLst>
        </xdr:cNvPr>
        <xdr:cNvSpPr/>
      </xdr:nvSpPr>
      <xdr:spPr>
        <a:xfrm>
          <a:off x="12296775" y="169995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4E09703-DE0B-49B8-A17F-BEC16AC09C65}"/>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FC6FD8D7-430D-4B43-9EA4-9C0D279990A3}"/>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15BE23A3-7A0C-4017-B738-5C53584E6068}"/>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A99F8FE4-66B3-4C85-ACE2-78FBFF85D0F7}"/>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40929E2E-D39E-46AE-9C55-9BDFA5D7F407}"/>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99695</xdr:rowOff>
    </xdr:from>
    <xdr:to>
      <xdr:col>85</xdr:col>
      <xdr:colOff>177800</xdr:colOff>
      <xdr:row>105</xdr:row>
      <xdr:rowOff>29845</xdr:rowOff>
    </xdr:to>
    <xdr:sp macro="" textlink="">
      <xdr:nvSpPr>
        <xdr:cNvPr id="690" name="楕円 689">
          <a:extLst>
            <a:ext uri="{FF2B5EF4-FFF2-40B4-BE49-F238E27FC236}">
              <a16:creationId xmlns:a16="http://schemas.microsoft.com/office/drawing/2014/main" id="{985A5ED5-08C9-4507-9CA9-CA50C1321627}"/>
            </a:ext>
          </a:extLst>
        </xdr:cNvPr>
        <xdr:cNvSpPr/>
      </xdr:nvSpPr>
      <xdr:spPr>
        <a:xfrm>
          <a:off x="14649450" y="169430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122572</xdr:rowOff>
    </xdr:from>
    <xdr:ext cx="405111" cy="259045"/>
    <xdr:sp macro="" textlink="">
      <xdr:nvSpPr>
        <xdr:cNvPr id="691" name="【博物館】&#10;有形固定資産減価償却率該当値テキスト">
          <a:extLst>
            <a:ext uri="{FF2B5EF4-FFF2-40B4-BE49-F238E27FC236}">
              <a16:creationId xmlns:a16="http://schemas.microsoft.com/office/drawing/2014/main" id="{15FEC09A-C02A-48CD-A96D-8917C3618232}"/>
            </a:ext>
          </a:extLst>
        </xdr:cNvPr>
        <xdr:cNvSpPr txBox="1"/>
      </xdr:nvSpPr>
      <xdr:spPr>
        <a:xfrm>
          <a:off x="14744700"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692" name="楕円 691">
          <a:extLst>
            <a:ext uri="{FF2B5EF4-FFF2-40B4-BE49-F238E27FC236}">
              <a16:creationId xmlns:a16="http://schemas.microsoft.com/office/drawing/2014/main" id="{4BC99B04-5E46-4825-AB8C-9A39B83E04E3}"/>
            </a:ext>
          </a:extLst>
        </xdr:cNvPr>
        <xdr:cNvSpPr/>
      </xdr:nvSpPr>
      <xdr:spPr>
        <a:xfrm>
          <a:off x="13887450" y="169424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150495</xdr:rowOff>
    </xdr:from>
    <xdr:to>
      <xdr:col>85</xdr:col>
      <xdr:colOff>127000</xdr:colOff>
      <xdr:row>104</xdr:row>
      <xdr:rowOff>156211</xdr:rowOff>
    </xdr:to>
    <xdr:cxnSp macro="">
      <xdr:nvCxnSpPr>
        <xdr:cNvPr id="693" name="直線コネクタ 692">
          <a:extLst>
            <a:ext uri="{FF2B5EF4-FFF2-40B4-BE49-F238E27FC236}">
              <a16:creationId xmlns:a16="http://schemas.microsoft.com/office/drawing/2014/main" id="{82FC3BAF-E1E3-474B-8C2F-743E10F3B8E0}"/>
            </a:ext>
          </a:extLst>
        </xdr:cNvPr>
        <xdr:cNvCxnSpPr/>
      </xdr:nvCxnSpPr>
      <xdr:spPr>
        <a:xfrm flipV="1">
          <a:off x="13935075" y="16990695"/>
          <a:ext cx="762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694" name="楕円 693">
          <a:extLst>
            <a:ext uri="{FF2B5EF4-FFF2-40B4-BE49-F238E27FC236}">
              <a16:creationId xmlns:a16="http://schemas.microsoft.com/office/drawing/2014/main" id="{EF01F609-B873-4271-A919-93F705A761C2}"/>
            </a:ext>
          </a:extLst>
        </xdr:cNvPr>
        <xdr:cNvSpPr/>
      </xdr:nvSpPr>
      <xdr:spPr>
        <a:xfrm>
          <a:off x="13096875" y="171469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106</xdr:row>
      <xdr:rowOff>20955</xdr:rowOff>
    </xdr:to>
    <xdr:cxnSp macro="">
      <xdr:nvCxnSpPr>
        <xdr:cNvPr id="695" name="直線コネクタ 694">
          <a:extLst>
            <a:ext uri="{FF2B5EF4-FFF2-40B4-BE49-F238E27FC236}">
              <a16:creationId xmlns:a16="http://schemas.microsoft.com/office/drawing/2014/main" id="{56636277-2A17-417D-82DE-31D19FD16EA5}"/>
            </a:ext>
          </a:extLst>
        </xdr:cNvPr>
        <xdr:cNvCxnSpPr/>
      </xdr:nvCxnSpPr>
      <xdr:spPr>
        <a:xfrm flipV="1">
          <a:off x="13144500" y="16999586"/>
          <a:ext cx="790575" cy="18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99695</xdr:rowOff>
    </xdr:from>
    <xdr:to>
      <xdr:col>72</xdr:col>
      <xdr:colOff>38100</xdr:colOff>
      <xdr:row>106</xdr:row>
      <xdr:rowOff>29845</xdr:rowOff>
    </xdr:to>
    <xdr:sp macro="" textlink="">
      <xdr:nvSpPr>
        <xdr:cNvPr id="696" name="楕円 695">
          <a:extLst>
            <a:ext uri="{FF2B5EF4-FFF2-40B4-BE49-F238E27FC236}">
              <a16:creationId xmlns:a16="http://schemas.microsoft.com/office/drawing/2014/main" id="{2C336713-2663-4652-9680-A56691C56472}"/>
            </a:ext>
          </a:extLst>
        </xdr:cNvPr>
        <xdr:cNvSpPr/>
      </xdr:nvSpPr>
      <xdr:spPr>
        <a:xfrm>
          <a:off x="12296775" y="171049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150495</xdr:rowOff>
    </xdr:from>
    <xdr:to>
      <xdr:col>76</xdr:col>
      <xdr:colOff>114300</xdr:colOff>
      <xdr:row>106</xdr:row>
      <xdr:rowOff>20955</xdr:rowOff>
    </xdr:to>
    <xdr:cxnSp macro="">
      <xdr:nvCxnSpPr>
        <xdr:cNvPr id="697" name="直線コネクタ 696">
          <a:extLst>
            <a:ext uri="{FF2B5EF4-FFF2-40B4-BE49-F238E27FC236}">
              <a16:creationId xmlns:a16="http://schemas.microsoft.com/office/drawing/2014/main" id="{A7E84E84-60A5-45EF-A31C-D1AEBBB4D063}"/>
            </a:ext>
          </a:extLst>
        </xdr:cNvPr>
        <xdr:cNvCxnSpPr/>
      </xdr:nvCxnSpPr>
      <xdr:spPr>
        <a:xfrm>
          <a:off x="12344400" y="1715262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13352</xdr:rowOff>
    </xdr:from>
    <xdr:ext cx="405111" cy="259045"/>
    <xdr:sp macro="" textlink="">
      <xdr:nvSpPr>
        <xdr:cNvPr id="698" name="n_1aveValue【博物館】&#10;有形固定資産減価償却率">
          <a:extLst>
            <a:ext uri="{FF2B5EF4-FFF2-40B4-BE49-F238E27FC236}">
              <a16:creationId xmlns:a16="http://schemas.microsoft.com/office/drawing/2014/main" id="{BFA4A179-23EE-468A-9312-F61E278F40A4}"/>
            </a:ext>
          </a:extLst>
        </xdr:cNvPr>
        <xdr:cNvSpPr txBox="1"/>
      </xdr:nvSpPr>
      <xdr:spPr>
        <a:xfrm>
          <a:off x="13745219"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46372</xdr:rowOff>
    </xdr:from>
    <xdr:ext cx="405111" cy="259045"/>
    <xdr:sp macro="" textlink="">
      <xdr:nvSpPr>
        <xdr:cNvPr id="699" name="n_2aveValue【博物館】&#10;有形固定資産減価償却率">
          <a:extLst>
            <a:ext uri="{FF2B5EF4-FFF2-40B4-BE49-F238E27FC236}">
              <a16:creationId xmlns:a16="http://schemas.microsoft.com/office/drawing/2014/main" id="{E693C943-A54C-46F8-A192-7CE571B4477D}"/>
            </a:ext>
          </a:extLst>
        </xdr:cNvPr>
        <xdr:cNvSpPr txBox="1"/>
      </xdr:nvSpPr>
      <xdr:spPr>
        <a:xfrm>
          <a:off x="12964169"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109238</xdr:rowOff>
    </xdr:from>
    <xdr:ext cx="405111" cy="259045"/>
    <xdr:sp macro="" textlink="">
      <xdr:nvSpPr>
        <xdr:cNvPr id="700" name="n_3aveValue【博物館】&#10;有形固定資産減価償却率">
          <a:extLst>
            <a:ext uri="{FF2B5EF4-FFF2-40B4-BE49-F238E27FC236}">
              <a16:creationId xmlns:a16="http://schemas.microsoft.com/office/drawing/2014/main" id="{582DF7C0-39FB-45D1-8EED-7B3C38704550}"/>
            </a:ext>
          </a:extLst>
        </xdr:cNvPr>
        <xdr:cNvSpPr txBox="1"/>
      </xdr:nvSpPr>
      <xdr:spPr>
        <a:xfrm>
          <a:off x="12164069" y="1678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701" name="n_1mainValue【博物館】&#10;有形固定資産減価償却率">
          <a:extLst>
            <a:ext uri="{FF2B5EF4-FFF2-40B4-BE49-F238E27FC236}">
              <a16:creationId xmlns:a16="http://schemas.microsoft.com/office/drawing/2014/main" id="{4540D497-D7F1-431F-8B50-AC21E9693A9F}"/>
            </a:ext>
          </a:extLst>
        </xdr:cNvPr>
        <xdr:cNvSpPr txBox="1"/>
      </xdr:nvSpPr>
      <xdr:spPr>
        <a:xfrm>
          <a:off x="13745219" y="1672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62882</xdr:rowOff>
    </xdr:from>
    <xdr:ext cx="405111" cy="259045"/>
    <xdr:sp macro="" textlink="">
      <xdr:nvSpPr>
        <xdr:cNvPr id="702" name="n_2mainValue【博物館】&#10;有形固定資産減価償却率">
          <a:extLst>
            <a:ext uri="{FF2B5EF4-FFF2-40B4-BE49-F238E27FC236}">
              <a16:creationId xmlns:a16="http://schemas.microsoft.com/office/drawing/2014/main" id="{C7EFDCF6-1E0E-4EB5-86C0-105716BAA0CF}"/>
            </a:ext>
          </a:extLst>
        </xdr:cNvPr>
        <xdr:cNvSpPr txBox="1"/>
      </xdr:nvSpPr>
      <xdr:spPr>
        <a:xfrm>
          <a:off x="12964169" y="1723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20972</xdr:rowOff>
    </xdr:from>
    <xdr:ext cx="405111" cy="259045"/>
    <xdr:sp macro="" textlink="">
      <xdr:nvSpPr>
        <xdr:cNvPr id="703" name="n_3mainValue【博物館】&#10;有形固定資産減価償却率">
          <a:extLst>
            <a:ext uri="{FF2B5EF4-FFF2-40B4-BE49-F238E27FC236}">
              <a16:creationId xmlns:a16="http://schemas.microsoft.com/office/drawing/2014/main" id="{DCCC1892-5A1C-4727-B365-40D37024364C}"/>
            </a:ext>
          </a:extLst>
        </xdr:cNvPr>
        <xdr:cNvSpPr txBox="1"/>
      </xdr:nvSpPr>
      <xdr:spPr>
        <a:xfrm>
          <a:off x="12164069"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B63F1498-2057-4AA0-8EC2-3D53317B01E1}"/>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05" name="正方形/長方形 704">
          <a:extLst>
            <a:ext uri="{FF2B5EF4-FFF2-40B4-BE49-F238E27FC236}">
              <a16:creationId xmlns:a16="http://schemas.microsoft.com/office/drawing/2014/main" id="{07784481-56C5-4B08-829A-37E547D385AD}"/>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06" name="正方形/長方形 705">
          <a:extLst>
            <a:ext uri="{FF2B5EF4-FFF2-40B4-BE49-F238E27FC236}">
              <a16:creationId xmlns:a16="http://schemas.microsoft.com/office/drawing/2014/main" id="{42044345-0204-4F39-8672-F5EAED646AF9}"/>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07" name="正方形/長方形 706">
          <a:extLst>
            <a:ext uri="{FF2B5EF4-FFF2-40B4-BE49-F238E27FC236}">
              <a16:creationId xmlns:a16="http://schemas.microsoft.com/office/drawing/2014/main" id="{BD79C635-15D2-4D3E-907D-61E9E7F4CA80}"/>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08" name="正方形/長方形 707">
          <a:extLst>
            <a:ext uri="{FF2B5EF4-FFF2-40B4-BE49-F238E27FC236}">
              <a16:creationId xmlns:a16="http://schemas.microsoft.com/office/drawing/2014/main" id="{BA25D9C1-7232-4117-9D32-896A9C1A0F25}"/>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98A6CE4F-DA8F-417F-ADD9-F25F0E4350FF}"/>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5AE694DF-415D-41DA-AC26-90143C374BAD}"/>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2866551D-9AD4-4753-A78E-49880C77620D}"/>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E1E147ED-426F-4712-81CB-60FBA626419C}"/>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8C5314D2-467E-4F61-AEE8-6F7BDC27744B}"/>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2E17312A-E85A-4416-8A13-06148180E8F0}"/>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081F7F7D-257D-4292-9C5A-E882C636F0D4}"/>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5A08A98D-916B-44F4-8CA8-663BB5487334}"/>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A8BC39FD-4749-4E40-8482-94BE27CE80A3}"/>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26BD51D2-947A-4DFD-86EA-C88BE9DF6BC4}"/>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7DAE692C-9D2F-42C9-A5ED-E900E0E09EBA}"/>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AE7658B6-C2B5-4F3C-B351-A5CBFF774011}"/>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F788A4A4-64DC-49B3-954F-8F1443308697}"/>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C628C9CA-BB5C-423C-B28C-297483565D89}"/>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163D7A41-57A6-4AFF-B7AF-9D1C70C387AB}"/>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521CB979-EF62-4FA7-94AF-6E595853CC34}"/>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FFAEC0F5-571C-4C52-B8B5-B8D9CDF26A84}"/>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博物館】&#10;一人当たり面積グラフ枠">
          <a:extLst>
            <a:ext uri="{FF2B5EF4-FFF2-40B4-BE49-F238E27FC236}">
              <a16:creationId xmlns:a16="http://schemas.microsoft.com/office/drawing/2014/main" id="{981CB436-4EF0-4C9B-ADE5-3E3B498302C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727" name="直線コネクタ 726">
          <a:extLst>
            <a:ext uri="{FF2B5EF4-FFF2-40B4-BE49-F238E27FC236}">
              <a16:creationId xmlns:a16="http://schemas.microsoft.com/office/drawing/2014/main" id="{6F13EEA7-EC47-40A5-B6F0-5AE9668B7E03}"/>
            </a:ext>
          </a:extLst>
        </xdr:cNvPr>
        <xdr:cNvCxnSpPr/>
      </xdr:nvCxnSpPr>
      <xdr:spPr>
        <a:xfrm flipV="1">
          <a:off x="19952970" y="16222889"/>
          <a:ext cx="1269" cy="14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28" name="【博物館】&#10;一人当たり面積最小値テキスト">
          <a:extLst>
            <a:ext uri="{FF2B5EF4-FFF2-40B4-BE49-F238E27FC236}">
              <a16:creationId xmlns:a16="http://schemas.microsoft.com/office/drawing/2014/main" id="{7A44FE19-B557-4FF2-84AA-92A3ADAFB1CD}"/>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29" name="直線コネクタ 728">
          <a:extLst>
            <a:ext uri="{FF2B5EF4-FFF2-40B4-BE49-F238E27FC236}">
              <a16:creationId xmlns:a16="http://schemas.microsoft.com/office/drawing/2014/main" id="{99C2166C-8B0A-4A38-8A7B-3CA7662833B6}"/>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730" name="【博物館】&#10;一人当たり面積最大値テキスト">
          <a:extLst>
            <a:ext uri="{FF2B5EF4-FFF2-40B4-BE49-F238E27FC236}">
              <a16:creationId xmlns:a16="http://schemas.microsoft.com/office/drawing/2014/main" id="{149D9467-D534-450D-BCA8-45DAAAE874F6}"/>
            </a:ext>
          </a:extLst>
        </xdr:cNvPr>
        <xdr:cNvSpPr txBox="1"/>
      </xdr:nvSpPr>
      <xdr:spPr>
        <a:xfrm>
          <a:off x="20002500" y="160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31" name="直線コネクタ 730">
          <a:extLst>
            <a:ext uri="{FF2B5EF4-FFF2-40B4-BE49-F238E27FC236}">
              <a16:creationId xmlns:a16="http://schemas.microsoft.com/office/drawing/2014/main" id="{B36F1D0C-FC5E-4694-A03E-7723EA93DBA0}"/>
            </a:ext>
          </a:extLst>
        </xdr:cNvPr>
        <xdr:cNvCxnSpPr/>
      </xdr:nvCxnSpPr>
      <xdr:spPr>
        <a:xfrm>
          <a:off x="19878675" y="1622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732" name="【博物館】&#10;一人当たり面積平均値テキスト">
          <a:extLst>
            <a:ext uri="{FF2B5EF4-FFF2-40B4-BE49-F238E27FC236}">
              <a16:creationId xmlns:a16="http://schemas.microsoft.com/office/drawing/2014/main" id="{EF70695F-C2AC-48EC-952E-39074BC6E50E}"/>
            </a:ext>
          </a:extLst>
        </xdr:cNvPr>
        <xdr:cNvSpPr txBox="1"/>
      </xdr:nvSpPr>
      <xdr:spPr>
        <a:xfrm>
          <a:off x="20002500" y="17204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33" name="フローチャート: 判断 732">
          <a:extLst>
            <a:ext uri="{FF2B5EF4-FFF2-40B4-BE49-F238E27FC236}">
              <a16:creationId xmlns:a16="http://schemas.microsoft.com/office/drawing/2014/main" id="{AB0F570F-FD91-418E-9286-5DAD3AEF5BE5}"/>
            </a:ext>
          </a:extLst>
        </xdr:cNvPr>
        <xdr:cNvSpPr/>
      </xdr:nvSpPr>
      <xdr:spPr>
        <a:xfrm>
          <a:off x="19897725" y="17343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734" name="フローチャート: 判断 733">
          <a:extLst>
            <a:ext uri="{FF2B5EF4-FFF2-40B4-BE49-F238E27FC236}">
              <a16:creationId xmlns:a16="http://schemas.microsoft.com/office/drawing/2014/main" id="{97F9B8B8-A90E-4FD6-831F-8C58123FDDD3}"/>
            </a:ext>
          </a:extLst>
        </xdr:cNvPr>
        <xdr:cNvSpPr/>
      </xdr:nvSpPr>
      <xdr:spPr>
        <a:xfrm>
          <a:off x="19154775" y="1751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35" name="フローチャート: 判断 734">
          <a:extLst>
            <a:ext uri="{FF2B5EF4-FFF2-40B4-BE49-F238E27FC236}">
              <a16:creationId xmlns:a16="http://schemas.microsoft.com/office/drawing/2014/main" id="{BFE96DAC-99CD-4AAD-B137-D397AF7C7693}"/>
            </a:ext>
          </a:extLst>
        </xdr:cNvPr>
        <xdr:cNvSpPr/>
      </xdr:nvSpPr>
      <xdr:spPr>
        <a:xfrm>
          <a:off x="18345150" y="1751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6" name="フローチャート: 判断 735">
          <a:extLst>
            <a:ext uri="{FF2B5EF4-FFF2-40B4-BE49-F238E27FC236}">
              <a16:creationId xmlns:a16="http://schemas.microsoft.com/office/drawing/2014/main" id="{A1D82CC9-D745-4C0B-955A-586AAB307307}"/>
            </a:ext>
          </a:extLst>
        </xdr:cNvPr>
        <xdr:cNvSpPr/>
      </xdr:nvSpPr>
      <xdr:spPr>
        <a:xfrm>
          <a:off x="17554575" y="1737269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D966173-F66E-4F95-A292-F51FA3D84957}"/>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238D0D8-669A-4459-B457-BC5F42B447D8}"/>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860F0EF-1598-4596-8603-700F70E44AD3}"/>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96874BE-4CCC-4C33-AEEB-33A86F6B6E03}"/>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408C8F1-590C-4818-A108-0BF9816A67F5}"/>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742" name="楕円 741">
          <a:extLst>
            <a:ext uri="{FF2B5EF4-FFF2-40B4-BE49-F238E27FC236}">
              <a16:creationId xmlns:a16="http://schemas.microsoft.com/office/drawing/2014/main" id="{9A35CD90-7C9A-4301-A9BF-9DBF035CD245}"/>
            </a:ext>
          </a:extLst>
        </xdr:cNvPr>
        <xdr:cNvSpPr/>
      </xdr:nvSpPr>
      <xdr:spPr>
        <a:xfrm>
          <a:off x="19897725" y="175328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128106</xdr:rowOff>
    </xdr:from>
    <xdr:ext cx="469744" cy="259045"/>
    <xdr:sp macro="" textlink="">
      <xdr:nvSpPr>
        <xdr:cNvPr id="743" name="【博物館】&#10;一人当たり面積該当値テキスト">
          <a:extLst>
            <a:ext uri="{FF2B5EF4-FFF2-40B4-BE49-F238E27FC236}">
              <a16:creationId xmlns:a16="http://schemas.microsoft.com/office/drawing/2014/main" id="{965362A4-629C-4445-BC30-5948696112B3}"/>
            </a:ext>
          </a:extLst>
        </xdr:cNvPr>
        <xdr:cNvSpPr txBox="1"/>
      </xdr:nvSpPr>
      <xdr:spPr>
        <a:xfrm>
          <a:off x="20002500" y="1745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744" name="楕円 743">
          <a:extLst>
            <a:ext uri="{FF2B5EF4-FFF2-40B4-BE49-F238E27FC236}">
              <a16:creationId xmlns:a16="http://schemas.microsoft.com/office/drawing/2014/main" id="{CAAD126B-7622-4AB3-B489-0A5F18F70309}"/>
            </a:ext>
          </a:extLst>
        </xdr:cNvPr>
        <xdr:cNvSpPr/>
      </xdr:nvSpPr>
      <xdr:spPr>
        <a:xfrm>
          <a:off x="19154775" y="175328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92529</xdr:rowOff>
    </xdr:to>
    <xdr:cxnSp macro="">
      <xdr:nvCxnSpPr>
        <xdr:cNvPr id="745" name="直線コネクタ 744">
          <a:extLst>
            <a:ext uri="{FF2B5EF4-FFF2-40B4-BE49-F238E27FC236}">
              <a16:creationId xmlns:a16="http://schemas.microsoft.com/office/drawing/2014/main" id="{C5922F07-9E14-4B15-A460-61DE308E7376}"/>
            </a:ext>
          </a:extLst>
        </xdr:cNvPr>
        <xdr:cNvCxnSpPr/>
      </xdr:nvCxnSpPr>
      <xdr:spPr>
        <a:xfrm>
          <a:off x="19202400" y="17580429"/>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746" name="楕円 745">
          <a:extLst>
            <a:ext uri="{FF2B5EF4-FFF2-40B4-BE49-F238E27FC236}">
              <a16:creationId xmlns:a16="http://schemas.microsoft.com/office/drawing/2014/main" id="{93864E75-1B68-4E6A-9CD7-2931153A152B}"/>
            </a:ext>
          </a:extLst>
        </xdr:cNvPr>
        <xdr:cNvSpPr/>
      </xdr:nvSpPr>
      <xdr:spPr>
        <a:xfrm>
          <a:off x="18345150" y="175328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92529</xdr:rowOff>
    </xdr:to>
    <xdr:cxnSp macro="">
      <xdr:nvCxnSpPr>
        <xdr:cNvPr id="747" name="直線コネクタ 746">
          <a:extLst>
            <a:ext uri="{FF2B5EF4-FFF2-40B4-BE49-F238E27FC236}">
              <a16:creationId xmlns:a16="http://schemas.microsoft.com/office/drawing/2014/main" id="{65C25991-A799-466F-AF83-295885A869E2}"/>
            </a:ext>
          </a:extLst>
        </xdr:cNvPr>
        <xdr:cNvCxnSpPr/>
      </xdr:nvCxnSpPr>
      <xdr:spPr>
        <a:xfrm>
          <a:off x="18392775" y="1758042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41729</xdr:rowOff>
    </xdr:from>
    <xdr:to>
      <xdr:col>102</xdr:col>
      <xdr:colOff>165100</xdr:colOff>
      <xdr:row>108</xdr:row>
      <xdr:rowOff>143329</xdr:rowOff>
    </xdr:to>
    <xdr:sp macro="" textlink="">
      <xdr:nvSpPr>
        <xdr:cNvPr id="748" name="楕円 747">
          <a:extLst>
            <a:ext uri="{FF2B5EF4-FFF2-40B4-BE49-F238E27FC236}">
              <a16:creationId xmlns:a16="http://schemas.microsoft.com/office/drawing/2014/main" id="{DC90B5B1-A289-45FD-9AF0-FB42E3737034}"/>
            </a:ext>
          </a:extLst>
        </xdr:cNvPr>
        <xdr:cNvSpPr/>
      </xdr:nvSpPr>
      <xdr:spPr>
        <a:xfrm>
          <a:off x="17554575" y="175328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92529</xdr:rowOff>
    </xdr:from>
    <xdr:to>
      <xdr:col>107</xdr:col>
      <xdr:colOff>50800</xdr:colOff>
      <xdr:row>108</xdr:row>
      <xdr:rowOff>92529</xdr:rowOff>
    </xdr:to>
    <xdr:cxnSp macro="">
      <xdr:nvCxnSpPr>
        <xdr:cNvPr id="749" name="直線コネクタ 748">
          <a:extLst>
            <a:ext uri="{FF2B5EF4-FFF2-40B4-BE49-F238E27FC236}">
              <a16:creationId xmlns:a16="http://schemas.microsoft.com/office/drawing/2014/main" id="{9E505AE3-C544-41A1-8234-5BF09B1AA682}"/>
            </a:ext>
          </a:extLst>
        </xdr:cNvPr>
        <xdr:cNvCxnSpPr/>
      </xdr:nvCxnSpPr>
      <xdr:spPr>
        <a:xfrm>
          <a:off x="17602200" y="1758042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143527</xdr:rowOff>
    </xdr:from>
    <xdr:ext cx="469744" cy="259045"/>
    <xdr:sp macro="" textlink="">
      <xdr:nvSpPr>
        <xdr:cNvPr id="750" name="n_1aveValue【博物館】&#10;一人当たり面積">
          <a:extLst>
            <a:ext uri="{FF2B5EF4-FFF2-40B4-BE49-F238E27FC236}">
              <a16:creationId xmlns:a16="http://schemas.microsoft.com/office/drawing/2014/main" id="{20EB1B80-DA58-4C5D-B85D-1F284026A6C5}"/>
            </a:ext>
          </a:extLst>
        </xdr:cNvPr>
        <xdr:cNvSpPr txBox="1"/>
      </xdr:nvSpPr>
      <xdr:spPr>
        <a:xfrm>
          <a:off x="189834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143527</xdr:rowOff>
    </xdr:from>
    <xdr:ext cx="469744" cy="259045"/>
    <xdr:sp macro="" textlink="">
      <xdr:nvSpPr>
        <xdr:cNvPr id="751" name="n_2aveValue【博物館】&#10;一人当たり面積">
          <a:extLst>
            <a:ext uri="{FF2B5EF4-FFF2-40B4-BE49-F238E27FC236}">
              <a16:creationId xmlns:a16="http://schemas.microsoft.com/office/drawing/2014/main" id="{D5EAE55E-5223-47C3-8AFE-5F765135BDB0}"/>
            </a:ext>
          </a:extLst>
        </xdr:cNvPr>
        <xdr:cNvSpPr txBox="1"/>
      </xdr:nvSpPr>
      <xdr:spPr>
        <a:xfrm>
          <a:off x="181833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52" name="n_3aveValue【博物館】&#10;一人当たり面積">
          <a:extLst>
            <a:ext uri="{FF2B5EF4-FFF2-40B4-BE49-F238E27FC236}">
              <a16:creationId xmlns:a16="http://schemas.microsoft.com/office/drawing/2014/main" id="{1E3E229E-4BB5-47D2-B0A7-4796D33B61FC}"/>
            </a:ext>
          </a:extLst>
        </xdr:cNvPr>
        <xdr:cNvSpPr txBox="1"/>
      </xdr:nvSpPr>
      <xdr:spPr>
        <a:xfrm>
          <a:off x="17383202" y="1716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753" name="n_1mainValue【博物館】&#10;一人当たり面積">
          <a:extLst>
            <a:ext uri="{FF2B5EF4-FFF2-40B4-BE49-F238E27FC236}">
              <a16:creationId xmlns:a16="http://schemas.microsoft.com/office/drawing/2014/main" id="{F8D34291-752E-4CAD-AA5C-AE9518B639F5}"/>
            </a:ext>
          </a:extLst>
        </xdr:cNvPr>
        <xdr:cNvSpPr txBox="1"/>
      </xdr:nvSpPr>
      <xdr:spPr>
        <a:xfrm>
          <a:off x="18983402"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754" name="n_2mainValue【博物館】&#10;一人当たり面積">
          <a:extLst>
            <a:ext uri="{FF2B5EF4-FFF2-40B4-BE49-F238E27FC236}">
              <a16:creationId xmlns:a16="http://schemas.microsoft.com/office/drawing/2014/main" id="{8AF0EDE7-7251-4515-91D0-A099D3B51023}"/>
            </a:ext>
          </a:extLst>
        </xdr:cNvPr>
        <xdr:cNvSpPr txBox="1"/>
      </xdr:nvSpPr>
      <xdr:spPr>
        <a:xfrm>
          <a:off x="18183302"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755" name="n_3mainValue【博物館】&#10;一人当たり面積">
          <a:extLst>
            <a:ext uri="{FF2B5EF4-FFF2-40B4-BE49-F238E27FC236}">
              <a16:creationId xmlns:a16="http://schemas.microsoft.com/office/drawing/2014/main" id="{9ADDBE50-74AB-40A6-9281-17030FB9508B}"/>
            </a:ext>
          </a:extLst>
        </xdr:cNvPr>
        <xdr:cNvSpPr txBox="1"/>
      </xdr:nvSpPr>
      <xdr:spPr>
        <a:xfrm>
          <a:off x="17383202"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D85F2FF0-812D-498E-AA49-6D550456DC1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9CEA14D2-FC1B-4E2B-8FE1-90117C742CE2}"/>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DCC50A-D5D8-48C1-924C-453E946EA57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類似団体と比較して特に有形固定資産減価償却率が高くなっている施設は道路と図書館である。道路は、全延長の約８割が耐用年数（</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年）を超過し、減価償却累計額が多額になっている。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長寿命化修繕計画を策定しており、この計画に基づき適切な維持管理を行い、社会資本ストックとして道路全体のライフサイクルコストの縮減と維持管理費の平準化を図っていく。</a:t>
          </a:r>
          <a:r>
            <a:rPr kumimoji="1" lang="ja-JP" altLang="en-US" sz="1300">
              <a:latin typeface="ＭＳ Ｐゴシック" panose="020B0600070205080204" pitchFamily="50" charset="-128"/>
              <a:ea typeface="ＭＳ Ｐゴシック" panose="020B0600070205080204" pitchFamily="50" charset="-128"/>
            </a:rPr>
            <a:t>また、図書館は</a:t>
          </a:r>
          <a:r>
            <a:rPr kumimoji="1" lang="en-US" altLang="ja-JP" sz="1300">
              <a:latin typeface="ＭＳ Ｐゴシック" panose="020B0600070205080204" pitchFamily="50" charset="-128"/>
              <a:ea typeface="ＭＳ Ｐゴシック" panose="020B0600070205080204" pitchFamily="50" charset="-128"/>
            </a:rPr>
            <a:t>1979</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年）に建設され、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年が経過しており、大規模修繕・更新時期を迎えている。中長期修繕・改修計画に基づき定期点検と共に必要な改修をすることによって長期利用を図っている。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31B4F7-A692-44BB-B4B7-3482115936BB}"/>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D7D388-409E-42D1-BD9F-B872E4E4783D}"/>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8AAA7B-6157-42FD-97CB-BE82EEC3F68B}"/>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44AA24-15F7-4D3B-AFDD-3B5582B83CC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5A1DBD9-ED58-4D0C-A9C1-16A2FAC785B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3F97F3-EA62-426F-960F-4BFEBF59713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FE89A2-DB68-4DEC-A539-BA4394C66A4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679BA6-182C-40EE-893D-86DC8D742FB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006352C-2014-47DC-B417-3AC42DCC0B22}"/>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6D7D65-F8B8-462D-97A6-A4BE3830FBD9}"/>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CA0649-9ACB-4C1B-B7F0-F810DB62D123}"/>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B283D2-A104-46C9-86FE-63247ADFAC28}"/>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B75614-3155-4025-8B5D-F06BD81C6EC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D37F2C-E8B6-4A44-8CB9-1999EF419BF9}"/>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3C4625-20C6-4769-AA30-3A14036B8D5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D4541F-0518-4E6C-BAF1-990590FE9B8B}"/>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2CF330-EE29-441F-BE82-AE1AC5666FAB}"/>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EAA177-9D66-45EF-8C47-63186489818B}"/>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EF0809-823F-425C-8662-941439A65486}"/>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AB0CDB-C0D9-44E9-BC5C-CA9D026BD8E3}"/>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900406-2C4F-4FC7-93DC-D7599AB8DD39}"/>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617223-E9E4-45D4-BE72-15CCFC3663BF}"/>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9E04DA-1ED9-455F-B895-DC811F80E13A}"/>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2FA508-EB15-4393-86AA-093D581D9AEE}"/>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6E8DC9-E7E2-4C0F-A426-11C69041101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48ADCF-BEF9-4B88-AA3B-096E7564C4FE}"/>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7F35FF-C4EA-43A9-9391-E196D03A30B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63C57235-678D-4FA0-9EDF-5250EEC0A7DB}"/>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DED69447-6641-4B70-9710-6B76852B0E08}"/>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53CEFCEF-2286-4E75-B685-1817EC75130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16C376EE-3AFC-4E83-8241-9E5AAFEE407A}"/>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9C60962C-6566-47C1-B586-9EC0F0DB2B39}"/>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32BF79AA-5608-48E9-AFA1-62B8D158CA7D}"/>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17CA15E9-FA82-4120-99AD-6AFF4939C69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97DA7513-77C2-4063-8726-D5FD16552DAE}"/>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60B72977-1A34-47A3-9305-8D52B4F622F6}"/>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0F32E21F-F6F3-444B-9DDC-4F9962FDB232}"/>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5758D112-F22C-40AD-8251-A869B2CC3551}"/>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46FB8D-1DF7-44C8-A518-028141A2C9F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7403DA-1853-4F98-834F-6B42DCA652CD}"/>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794371-0A3E-4214-AEE5-FC32A6073AB8}"/>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903C5A-89C7-4210-988B-AD55FA0E846C}"/>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8CB0747-F1B5-4553-95F6-52059771DE0F}"/>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83EFDFC-193C-45E6-A45A-7BDA288B94E9}"/>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A88E209-558B-4607-A963-8A51BC99C253}"/>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FE63201-E0A0-4140-9BE9-1C78FC39759E}"/>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1050198-1D60-4B68-93A5-13606362355D}"/>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9EEFBAF-60E5-44CE-9BC2-A5C93D722FEB}"/>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FC6662F-8936-47F6-9847-B9BB723EF549}"/>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95B1E50-2A26-4F1D-916B-E790063D8813}"/>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767D9CC-EC48-4722-AF2F-6AE9F48ABE1A}"/>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5288512-7C98-4629-BE83-7B7431D054B9}"/>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85F38EA-F37A-4088-955C-56454F475129}"/>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B5F9F6B-2301-41B7-9069-170F3F6A3AB4}"/>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3AEEFD37-0DD0-442C-8D18-25B0AACFCD1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0BCA5A9B-5596-45E3-8637-EFB817FC8F8E}"/>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A4748AD8-A9D8-4D59-B274-FA647AFC2973}"/>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8995B287-CC5B-4DAE-8B0C-A79F65590A29}"/>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B9032558-32F6-42C3-AA26-3C85F756C8B7}"/>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1E2DCE43-B256-44E4-979E-CE3DBA2FA88E}"/>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0F257789-B71E-4090-89C2-20A0B286D810}"/>
            </a:ext>
          </a:extLst>
        </xdr:cNvPr>
        <xdr:cNvSpPr txBox="1"/>
      </xdr:nvSpPr>
      <xdr:spPr>
        <a:xfrm>
          <a:off x="4229100" y="575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CE3F10BA-6214-4AFF-B02C-804742F4A3FB}"/>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5753BEB9-8A94-4A8D-9B82-59818674408D}"/>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C3AA49D5-E8FC-4B1D-AE05-9FFA7F0E30C4}"/>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101600</xdr:rowOff>
    </xdr:from>
    <xdr:to>
      <xdr:col>10</xdr:col>
      <xdr:colOff>165100</xdr:colOff>
      <xdr:row>36</xdr:row>
      <xdr:rowOff>31750</xdr:rowOff>
    </xdr:to>
    <xdr:sp macro="" textlink="">
      <xdr:nvSpPr>
        <xdr:cNvPr id="66" name="フローチャート: 判断 65">
          <a:extLst>
            <a:ext uri="{FF2B5EF4-FFF2-40B4-BE49-F238E27FC236}">
              <a16:creationId xmlns:a16="http://schemas.microsoft.com/office/drawing/2014/main" id="{A3707617-FE33-4A8A-9676-0162D7088DDB}"/>
            </a:ext>
          </a:extLst>
        </xdr:cNvPr>
        <xdr:cNvSpPr/>
      </xdr:nvSpPr>
      <xdr:spPr>
        <a:xfrm>
          <a:off x="1781175" y="5772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D279A0A-F7FD-480A-A1AB-890F4BCC042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96A41B5-BD75-4AFA-BA8F-8FC08E2F3343}"/>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37F7A8-33C3-424A-A883-5BC33A389B2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A29ED1-67DC-4F9E-9052-B781CA88306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CE901E9-A168-4ED0-94DC-E5C36949337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88265</xdr:rowOff>
    </xdr:from>
    <xdr:to>
      <xdr:col>24</xdr:col>
      <xdr:colOff>114300</xdr:colOff>
      <xdr:row>41</xdr:row>
      <xdr:rowOff>18415</xdr:rowOff>
    </xdr:to>
    <xdr:sp macro="" textlink="">
      <xdr:nvSpPr>
        <xdr:cNvPr id="72" name="楕円 71">
          <a:extLst>
            <a:ext uri="{FF2B5EF4-FFF2-40B4-BE49-F238E27FC236}">
              <a16:creationId xmlns:a16="http://schemas.microsoft.com/office/drawing/2014/main" id="{9AF94330-97C4-4D0E-B3FB-CCB57B77DF3E}"/>
            </a:ext>
          </a:extLst>
        </xdr:cNvPr>
        <xdr:cNvSpPr/>
      </xdr:nvSpPr>
      <xdr:spPr>
        <a:xfrm>
          <a:off x="4124325" y="65620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3192</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ADF7A91F-B0A7-45FE-AD9D-DA1175365D4F}"/>
            </a:ext>
          </a:extLst>
        </xdr:cNvPr>
        <xdr:cNvSpPr txBox="1"/>
      </xdr:nvSpPr>
      <xdr:spPr>
        <a:xfrm>
          <a:off x="4229100"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52070</xdr:rowOff>
    </xdr:from>
    <xdr:to>
      <xdr:col>20</xdr:col>
      <xdr:colOff>38100</xdr:colOff>
      <xdr:row>40</xdr:row>
      <xdr:rowOff>153670</xdr:rowOff>
    </xdr:to>
    <xdr:sp macro="" textlink="">
      <xdr:nvSpPr>
        <xdr:cNvPr id="74" name="楕円 73">
          <a:extLst>
            <a:ext uri="{FF2B5EF4-FFF2-40B4-BE49-F238E27FC236}">
              <a16:creationId xmlns:a16="http://schemas.microsoft.com/office/drawing/2014/main" id="{6CB127E8-295A-4067-BA18-A96A31AF7B43}"/>
            </a:ext>
          </a:extLst>
        </xdr:cNvPr>
        <xdr:cNvSpPr/>
      </xdr:nvSpPr>
      <xdr:spPr>
        <a:xfrm>
          <a:off x="3381375" y="65258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102870</xdr:rowOff>
    </xdr:from>
    <xdr:to>
      <xdr:col>24</xdr:col>
      <xdr:colOff>63500</xdr:colOff>
      <xdr:row>40</xdr:row>
      <xdr:rowOff>139065</xdr:rowOff>
    </xdr:to>
    <xdr:cxnSp macro="">
      <xdr:nvCxnSpPr>
        <xdr:cNvPr id="75" name="直線コネクタ 74">
          <a:extLst>
            <a:ext uri="{FF2B5EF4-FFF2-40B4-BE49-F238E27FC236}">
              <a16:creationId xmlns:a16="http://schemas.microsoft.com/office/drawing/2014/main" id="{17FEFDFE-6A4E-4B0D-A996-210A28FA9AC0}"/>
            </a:ext>
          </a:extLst>
        </xdr:cNvPr>
        <xdr:cNvCxnSpPr/>
      </xdr:nvCxnSpPr>
      <xdr:spPr>
        <a:xfrm>
          <a:off x="3429000" y="6583045"/>
          <a:ext cx="7524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15875</xdr:rowOff>
    </xdr:from>
    <xdr:to>
      <xdr:col>15</xdr:col>
      <xdr:colOff>101600</xdr:colOff>
      <xdr:row>40</xdr:row>
      <xdr:rowOff>117475</xdr:rowOff>
    </xdr:to>
    <xdr:sp macro="" textlink="">
      <xdr:nvSpPr>
        <xdr:cNvPr id="76" name="楕円 75">
          <a:extLst>
            <a:ext uri="{FF2B5EF4-FFF2-40B4-BE49-F238E27FC236}">
              <a16:creationId xmlns:a16="http://schemas.microsoft.com/office/drawing/2014/main" id="{578475EB-0AF1-4245-A254-90B321983829}"/>
            </a:ext>
          </a:extLst>
        </xdr:cNvPr>
        <xdr:cNvSpPr/>
      </xdr:nvSpPr>
      <xdr:spPr>
        <a:xfrm>
          <a:off x="2571750" y="6492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66675</xdr:rowOff>
    </xdr:from>
    <xdr:to>
      <xdr:col>19</xdr:col>
      <xdr:colOff>177800</xdr:colOff>
      <xdr:row>40</xdr:row>
      <xdr:rowOff>102870</xdr:rowOff>
    </xdr:to>
    <xdr:cxnSp macro="">
      <xdr:nvCxnSpPr>
        <xdr:cNvPr id="77" name="直線コネクタ 76">
          <a:extLst>
            <a:ext uri="{FF2B5EF4-FFF2-40B4-BE49-F238E27FC236}">
              <a16:creationId xmlns:a16="http://schemas.microsoft.com/office/drawing/2014/main" id="{086835A5-6F56-40B2-8259-323BC9919722}"/>
            </a:ext>
          </a:extLst>
        </xdr:cNvPr>
        <xdr:cNvCxnSpPr/>
      </xdr:nvCxnSpPr>
      <xdr:spPr>
        <a:xfrm>
          <a:off x="2619375" y="6540500"/>
          <a:ext cx="80962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151130</xdr:rowOff>
    </xdr:from>
    <xdr:to>
      <xdr:col>10</xdr:col>
      <xdr:colOff>165100</xdr:colOff>
      <xdr:row>40</xdr:row>
      <xdr:rowOff>81280</xdr:rowOff>
    </xdr:to>
    <xdr:sp macro="" textlink="">
      <xdr:nvSpPr>
        <xdr:cNvPr id="78" name="楕円 77">
          <a:extLst>
            <a:ext uri="{FF2B5EF4-FFF2-40B4-BE49-F238E27FC236}">
              <a16:creationId xmlns:a16="http://schemas.microsoft.com/office/drawing/2014/main" id="{07C1BDB4-42DB-4B47-B11F-CD51208C113B}"/>
            </a:ext>
          </a:extLst>
        </xdr:cNvPr>
        <xdr:cNvSpPr/>
      </xdr:nvSpPr>
      <xdr:spPr>
        <a:xfrm>
          <a:off x="1781175" y="6466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30480</xdr:rowOff>
    </xdr:from>
    <xdr:to>
      <xdr:col>15</xdr:col>
      <xdr:colOff>50800</xdr:colOff>
      <xdr:row>40</xdr:row>
      <xdr:rowOff>66675</xdr:rowOff>
    </xdr:to>
    <xdr:cxnSp macro="">
      <xdr:nvCxnSpPr>
        <xdr:cNvPr id="79" name="直線コネクタ 78">
          <a:extLst>
            <a:ext uri="{FF2B5EF4-FFF2-40B4-BE49-F238E27FC236}">
              <a16:creationId xmlns:a16="http://schemas.microsoft.com/office/drawing/2014/main" id="{D84C92FB-75A7-45A9-A463-E06988C986A6}"/>
            </a:ext>
          </a:extLst>
        </xdr:cNvPr>
        <xdr:cNvCxnSpPr/>
      </xdr:nvCxnSpPr>
      <xdr:spPr>
        <a:xfrm>
          <a:off x="1828800" y="6504305"/>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80" name="n_1aveValue【体育館・プール】&#10;有形固定資産減価償却率">
          <a:extLst>
            <a:ext uri="{FF2B5EF4-FFF2-40B4-BE49-F238E27FC236}">
              <a16:creationId xmlns:a16="http://schemas.microsoft.com/office/drawing/2014/main" id="{29026BFA-7FD3-4AA0-8173-8F0FD3D320F2}"/>
            </a:ext>
          </a:extLst>
        </xdr:cNvPr>
        <xdr:cNvSpPr txBox="1"/>
      </xdr:nvSpPr>
      <xdr:spPr>
        <a:xfrm>
          <a:off x="32391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1" name="n_2aveValue【体育館・プール】&#10;有形固定資産減価償却率">
          <a:extLst>
            <a:ext uri="{FF2B5EF4-FFF2-40B4-BE49-F238E27FC236}">
              <a16:creationId xmlns:a16="http://schemas.microsoft.com/office/drawing/2014/main" id="{63C7A0E5-A69E-4DA5-B356-9CEC31F57C6C}"/>
            </a:ext>
          </a:extLst>
        </xdr:cNvPr>
        <xdr:cNvSpPr txBox="1"/>
      </xdr:nvSpPr>
      <xdr:spPr>
        <a:xfrm>
          <a:off x="2439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48277</xdr:rowOff>
    </xdr:from>
    <xdr:ext cx="405111" cy="259045"/>
    <xdr:sp macro="" textlink="">
      <xdr:nvSpPr>
        <xdr:cNvPr id="82" name="n_3aveValue【体育館・プール】&#10;有形固定資産減価償却率">
          <a:extLst>
            <a:ext uri="{FF2B5EF4-FFF2-40B4-BE49-F238E27FC236}">
              <a16:creationId xmlns:a16="http://schemas.microsoft.com/office/drawing/2014/main" id="{342752DA-76B1-4460-9D92-E44BCD7B4CA2}"/>
            </a:ext>
          </a:extLst>
        </xdr:cNvPr>
        <xdr:cNvSpPr txBox="1"/>
      </xdr:nvSpPr>
      <xdr:spPr>
        <a:xfrm>
          <a:off x="1648469" y="555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144797</xdr:rowOff>
    </xdr:from>
    <xdr:ext cx="405111" cy="259045"/>
    <xdr:sp macro="" textlink="">
      <xdr:nvSpPr>
        <xdr:cNvPr id="83" name="n_1mainValue【体育館・プール】&#10;有形固定資産減価償却率">
          <a:extLst>
            <a:ext uri="{FF2B5EF4-FFF2-40B4-BE49-F238E27FC236}">
              <a16:creationId xmlns:a16="http://schemas.microsoft.com/office/drawing/2014/main" id="{FD52DA6B-A485-4E3B-B460-5B525BE4EFA5}"/>
            </a:ext>
          </a:extLst>
        </xdr:cNvPr>
        <xdr:cNvSpPr txBox="1"/>
      </xdr:nvSpPr>
      <xdr:spPr>
        <a:xfrm>
          <a:off x="3239144" y="661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108602</xdr:rowOff>
    </xdr:from>
    <xdr:ext cx="405111" cy="259045"/>
    <xdr:sp macro="" textlink="">
      <xdr:nvSpPr>
        <xdr:cNvPr id="84" name="n_2mainValue【体育館・プール】&#10;有形固定資産減価償却率">
          <a:extLst>
            <a:ext uri="{FF2B5EF4-FFF2-40B4-BE49-F238E27FC236}">
              <a16:creationId xmlns:a16="http://schemas.microsoft.com/office/drawing/2014/main" id="{5F661E68-81FB-4B28-B157-E8EC6F079D80}"/>
            </a:ext>
          </a:extLst>
        </xdr:cNvPr>
        <xdr:cNvSpPr txBox="1"/>
      </xdr:nvSpPr>
      <xdr:spPr>
        <a:xfrm>
          <a:off x="2439044"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72407</xdr:rowOff>
    </xdr:from>
    <xdr:ext cx="405111" cy="259045"/>
    <xdr:sp macro="" textlink="">
      <xdr:nvSpPr>
        <xdr:cNvPr id="85" name="n_3mainValue【体育館・プール】&#10;有形固定資産減価償却率">
          <a:extLst>
            <a:ext uri="{FF2B5EF4-FFF2-40B4-BE49-F238E27FC236}">
              <a16:creationId xmlns:a16="http://schemas.microsoft.com/office/drawing/2014/main" id="{D58F4251-CBA1-4A46-9A74-BA2B298BBBB4}"/>
            </a:ext>
          </a:extLst>
        </xdr:cNvPr>
        <xdr:cNvSpPr txBox="1"/>
      </xdr:nvSpPr>
      <xdr:spPr>
        <a:xfrm>
          <a:off x="1648469"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FAC2BECC-0808-4801-91EF-A2B505E88DA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44D9F9A7-BCD6-4E66-8F4B-D517335D9511}"/>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2D2CD3B0-0AEC-47C3-8C66-6BC4A8303E1C}"/>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C5874415-B10E-4EB2-8096-DDA994E9D658}"/>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E7482E5E-83AF-4B3E-A88C-AF988C7F086C}"/>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6D93158-AE12-46CF-A6E9-FE8D1083DC1B}"/>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70AE08C8-D869-44A8-9F41-8F6A89281D7E}"/>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DE51ECEB-2771-4F72-A947-B6DE10C45E4B}"/>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D57057A7-DED1-4838-AACA-B66581429A6E}"/>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363E5889-8A5F-45C4-9E30-93511ABB8B88}"/>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8B894364-8B22-46A6-A614-5A425B3A7823}"/>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19F20B13-52EA-4388-B37A-FFF3B0F6DAD0}"/>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54A2455B-1038-4376-A161-461EF0D02386}"/>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FA6E41FE-77C4-45A7-B21C-DCC50C53708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A9E6D3A8-06C8-420C-BD95-85F9831A70DE}"/>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9A8E2B81-A81E-44B6-A124-6A2DFD4EC15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FDA086AF-5995-4AD7-A91A-84CC1355A3E3}"/>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28DD7F06-53F6-4A19-8148-212BA63D9938}"/>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6C29958B-A4AD-4A01-9087-7863D984278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5398B38A-7E85-401F-AB5A-131E3DD36408}"/>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体育館・プール】&#10;一人当たり面積グラフ枠">
          <a:extLst>
            <a:ext uri="{FF2B5EF4-FFF2-40B4-BE49-F238E27FC236}">
              <a16:creationId xmlns:a16="http://schemas.microsoft.com/office/drawing/2014/main" id="{1A8C1CF6-C2CE-424C-86AB-38E8B084219F}"/>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7" name="直線コネクタ 106">
          <a:extLst>
            <a:ext uri="{FF2B5EF4-FFF2-40B4-BE49-F238E27FC236}">
              <a16:creationId xmlns:a16="http://schemas.microsoft.com/office/drawing/2014/main" id="{FA00A67C-5844-4F00-93E5-F9EB9D7F5646}"/>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8" name="【体育館・プール】&#10;一人当たり面積最小値テキスト">
          <a:extLst>
            <a:ext uri="{FF2B5EF4-FFF2-40B4-BE49-F238E27FC236}">
              <a16:creationId xmlns:a16="http://schemas.microsoft.com/office/drawing/2014/main" id="{CACC246D-AC99-4E2F-8FB6-E0D46AE4C95A}"/>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9" name="直線コネクタ 108">
          <a:extLst>
            <a:ext uri="{FF2B5EF4-FFF2-40B4-BE49-F238E27FC236}">
              <a16:creationId xmlns:a16="http://schemas.microsoft.com/office/drawing/2014/main" id="{4154FA1A-F61C-4FEE-88CE-1A8536CE7139}"/>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0" name="【体育館・プール】&#10;一人当たり面積最大値テキスト">
          <a:extLst>
            <a:ext uri="{FF2B5EF4-FFF2-40B4-BE49-F238E27FC236}">
              <a16:creationId xmlns:a16="http://schemas.microsoft.com/office/drawing/2014/main" id="{91F2C13E-37B3-49E0-9448-9F0EA94A1206}"/>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1" name="直線コネクタ 110">
          <a:extLst>
            <a:ext uri="{FF2B5EF4-FFF2-40B4-BE49-F238E27FC236}">
              <a16:creationId xmlns:a16="http://schemas.microsoft.com/office/drawing/2014/main" id="{8ACFC1C6-3F18-4098-A9B6-F6E3FA87FEE5}"/>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12" name="【体育館・プール】&#10;一人当たり面積平均値テキスト">
          <a:extLst>
            <a:ext uri="{FF2B5EF4-FFF2-40B4-BE49-F238E27FC236}">
              <a16:creationId xmlns:a16="http://schemas.microsoft.com/office/drawing/2014/main" id="{3D09E579-5AC9-4486-8900-8B72C5A32399}"/>
            </a:ext>
          </a:extLst>
        </xdr:cNvPr>
        <xdr:cNvSpPr txBox="1"/>
      </xdr:nvSpPr>
      <xdr:spPr>
        <a:xfrm>
          <a:off x="9477375"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3" name="フローチャート: 判断 112">
          <a:extLst>
            <a:ext uri="{FF2B5EF4-FFF2-40B4-BE49-F238E27FC236}">
              <a16:creationId xmlns:a16="http://schemas.microsoft.com/office/drawing/2014/main" id="{C56F937F-6CF5-431C-BD44-5FC27208CEE1}"/>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4" name="フローチャート: 判断 113">
          <a:extLst>
            <a:ext uri="{FF2B5EF4-FFF2-40B4-BE49-F238E27FC236}">
              <a16:creationId xmlns:a16="http://schemas.microsoft.com/office/drawing/2014/main" id="{8142F99D-7334-40F4-ACC5-21A9BA98971A}"/>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5" name="フローチャート: 判断 114">
          <a:extLst>
            <a:ext uri="{FF2B5EF4-FFF2-40B4-BE49-F238E27FC236}">
              <a16:creationId xmlns:a16="http://schemas.microsoft.com/office/drawing/2014/main" id="{35000E57-CCB0-4A74-8C4F-780824D00921}"/>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120650</xdr:rowOff>
    </xdr:from>
    <xdr:to>
      <xdr:col>41</xdr:col>
      <xdr:colOff>101600</xdr:colOff>
      <xdr:row>40</xdr:row>
      <xdr:rowOff>50800</xdr:rowOff>
    </xdr:to>
    <xdr:sp macro="" textlink="">
      <xdr:nvSpPr>
        <xdr:cNvPr id="116" name="フローチャート: 判断 115">
          <a:extLst>
            <a:ext uri="{FF2B5EF4-FFF2-40B4-BE49-F238E27FC236}">
              <a16:creationId xmlns:a16="http://schemas.microsoft.com/office/drawing/2014/main" id="{E9A6969F-F7C4-4F67-9748-F390BFB52989}"/>
            </a:ext>
          </a:extLst>
        </xdr:cNvPr>
        <xdr:cNvSpPr/>
      </xdr:nvSpPr>
      <xdr:spPr>
        <a:xfrm>
          <a:off x="7029450" y="64389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43F481F-5C08-460F-A547-F4AA04BFC3BF}"/>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0AAAC5B-CFB4-4D65-92CD-5C09FD9280B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A443E7F-E401-4FD1-B57E-EA32847FD626}"/>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84819B9-E798-4495-B9B2-CB9A1F4FEAF6}"/>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F9DBFE8-A1C6-435B-93D5-D3B4FF3F2E06}"/>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22" name="楕円 121">
          <a:extLst>
            <a:ext uri="{FF2B5EF4-FFF2-40B4-BE49-F238E27FC236}">
              <a16:creationId xmlns:a16="http://schemas.microsoft.com/office/drawing/2014/main" id="{AEC682AC-2C3B-4B61-81AD-C374C69CD6B3}"/>
            </a:ext>
          </a:extLst>
        </xdr:cNvPr>
        <xdr:cNvSpPr/>
      </xdr:nvSpPr>
      <xdr:spPr>
        <a:xfrm>
          <a:off x="9401175" y="67246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168927</xdr:rowOff>
    </xdr:from>
    <xdr:ext cx="469744" cy="259045"/>
    <xdr:sp macro="" textlink="">
      <xdr:nvSpPr>
        <xdr:cNvPr id="123" name="【体育館・プール】&#10;一人当たり面積該当値テキスト">
          <a:extLst>
            <a:ext uri="{FF2B5EF4-FFF2-40B4-BE49-F238E27FC236}">
              <a16:creationId xmlns:a16="http://schemas.microsoft.com/office/drawing/2014/main" id="{4A836560-BE65-4DB1-9DBA-FE8EEE423AD2}"/>
            </a:ext>
          </a:extLst>
        </xdr:cNvPr>
        <xdr:cNvSpPr txBox="1"/>
      </xdr:nvSpPr>
      <xdr:spPr>
        <a:xfrm>
          <a:off x="9477375"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24" name="楕円 123">
          <a:extLst>
            <a:ext uri="{FF2B5EF4-FFF2-40B4-BE49-F238E27FC236}">
              <a16:creationId xmlns:a16="http://schemas.microsoft.com/office/drawing/2014/main" id="{5CEA7EF9-6C16-422D-B069-1CE1B8988ED4}"/>
            </a:ext>
          </a:extLst>
        </xdr:cNvPr>
        <xdr:cNvSpPr/>
      </xdr:nvSpPr>
      <xdr:spPr>
        <a:xfrm>
          <a:off x="86391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25" name="直線コネクタ 124">
          <a:extLst>
            <a:ext uri="{FF2B5EF4-FFF2-40B4-BE49-F238E27FC236}">
              <a16:creationId xmlns:a16="http://schemas.microsoft.com/office/drawing/2014/main" id="{194E0B2D-D458-4DF4-91D9-4CE3593BE29C}"/>
            </a:ext>
          </a:extLst>
        </xdr:cNvPr>
        <xdr:cNvCxnSpPr/>
      </xdr:nvCxnSpPr>
      <xdr:spPr>
        <a:xfrm>
          <a:off x="8686800" y="67722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26" name="楕円 125">
          <a:extLst>
            <a:ext uri="{FF2B5EF4-FFF2-40B4-BE49-F238E27FC236}">
              <a16:creationId xmlns:a16="http://schemas.microsoft.com/office/drawing/2014/main" id="{25BCC97A-A682-4A26-BB42-F270DB905660}"/>
            </a:ext>
          </a:extLst>
        </xdr:cNvPr>
        <xdr:cNvSpPr/>
      </xdr:nvSpPr>
      <xdr:spPr>
        <a:xfrm>
          <a:off x="7839075" y="6724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27" name="直線コネクタ 126">
          <a:extLst>
            <a:ext uri="{FF2B5EF4-FFF2-40B4-BE49-F238E27FC236}">
              <a16:creationId xmlns:a16="http://schemas.microsoft.com/office/drawing/2014/main" id="{BB83DC91-04AD-4154-BD36-6FEE02641B08}"/>
            </a:ext>
          </a:extLst>
        </xdr:cNvPr>
        <xdr:cNvCxnSpPr/>
      </xdr:nvCxnSpPr>
      <xdr:spPr>
        <a:xfrm>
          <a:off x="7886700" y="67722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82550</xdr:rowOff>
    </xdr:from>
    <xdr:to>
      <xdr:col>41</xdr:col>
      <xdr:colOff>101600</xdr:colOff>
      <xdr:row>42</xdr:row>
      <xdr:rowOff>12700</xdr:rowOff>
    </xdr:to>
    <xdr:sp macro="" textlink="">
      <xdr:nvSpPr>
        <xdr:cNvPr id="128" name="楕円 127">
          <a:extLst>
            <a:ext uri="{FF2B5EF4-FFF2-40B4-BE49-F238E27FC236}">
              <a16:creationId xmlns:a16="http://schemas.microsoft.com/office/drawing/2014/main" id="{CA39139C-1658-41B5-B973-D3026174E10E}"/>
            </a:ext>
          </a:extLst>
        </xdr:cNvPr>
        <xdr:cNvSpPr/>
      </xdr:nvSpPr>
      <xdr:spPr>
        <a:xfrm>
          <a:off x="7029450" y="6724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133350</xdr:rowOff>
    </xdr:to>
    <xdr:cxnSp macro="">
      <xdr:nvCxnSpPr>
        <xdr:cNvPr id="129" name="直線コネクタ 128">
          <a:extLst>
            <a:ext uri="{FF2B5EF4-FFF2-40B4-BE49-F238E27FC236}">
              <a16:creationId xmlns:a16="http://schemas.microsoft.com/office/drawing/2014/main" id="{2BB34ADB-230A-4A27-9ACE-F5396620E66C}"/>
            </a:ext>
          </a:extLst>
        </xdr:cNvPr>
        <xdr:cNvCxnSpPr/>
      </xdr:nvCxnSpPr>
      <xdr:spPr>
        <a:xfrm>
          <a:off x="7077075" y="67722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0" name="n_1aveValue【体育館・プール】&#10;一人当たり面積">
          <a:extLst>
            <a:ext uri="{FF2B5EF4-FFF2-40B4-BE49-F238E27FC236}">
              <a16:creationId xmlns:a16="http://schemas.microsoft.com/office/drawing/2014/main" id="{E7B3A6F4-0263-4924-89EB-36AAE4F42579}"/>
            </a:ext>
          </a:extLst>
        </xdr:cNvPr>
        <xdr:cNvSpPr txBox="1"/>
      </xdr:nvSpPr>
      <xdr:spPr>
        <a:xfrm>
          <a:off x="845827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1" name="n_2aveValue【体育館・プール】&#10;一人当たり面積">
          <a:extLst>
            <a:ext uri="{FF2B5EF4-FFF2-40B4-BE49-F238E27FC236}">
              <a16:creationId xmlns:a16="http://schemas.microsoft.com/office/drawing/2014/main" id="{31D7A71D-C9CD-4411-8687-FBAAA3F9D846}"/>
            </a:ext>
          </a:extLst>
        </xdr:cNvPr>
        <xdr:cNvSpPr txBox="1"/>
      </xdr:nvSpPr>
      <xdr:spPr>
        <a:xfrm>
          <a:off x="76772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67327</xdr:rowOff>
    </xdr:from>
    <xdr:ext cx="469744" cy="259045"/>
    <xdr:sp macro="" textlink="">
      <xdr:nvSpPr>
        <xdr:cNvPr id="132" name="n_3aveValue【体育館・プール】&#10;一人当たり面積">
          <a:extLst>
            <a:ext uri="{FF2B5EF4-FFF2-40B4-BE49-F238E27FC236}">
              <a16:creationId xmlns:a16="http://schemas.microsoft.com/office/drawing/2014/main" id="{E32C74D3-E6C7-4867-8452-0F833AE678A5}"/>
            </a:ext>
          </a:extLst>
        </xdr:cNvPr>
        <xdr:cNvSpPr txBox="1"/>
      </xdr:nvSpPr>
      <xdr:spPr>
        <a:xfrm>
          <a:off x="68676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33" name="n_1mainValue【体育館・プール】&#10;一人当たり面積">
          <a:extLst>
            <a:ext uri="{FF2B5EF4-FFF2-40B4-BE49-F238E27FC236}">
              <a16:creationId xmlns:a16="http://schemas.microsoft.com/office/drawing/2014/main" id="{B6D7CF3A-70CC-456B-B8FD-DF9776E06363}"/>
            </a:ext>
          </a:extLst>
        </xdr:cNvPr>
        <xdr:cNvSpPr txBox="1"/>
      </xdr:nvSpPr>
      <xdr:spPr>
        <a:xfrm>
          <a:off x="8458277"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34" name="n_2mainValue【体育館・プール】&#10;一人当たり面積">
          <a:extLst>
            <a:ext uri="{FF2B5EF4-FFF2-40B4-BE49-F238E27FC236}">
              <a16:creationId xmlns:a16="http://schemas.microsoft.com/office/drawing/2014/main" id="{92D588E8-58BC-4296-9E51-AF612C6E7ADE}"/>
            </a:ext>
          </a:extLst>
        </xdr:cNvPr>
        <xdr:cNvSpPr txBox="1"/>
      </xdr:nvSpPr>
      <xdr:spPr>
        <a:xfrm>
          <a:off x="7677227"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3827</xdr:rowOff>
    </xdr:from>
    <xdr:ext cx="469744" cy="259045"/>
    <xdr:sp macro="" textlink="">
      <xdr:nvSpPr>
        <xdr:cNvPr id="135" name="n_3mainValue【体育館・プール】&#10;一人当たり面積">
          <a:extLst>
            <a:ext uri="{FF2B5EF4-FFF2-40B4-BE49-F238E27FC236}">
              <a16:creationId xmlns:a16="http://schemas.microsoft.com/office/drawing/2014/main" id="{7179CC7E-0916-4418-B88E-A232BDEC4151}"/>
            </a:ext>
          </a:extLst>
        </xdr:cNvPr>
        <xdr:cNvSpPr txBox="1"/>
      </xdr:nvSpPr>
      <xdr:spPr>
        <a:xfrm>
          <a:off x="6867602"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50361400-27E5-4287-AE32-C1F949EF64DD}"/>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a:extLst>
            <a:ext uri="{FF2B5EF4-FFF2-40B4-BE49-F238E27FC236}">
              <a16:creationId xmlns:a16="http://schemas.microsoft.com/office/drawing/2014/main" id="{EEF5DF2F-20C9-4A9B-8A59-2591DC816BD6}"/>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a:extLst>
            <a:ext uri="{FF2B5EF4-FFF2-40B4-BE49-F238E27FC236}">
              <a16:creationId xmlns:a16="http://schemas.microsoft.com/office/drawing/2014/main" id="{90D24FAC-92BF-4CC3-B36D-2341951CC648}"/>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a:extLst>
            <a:ext uri="{FF2B5EF4-FFF2-40B4-BE49-F238E27FC236}">
              <a16:creationId xmlns:a16="http://schemas.microsoft.com/office/drawing/2014/main" id="{BCF3521B-C213-40F2-A161-334DE8B24750}"/>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a:extLst>
            <a:ext uri="{FF2B5EF4-FFF2-40B4-BE49-F238E27FC236}">
              <a16:creationId xmlns:a16="http://schemas.microsoft.com/office/drawing/2014/main" id="{74B859EE-6361-4E28-97E2-4C211E309388}"/>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DB34B00A-1212-4D91-B06C-3C13017D1604}"/>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E4B448C0-15F8-4CAE-86AC-7FEC5745E596}"/>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DE98B7AF-A5DF-4D8C-A5FD-754F7EF1132B}"/>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A816144B-EE98-483C-9E6C-9A6C0A1C1F17}"/>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BA6DCEEB-7881-49F9-883E-D039DBA9D637}"/>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a:extLst>
            <a:ext uri="{FF2B5EF4-FFF2-40B4-BE49-F238E27FC236}">
              <a16:creationId xmlns:a16="http://schemas.microsoft.com/office/drawing/2014/main" id="{311612D1-06DD-4940-BEB8-BBA4B7F687A6}"/>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4DB24C02-7F22-4EAD-B707-BC82FDEF423B}"/>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F6AAF133-0CDE-4D63-8D31-56625869609F}"/>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4D43DC92-6FE4-4DEE-96BB-C6817386F715}"/>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9BD14AB8-D0BC-42DE-A93A-BB4815BEBAA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F6624C-5842-492C-A1B9-369E3F49D127}"/>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C1627C01-32A8-4C08-B6C2-D52A9D9F707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56DDCD46-74A4-4106-B96F-FA3473848C2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97B51156-1366-490A-BB33-90B758522D5B}"/>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F3EE6DBB-71BB-4F28-9B99-6672D9E29CD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a:extLst>
            <a:ext uri="{FF2B5EF4-FFF2-40B4-BE49-F238E27FC236}">
              <a16:creationId xmlns:a16="http://schemas.microsoft.com/office/drawing/2014/main" id="{83BECA58-8A1B-40AD-BD34-C1344590B9E5}"/>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陸上競技場・野球場・球技場】&#10;有形固定資産減価償却率グラフ枠">
          <a:extLst>
            <a:ext uri="{FF2B5EF4-FFF2-40B4-BE49-F238E27FC236}">
              <a16:creationId xmlns:a16="http://schemas.microsoft.com/office/drawing/2014/main" id="{E9D25FEF-2AFD-417B-A2D5-AC5C7835FA34}"/>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58" name="直線コネクタ 157">
          <a:extLst>
            <a:ext uri="{FF2B5EF4-FFF2-40B4-BE49-F238E27FC236}">
              <a16:creationId xmlns:a16="http://schemas.microsoft.com/office/drawing/2014/main" id="{704BAEDD-52D5-4105-BA15-A71C2A289DE4}"/>
            </a:ext>
          </a:extLst>
        </xdr:cNvPr>
        <xdr:cNvCxnSpPr/>
      </xdr:nvCxnSpPr>
      <xdr:spPr>
        <a:xfrm flipV="1">
          <a:off x="4179570" y="9142095"/>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59" name="【陸上競技場・野球場・球技場】&#10;有形固定資産減価償却率最小値テキスト">
          <a:extLst>
            <a:ext uri="{FF2B5EF4-FFF2-40B4-BE49-F238E27FC236}">
              <a16:creationId xmlns:a16="http://schemas.microsoft.com/office/drawing/2014/main" id="{C8F084B1-7325-4CD0-B4FB-3A92B7182516}"/>
            </a:ext>
          </a:extLst>
        </xdr:cNvPr>
        <xdr:cNvSpPr txBox="1"/>
      </xdr:nvSpPr>
      <xdr:spPr>
        <a:xfrm>
          <a:off x="42291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60" name="直線コネクタ 159">
          <a:extLst>
            <a:ext uri="{FF2B5EF4-FFF2-40B4-BE49-F238E27FC236}">
              <a16:creationId xmlns:a16="http://schemas.microsoft.com/office/drawing/2014/main" id="{39C0040C-B715-4FBE-BFC7-07AD1023E11E}"/>
            </a:ext>
          </a:extLst>
        </xdr:cNvPr>
        <xdr:cNvCxnSpPr/>
      </xdr:nvCxnSpPr>
      <xdr:spPr>
        <a:xfrm>
          <a:off x="4105275" y="10181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61" name="【陸上競技場・野球場・球技場】&#10;有形固定資産減価償却率最大値テキスト">
          <a:extLst>
            <a:ext uri="{FF2B5EF4-FFF2-40B4-BE49-F238E27FC236}">
              <a16:creationId xmlns:a16="http://schemas.microsoft.com/office/drawing/2014/main" id="{04A1A4E7-9C73-4AEE-95FB-BB96B6BFAB84}"/>
            </a:ext>
          </a:extLst>
        </xdr:cNvPr>
        <xdr:cNvSpPr txBox="1"/>
      </xdr:nvSpPr>
      <xdr:spPr>
        <a:xfrm>
          <a:off x="42291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2" name="直線コネクタ 161">
          <a:extLst>
            <a:ext uri="{FF2B5EF4-FFF2-40B4-BE49-F238E27FC236}">
              <a16:creationId xmlns:a16="http://schemas.microsoft.com/office/drawing/2014/main" id="{D30B159A-0FB1-4A7F-BB3D-37EA303FAFFA}"/>
            </a:ext>
          </a:extLst>
        </xdr:cNvPr>
        <xdr:cNvCxnSpPr/>
      </xdr:nvCxnSpPr>
      <xdr:spPr>
        <a:xfrm>
          <a:off x="4105275" y="9142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99077</xdr:rowOff>
    </xdr:from>
    <xdr:ext cx="405111" cy="259045"/>
    <xdr:sp macro="" textlink="">
      <xdr:nvSpPr>
        <xdr:cNvPr id="163" name="【陸上競技場・野球場・球技場】&#10;有形固定資産減価償却率平均値テキスト">
          <a:extLst>
            <a:ext uri="{FF2B5EF4-FFF2-40B4-BE49-F238E27FC236}">
              <a16:creationId xmlns:a16="http://schemas.microsoft.com/office/drawing/2014/main" id="{C163ABFB-0FF7-492F-94F7-330691D22FF6}"/>
            </a:ext>
          </a:extLst>
        </xdr:cNvPr>
        <xdr:cNvSpPr txBox="1"/>
      </xdr:nvSpPr>
      <xdr:spPr>
        <a:xfrm>
          <a:off x="4229100" y="9493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4" name="フローチャート: 判断 163">
          <a:extLst>
            <a:ext uri="{FF2B5EF4-FFF2-40B4-BE49-F238E27FC236}">
              <a16:creationId xmlns:a16="http://schemas.microsoft.com/office/drawing/2014/main" id="{4332DCE1-1327-41F6-BE92-90F81CD7E9E4}"/>
            </a:ext>
          </a:extLst>
        </xdr:cNvPr>
        <xdr:cNvSpPr/>
      </xdr:nvSpPr>
      <xdr:spPr>
        <a:xfrm>
          <a:off x="4124325" y="9515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5" name="フローチャート: 判断 164">
          <a:extLst>
            <a:ext uri="{FF2B5EF4-FFF2-40B4-BE49-F238E27FC236}">
              <a16:creationId xmlns:a16="http://schemas.microsoft.com/office/drawing/2014/main" id="{469EE976-E8ED-4A20-A44A-0914D8BD86EC}"/>
            </a:ext>
          </a:extLst>
        </xdr:cNvPr>
        <xdr:cNvSpPr/>
      </xdr:nvSpPr>
      <xdr:spPr>
        <a:xfrm>
          <a:off x="3381375" y="9493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66" name="フローチャート: 判断 165">
          <a:extLst>
            <a:ext uri="{FF2B5EF4-FFF2-40B4-BE49-F238E27FC236}">
              <a16:creationId xmlns:a16="http://schemas.microsoft.com/office/drawing/2014/main" id="{5467F697-5047-4555-9021-853ED786989D}"/>
            </a:ext>
          </a:extLst>
        </xdr:cNvPr>
        <xdr:cNvSpPr/>
      </xdr:nvSpPr>
      <xdr:spPr>
        <a:xfrm>
          <a:off x="2571750" y="94767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7" name="フローチャート: 判断 166">
          <a:extLst>
            <a:ext uri="{FF2B5EF4-FFF2-40B4-BE49-F238E27FC236}">
              <a16:creationId xmlns:a16="http://schemas.microsoft.com/office/drawing/2014/main" id="{2C952E45-1254-4718-B481-AC445CE54C0F}"/>
            </a:ext>
          </a:extLst>
        </xdr:cNvPr>
        <xdr:cNvSpPr/>
      </xdr:nvSpPr>
      <xdr:spPr>
        <a:xfrm>
          <a:off x="1781175" y="949833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073DA99-7D95-41AF-B801-9CAF56506D4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18CC50B-7AE6-4682-964C-C6F869893388}"/>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5FEB5F0-3CA0-4041-82F7-D5EA51F8AA2E}"/>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EF8BF6F-D616-4A9E-839E-988072CA912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A593484-3860-4CDA-9EF0-0C40A73A0093}"/>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130175</xdr:rowOff>
    </xdr:from>
    <xdr:to>
      <xdr:col>24</xdr:col>
      <xdr:colOff>114300</xdr:colOff>
      <xdr:row>57</xdr:row>
      <xdr:rowOff>60325</xdr:rowOff>
    </xdr:to>
    <xdr:sp macro="" textlink="">
      <xdr:nvSpPr>
        <xdr:cNvPr id="173" name="楕円 172">
          <a:extLst>
            <a:ext uri="{FF2B5EF4-FFF2-40B4-BE49-F238E27FC236}">
              <a16:creationId xmlns:a16="http://schemas.microsoft.com/office/drawing/2014/main" id="{011AABBF-709D-4633-AEF8-F8E802AC5462}"/>
            </a:ext>
          </a:extLst>
        </xdr:cNvPr>
        <xdr:cNvSpPr/>
      </xdr:nvSpPr>
      <xdr:spPr>
        <a:xfrm>
          <a:off x="4124325" y="9197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45102</xdr:rowOff>
    </xdr:from>
    <xdr:ext cx="405111" cy="259045"/>
    <xdr:sp macro="" textlink="">
      <xdr:nvSpPr>
        <xdr:cNvPr id="174" name="【陸上競技場・野球場・球技場】&#10;有形固定資産減価償却率該当値テキスト">
          <a:extLst>
            <a:ext uri="{FF2B5EF4-FFF2-40B4-BE49-F238E27FC236}">
              <a16:creationId xmlns:a16="http://schemas.microsoft.com/office/drawing/2014/main" id="{B1124BB4-E67F-4C7A-A4B4-E26999049B16}"/>
            </a:ext>
          </a:extLst>
        </xdr:cNvPr>
        <xdr:cNvSpPr txBox="1"/>
      </xdr:nvSpPr>
      <xdr:spPr>
        <a:xfrm>
          <a:off x="4229100" y="911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63500</xdr:rowOff>
    </xdr:from>
    <xdr:to>
      <xdr:col>20</xdr:col>
      <xdr:colOff>38100</xdr:colOff>
      <xdr:row>56</xdr:row>
      <xdr:rowOff>165100</xdr:rowOff>
    </xdr:to>
    <xdr:sp macro="" textlink="">
      <xdr:nvSpPr>
        <xdr:cNvPr id="175" name="楕円 174">
          <a:extLst>
            <a:ext uri="{FF2B5EF4-FFF2-40B4-BE49-F238E27FC236}">
              <a16:creationId xmlns:a16="http://schemas.microsoft.com/office/drawing/2014/main" id="{123EE546-0106-4CB8-9B51-6E35DC418813}"/>
            </a:ext>
          </a:extLst>
        </xdr:cNvPr>
        <xdr:cNvSpPr/>
      </xdr:nvSpPr>
      <xdr:spPr>
        <a:xfrm>
          <a:off x="3381375" y="9134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114300</xdr:rowOff>
    </xdr:from>
    <xdr:to>
      <xdr:col>24</xdr:col>
      <xdr:colOff>63500</xdr:colOff>
      <xdr:row>57</xdr:row>
      <xdr:rowOff>9525</xdr:rowOff>
    </xdr:to>
    <xdr:cxnSp macro="">
      <xdr:nvCxnSpPr>
        <xdr:cNvPr id="176" name="直線コネクタ 175">
          <a:extLst>
            <a:ext uri="{FF2B5EF4-FFF2-40B4-BE49-F238E27FC236}">
              <a16:creationId xmlns:a16="http://schemas.microsoft.com/office/drawing/2014/main" id="{989378E3-5593-40C6-BE30-E9790D3B7F04}"/>
            </a:ext>
          </a:extLst>
        </xdr:cNvPr>
        <xdr:cNvCxnSpPr/>
      </xdr:nvCxnSpPr>
      <xdr:spPr>
        <a:xfrm>
          <a:off x="3429000" y="9182100"/>
          <a:ext cx="752475"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177" name="楕円 176">
          <a:extLst>
            <a:ext uri="{FF2B5EF4-FFF2-40B4-BE49-F238E27FC236}">
              <a16:creationId xmlns:a16="http://schemas.microsoft.com/office/drawing/2014/main" id="{76663E89-AA4C-4C42-9CD8-43B3DAFD8650}"/>
            </a:ext>
          </a:extLst>
        </xdr:cNvPr>
        <xdr:cNvSpPr/>
      </xdr:nvSpPr>
      <xdr:spPr>
        <a:xfrm>
          <a:off x="2571750" y="90690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45720</xdr:rowOff>
    </xdr:from>
    <xdr:to>
      <xdr:col>19</xdr:col>
      <xdr:colOff>177800</xdr:colOff>
      <xdr:row>56</xdr:row>
      <xdr:rowOff>114300</xdr:rowOff>
    </xdr:to>
    <xdr:cxnSp macro="">
      <xdr:nvCxnSpPr>
        <xdr:cNvPr id="178" name="直線コネクタ 177">
          <a:extLst>
            <a:ext uri="{FF2B5EF4-FFF2-40B4-BE49-F238E27FC236}">
              <a16:creationId xmlns:a16="http://schemas.microsoft.com/office/drawing/2014/main" id="{6DC273BB-203B-4944-8227-DB63FA6222A9}"/>
            </a:ext>
          </a:extLst>
        </xdr:cNvPr>
        <xdr:cNvCxnSpPr/>
      </xdr:nvCxnSpPr>
      <xdr:spPr>
        <a:xfrm>
          <a:off x="2619375" y="9116695"/>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145415</xdr:rowOff>
    </xdr:from>
    <xdr:to>
      <xdr:col>10</xdr:col>
      <xdr:colOff>165100</xdr:colOff>
      <xdr:row>57</xdr:row>
      <xdr:rowOff>75565</xdr:rowOff>
    </xdr:to>
    <xdr:sp macro="" textlink="">
      <xdr:nvSpPr>
        <xdr:cNvPr id="179" name="楕円 178">
          <a:extLst>
            <a:ext uri="{FF2B5EF4-FFF2-40B4-BE49-F238E27FC236}">
              <a16:creationId xmlns:a16="http://schemas.microsoft.com/office/drawing/2014/main" id="{2BE1288D-EC49-4D7B-B5D0-BF0526CF332C}"/>
            </a:ext>
          </a:extLst>
        </xdr:cNvPr>
        <xdr:cNvSpPr/>
      </xdr:nvSpPr>
      <xdr:spPr>
        <a:xfrm>
          <a:off x="1781175" y="92100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45720</xdr:rowOff>
    </xdr:from>
    <xdr:to>
      <xdr:col>15</xdr:col>
      <xdr:colOff>50800</xdr:colOff>
      <xdr:row>57</xdr:row>
      <xdr:rowOff>24765</xdr:rowOff>
    </xdr:to>
    <xdr:cxnSp macro="">
      <xdr:nvCxnSpPr>
        <xdr:cNvPr id="180" name="直線コネクタ 179">
          <a:extLst>
            <a:ext uri="{FF2B5EF4-FFF2-40B4-BE49-F238E27FC236}">
              <a16:creationId xmlns:a16="http://schemas.microsoft.com/office/drawing/2014/main" id="{D452913F-7410-445D-BC69-E5DA535C5149}"/>
            </a:ext>
          </a:extLst>
        </xdr:cNvPr>
        <xdr:cNvCxnSpPr/>
      </xdr:nvCxnSpPr>
      <xdr:spPr>
        <a:xfrm flipV="1">
          <a:off x="1828800" y="9116695"/>
          <a:ext cx="79057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26687</xdr:rowOff>
    </xdr:from>
    <xdr:ext cx="405111" cy="259045"/>
    <xdr:sp macro="" textlink="">
      <xdr:nvSpPr>
        <xdr:cNvPr id="181" name="n_1aveValue【陸上競技場・野球場・球技場】&#10;有形固定資産減価償却率">
          <a:extLst>
            <a:ext uri="{FF2B5EF4-FFF2-40B4-BE49-F238E27FC236}">
              <a16:creationId xmlns:a16="http://schemas.microsoft.com/office/drawing/2014/main" id="{8DFE0694-9893-4A17-987B-21DB86EEB599}"/>
            </a:ext>
          </a:extLst>
        </xdr:cNvPr>
        <xdr:cNvSpPr txBox="1"/>
      </xdr:nvSpPr>
      <xdr:spPr>
        <a:xfrm>
          <a:off x="3239144"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9542</xdr:rowOff>
    </xdr:from>
    <xdr:ext cx="405111" cy="259045"/>
    <xdr:sp macro="" textlink="">
      <xdr:nvSpPr>
        <xdr:cNvPr id="182" name="n_2aveValue【陸上競技場・野球場・球技場】&#10;有形固定資産減価償却率">
          <a:extLst>
            <a:ext uri="{FF2B5EF4-FFF2-40B4-BE49-F238E27FC236}">
              <a16:creationId xmlns:a16="http://schemas.microsoft.com/office/drawing/2014/main" id="{8AEF2BA9-E6F4-45DF-AF4B-EBFCC3115465}"/>
            </a:ext>
          </a:extLst>
        </xdr:cNvPr>
        <xdr:cNvSpPr txBox="1"/>
      </xdr:nvSpPr>
      <xdr:spPr>
        <a:xfrm>
          <a:off x="24390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83" name="n_3aveValue【陸上競技場・野球場・球技場】&#10;有形固定資産減価償却率">
          <a:extLst>
            <a:ext uri="{FF2B5EF4-FFF2-40B4-BE49-F238E27FC236}">
              <a16:creationId xmlns:a16="http://schemas.microsoft.com/office/drawing/2014/main" id="{989811A7-454F-4C2F-88C1-D7BA15BF7C20}"/>
            </a:ext>
          </a:extLst>
        </xdr:cNvPr>
        <xdr:cNvSpPr txBox="1"/>
      </xdr:nvSpPr>
      <xdr:spPr>
        <a:xfrm>
          <a:off x="1648469"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10177</xdr:rowOff>
    </xdr:from>
    <xdr:ext cx="405111" cy="259045"/>
    <xdr:sp macro="" textlink="">
      <xdr:nvSpPr>
        <xdr:cNvPr id="184" name="n_1mainValue【陸上競技場・野球場・球技場】&#10;有形固定資産減価償却率">
          <a:extLst>
            <a:ext uri="{FF2B5EF4-FFF2-40B4-BE49-F238E27FC236}">
              <a16:creationId xmlns:a16="http://schemas.microsoft.com/office/drawing/2014/main" id="{E479BF1C-D13B-4B95-BE64-37683A677CFB}"/>
            </a:ext>
          </a:extLst>
        </xdr:cNvPr>
        <xdr:cNvSpPr txBox="1"/>
      </xdr:nvSpPr>
      <xdr:spPr>
        <a:xfrm>
          <a:off x="3239144" y="891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113047</xdr:rowOff>
    </xdr:from>
    <xdr:ext cx="405111" cy="259045"/>
    <xdr:sp macro="" textlink="">
      <xdr:nvSpPr>
        <xdr:cNvPr id="185" name="n_2mainValue【陸上競技場・野球場・球技場】&#10;有形固定資産減価償却率">
          <a:extLst>
            <a:ext uri="{FF2B5EF4-FFF2-40B4-BE49-F238E27FC236}">
              <a16:creationId xmlns:a16="http://schemas.microsoft.com/office/drawing/2014/main" id="{094FB352-20E6-4E8E-A6D0-887D088378C2}"/>
            </a:ext>
          </a:extLst>
        </xdr:cNvPr>
        <xdr:cNvSpPr txBox="1"/>
      </xdr:nvSpPr>
      <xdr:spPr>
        <a:xfrm>
          <a:off x="2439044" y="885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92092</xdr:rowOff>
    </xdr:from>
    <xdr:ext cx="405111" cy="259045"/>
    <xdr:sp macro="" textlink="">
      <xdr:nvSpPr>
        <xdr:cNvPr id="186" name="n_3mainValue【陸上競技場・野球場・球技場】&#10;有形固定資産減価償却率">
          <a:extLst>
            <a:ext uri="{FF2B5EF4-FFF2-40B4-BE49-F238E27FC236}">
              <a16:creationId xmlns:a16="http://schemas.microsoft.com/office/drawing/2014/main" id="{2C4FC516-A574-4526-A111-E947FDC27032}"/>
            </a:ext>
          </a:extLst>
        </xdr:cNvPr>
        <xdr:cNvSpPr txBox="1"/>
      </xdr:nvSpPr>
      <xdr:spPr>
        <a:xfrm>
          <a:off x="1648469" y="899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326EB381-A41C-4B1A-B100-A05088702CF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8" name="正方形/長方形 187">
          <a:extLst>
            <a:ext uri="{FF2B5EF4-FFF2-40B4-BE49-F238E27FC236}">
              <a16:creationId xmlns:a16="http://schemas.microsoft.com/office/drawing/2014/main" id="{7CFBDE21-899C-4C2D-8BFD-06AD25340828}"/>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9" name="正方形/長方形 188">
          <a:extLst>
            <a:ext uri="{FF2B5EF4-FFF2-40B4-BE49-F238E27FC236}">
              <a16:creationId xmlns:a16="http://schemas.microsoft.com/office/drawing/2014/main" id="{5EF315E3-4EDB-4C99-A98A-40DF0A1867DC}"/>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0" name="正方形/長方形 189">
          <a:extLst>
            <a:ext uri="{FF2B5EF4-FFF2-40B4-BE49-F238E27FC236}">
              <a16:creationId xmlns:a16="http://schemas.microsoft.com/office/drawing/2014/main" id="{0CE5980D-764B-4C95-8829-B64575CC79F6}"/>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1" name="正方形/長方形 190">
          <a:extLst>
            <a:ext uri="{FF2B5EF4-FFF2-40B4-BE49-F238E27FC236}">
              <a16:creationId xmlns:a16="http://schemas.microsoft.com/office/drawing/2014/main" id="{729EE216-B055-4292-BB47-013ED7DD9CD6}"/>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29AE1964-A9DD-4260-A956-F375C064D5B7}"/>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E9E9CB98-B5B7-4FBD-A6D1-7A04EE7FED5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8ADD3D09-641D-485E-98AC-62C70CBFBE08}"/>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CA95CD07-FF1C-40D7-802A-74A77D78B0CC}"/>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6" name="テキスト ボックス 195">
          <a:extLst>
            <a:ext uri="{FF2B5EF4-FFF2-40B4-BE49-F238E27FC236}">
              <a16:creationId xmlns:a16="http://schemas.microsoft.com/office/drawing/2014/main" id="{683B6C67-F4D9-469D-B1C7-10CC9358ABFA}"/>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0C087B53-E8A9-4AD8-8F6A-93B2AB8300D2}"/>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8" name="テキスト ボックス 197">
          <a:extLst>
            <a:ext uri="{FF2B5EF4-FFF2-40B4-BE49-F238E27FC236}">
              <a16:creationId xmlns:a16="http://schemas.microsoft.com/office/drawing/2014/main" id="{2B4DD99D-7FD8-4131-8773-44653891F2CC}"/>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675698E0-68E3-4A8B-BEE5-E7A0F34E325C}"/>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0" name="テキスト ボックス 199">
          <a:extLst>
            <a:ext uri="{FF2B5EF4-FFF2-40B4-BE49-F238E27FC236}">
              <a16:creationId xmlns:a16="http://schemas.microsoft.com/office/drawing/2014/main" id="{9940559F-2B92-4126-B888-D4E21F77CCA5}"/>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7AD4439B-B6EB-4DA5-AEAF-978E804AD1F0}"/>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2" name="テキスト ボックス 201">
          <a:extLst>
            <a:ext uri="{FF2B5EF4-FFF2-40B4-BE49-F238E27FC236}">
              <a16:creationId xmlns:a16="http://schemas.microsoft.com/office/drawing/2014/main" id="{492816B3-BEF5-4F70-A803-4708D9957153}"/>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95D07D28-9222-41F0-B01F-FD69B4DC0625}"/>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4" name="テキスト ボックス 203">
          <a:extLst>
            <a:ext uri="{FF2B5EF4-FFF2-40B4-BE49-F238E27FC236}">
              <a16:creationId xmlns:a16="http://schemas.microsoft.com/office/drawing/2014/main" id="{94BB03C2-AD6E-4127-84AA-3555F6747494}"/>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FFEDF31C-727A-4EB8-8ED8-DE4839A42682}"/>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6" name="テキスト ボックス 205">
          <a:extLst>
            <a:ext uri="{FF2B5EF4-FFF2-40B4-BE49-F238E27FC236}">
              <a16:creationId xmlns:a16="http://schemas.microsoft.com/office/drawing/2014/main" id="{E5A52D39-359B-4AAE-94B5-7ECD6AC83BF8}"/>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5746EACE-71F1-47A0-89EE-F08D8BF4A55D}"/>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A1C79143-6D2E-4561-A56B-F6DEA4C9B5E6}"/>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陸上競技場・野球場・球技場】&#10;一人当たり面積グラフ枠">
          <a:extLst>
            <a:ext uri="{FF2B5EF4-FFF2-40B4-BE49-F238E27FC236}">
              <a16:creationId xmlns:a16="http://schemas.microsoft.com/office/drawing/2014/main" id="{15ADA95F-8D86-419B-A61F-BA35344D209A}"/>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10" name="直線コネクタ 209">
          <a:extLst>
            <a:ext uri="{FF2B5EF4-FFF2-40B4-BE49-F238E27FC236}">
              <a16:creationId xmlns:a16="http://schemas.microsoft.com/office/drawing/2014/main" id="{A60671DA-6B70-4DCD-96BD-4839C8D13A89}"/>
            </a:ext>
          </a:extLst>
        </xdr:cNvPr>
        <xdr:cNvCxnSpPr/>
      </xdr:nvCxnSpPr>
      <xdr:spPr>
        <a:xfrm flipV="1">
          <a:off x="9427845" y="911451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11" name="【陸上競技場・野球場・球技場】&#10;一人当たり面積最小値テキスト">
          <a:extLst>
            <a:ext uri="{FF2B5EF4-FFF2-40B4-BE49-F238E27FC236}">
              <a16:creationId xmlns:a16="http://schemas.microsoft.com/office/drawing/2014/main" id="{C2B0B14A-960A-4B85-9FE2-F9CD1C2B27ED}"/>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2" name="直線コネクタ 211">
          <a:extLst>
            <a:ext uri="{FF2B5EF4-FFF2-40B4-BE49-F238E27FC236}">
              <a16:creationId xmlns:a16="http://schemas.microsoft.com/office/drawing/2014/main" id="{EE787132-44D2-4DEA-9942-5B7C7E9BEE58}"/>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3" name="【陸上競技場・野球場・球技場】&#10;一人当たり面積最大値テキスト">
          <a:extLst>
            <a:ext uri="{FF2B5EF4-FFF2-40B4-BE49-F238E27FC236}">
              <a16:creationId xmlns:a16="http://schemas.microsoft.com/office/drawing/2014/main" id="{0502D665-5B63-4E36-AE4D-47D3F717C074}"/>
            </a:ext>
          </a:extLst>
        </xdr:cNvPr>
        <xdr:cNvSpPr txBox="1"/>
      </xdr:nvSpPr>
      <xdr:spPr>
        <a:xfrm>
          <a:off x="9477375" y="8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14" name="直線コネクタ 213">
          <a:extLst>
            <a:ext uri="{FF2B5EF4-FFF2-40B4-BE49-F238E27FC236}">
              <a16:creationId xmlns:a16="http://schemas.microsoft.com/office/drawing/2014/main" id="{CFDBA5BC-B9F6-4941-899F-15F704412B7A}"/>
            </a:ext>
          </a:extLst>
        </xdr:cNvPr>
        <xdr:cNvCxnSpPr/>
      </xdr:nvCxnSpPr>
      <xdr:spPr>
        <a:xfrm>
          <a:off x="9363075" y="91145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108149</xdr:rowOff>
    </xdr:from>
    <xdr:ext cx="469744" cy="259045"/>
    <xdr:sp macro="" textlink="">
      <xdr:nvSpPr>
        <xdr:cNvPr id="215" name="【陸上競技場・野球場・球技場】&#10;一人当たり面積平均値テキスト">
          <a:extLst>
            <a:ext uri="{FF2B5EF4-FFF2-40B4-BE49-F238E27FC236}">
              <a16:creationId xmlns:a16="http://schemas.microsoft.com/office/drawing/2014/main" id="{C3C4B873-BC4E-4F7B-8C83-9DBCA4A13814}"/>
            </a:ext>
          </a:extLst>
        </xdr:cNvPr>
        <xdr:cNvSpPr txBox="1"/>
      </xdr:nvSpPr>
      <xdr:spPr>
        <a:xfrm>
          <a:off x="9477375" y="9982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16" name="フローチャート: 判断 215">
          <a:extLst>
            <a:ext uri="{FF2B5EF4-FFF2-40B4-BE49-F238E27FC236}">
              <a16:creationId xmlns:a16="http://schemas.microsoft.com/office/drawing/2014/main" id="{3478F506-9E57-40C2-A347-C0A285AD4D3B}"/>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17" name="フローチャート: 判断 216">
          <a:extLst>
            <a:ext uri="{FF2B5EF4-FFF2-40B4-BE49-F238E27FC236}">
              <a16:creationId xmlns:a16="http://schemas.microsoft.com/office/drawing/2014/main" id="{1CF1CFEB-040C-4E9D-8508-A0C11BBD76C9}"/>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18" name="フローチャート: 判断 217">
          <a:extLst>
            <a:ext uri="{FF2B5EF4-FFF2-40B4-BE49-F238E27FC236}">
              <a16:creationId xmlns:a16="http://schemas.microsoft.com/office/drawing/2014/main" id="{8595F7C1-EE82-4962-A2D3-0D50FA947BD1}"/>
            </a:ext>
          </a:extLst>
        </xdr:cNvPr>
        <xdr:cNvSpPr/>
      </xdr:nvSpPr>
      <xdr:spPr>
        <a:xfrm>
          <a:off x="7839075" y="101277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9072</xdr:rowOff>
    </xdr:from>
    <xdr:to>
      <xdr:col>41</xdr:col>
      <xdr:colOff>101600</xdr:colOff>
      <xdr:row>62</xdr:row>
      <xdr:rowOff>110672</xdr:rowOff>
    </xdr:to>
    <xdr:sp macro="" textlink="">
      <xdr:nvSpPr>
        <xdr:cNvPr id="219" name="フローチャート: 判断 218">
          <a:extLst>
            <a:ext uri="{FF2B5EF4-FFF2-40B4-BE49-F238E27FC236}">
              <a16:creationId xmlns:a16="http://schemas.microsoft.com/office/drawing/2014/main" id="{A0048B24-6D65-499C-804E-C9122BD2B3D6}"/>
            </a:ext>
          </a:extLst>
        </xdr:cNvPr>
        <xdr:cNvSpPr/>
      </xdr:nvSpPr>
      <xdr:spPr>
        <a:xfrm>
          <a:off x="7029450" y="100515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4154CAE-D5E4-4C7D-B43E-6CD9B44C37C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E4FF5E23-6313-4172-8A90-0BF6D7ABFDB0}"/>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FA522FF6-6906-4C30-9AE8-1DE729952E35}"/>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DCC910C-0C64-4CD9-A553-C896AF1F7496}"/>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D6579B8-008F-4F26-AF76-7ECA0D5D17D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58057</xdr:rowOff>
    </xdr:from>
    <xdr:to>
      <xdr:col>55</xdr:col>
      <xdr:colOff>50800</xdr:colOff>
      <xdr:row>64</xdr:row>
      <xdr:rowOff>159657</xdr:rowOff>
    </xdr:to>
    <xdr:sp macro="" textlink="">
      <xdr:nvSpPr>
        <xdr:cNvPr id="225" name="楕円 224">
          <a:extLst>
            <a:ext uri="{FF2B5EF4-FFF2-40B4-BE49-F238E27FC236}">
              <a16:creationId xmlns:a16="http://schemas.microsoft.com/office/drawing/2014/main" id="{8C496AA5-5E24-485B-A64C-D9D280070B78}"/>
            </a:ext>
          </a:extLst>
        </xdr:cNvPr>
        <xdr:cNvSpPr/>
      </xdr:nvSpPr>
      <xdr:spPr>
        <a:xfrm>
          <a:off x="9401175" y="1042125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144434</xdr:rowOff>
    </xdr:from>
    <xdr:ext cx="469744" cy="259045"/>
    <xdr:sp macro="" textlink="">
      <xdr:nvSpPr>
        <xdr:cNvPr id="226" name="【陸上競技場・野球場・球技場】&#10;一人当たり面積該当値テキスト">
          <a:extLst>
            <a:ext uri="{FF2B5EF4-FFF2-40B4-BE49-F238E27FC236}">
              <a16:creationId xmlns:a16="http://schemas.microsoft.com/office/drawing/2014/main" id="{1B278334-0083-4AB7-8A87-ACF245DCDBF0}"/>
            </a:ext>
          </a:extLst>
        </xdr:cNvPr>
        <xdr:cNvSpPr txBox="1"/>
      </xdr:nvSpPr>
      <xdr:spPr>
        <a:xfrm>
          <a:off x="9477375" y="1034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58057</xdr:rowOff>
    </xdr:from>
    <xdr:to>
      <xdr:col>50</xdr:col>
      <xdr:colOff>165100</xdr:colOff>
      <xdr:row>64</xdr:row>
      <xdr:rowOff>159657</xdr:rowOff>
    </xdr:to>
    <xdr:sp macro="" textlink="">
      <xdr:nvSpPr>
        <xdr:cNvPr id="227" name="楕円 226">
          <a:extLst>
            <a:ext uri="{FF2B5EF4-FFF2-40B4-BE49-F238E27FC236}">
              <a16:creationId xmlns:a16="http://schemas.microsoft.com/office/drawing/2014/main" id="{8D0A865B-70C8-4B19-8C9F-CC4711FC1F70}"/>
            </a:ext>
          </a:extLst>
        </xdr:cNvPr>
        <xdr:cNvSpPr/>
      </xdr:nvSpPr>
      <xdr:spPr>
        <a:xfrm>
          <a:off x="8639175" y="104212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108857</xdr:rowOff>
    </xdr:from>
    <xdr:to>
      <xdr:col>55</xdr:col>
      <xdr:colOff>0</xdr:colOff>
      <xdr:row>64</xdr:row>
      <xdr:rowOff>108857</xdr:rowOff>
    </xdr:to>
    <xdr:cxnSp macro="">
      <xdr:nvCxnSpPr>
        <xdr:cNvPr id="228" name="直線コネクタ 227">
          <a:extLst>
            <a:ext uri="{FF2B5EF4-FFF2-40B4-BE49-F238E27FC236}">
              <a16:creationId xmlns:a16="http://schemas.microsoft.com/office/drawing/2014/main" id="{91F25C78-5500-4641-989C-9193B6BF5756}"/>
            </a:ext>
          </a:extLst>
        </xdr:cNvPr>
        <xdr:cNvCxnSpPr/>
      </xdr:nvCxnSpPr>
      <xdr:spPr>
        <a:xfrm>
          <a:off x="8686800" y="1046888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58057</xdr:rowOff>
    </xdr:from>
    <xdr:to>
      <xdr:col>46</xdr:col>
      <xdr:colOff>38100</xdr:colOff>
      <xdr:row>64</xdr:row>
      <xdr:rowOff>159657</xdr:rowOff>
    </xdr:to>
    <xdr:sp macro="" textlink="">
      <xdr:nvSpPr>
        <xdr:cNvPr id="229" name="楕円 228">
          <a:extLst>
            <a:ext uri="{FF2B5EF4-FFF2-40B4-BE49-F238E27FC236}">
              <a16:creationId xmlns:a16="http://schemas.microsoft.com/office/drawing/2014/main" id="{9744FDF7-6BF5-44EF-8328-2AD1CB0D66CB}"/>
            </a:ext>
          </a:extLst>
        </xdr:cNvPr>
        <xdr:cNvSpPr/>
      </xdr:nvSpPr>
      <xdr:spPr>
        <a:xfrm>
          <a:off x="7839075" y="104212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108857</xdr:rowOff>
    </xdr:from>
    <xdr:to>
      <xdr:col>50</xdr:col>
      <xdr:colOff>114300</xdr:colOff>
      <xdr:row>64</xdr:row>
      <xdr:rowOff>108857</xdr:rowOff>
    </xdr:to>
    <xdr:cxnSp macro="">
      <xdr:nvCxnSpPr>
        <xdr:cNvPr id="230" name="直線コネクタ 229">
          <a:extLst>
            <a:ext uri="{FF2B5EF4-FFF2-40B4-BE49-F238E27FC236}">
              <a16:creationId xmlns:a16="http://schemas.microsoft.com/office/drawing/2014/main" id="{D3A774A0-CD65-4452-8220-ECAC3688C5AD}"/>
            </a:ext>
          </a:extLst>
        </xdr:cNvPr>
        <xdr:cNvCxnSpPr/>
      </xdr:nvCxnSpPr>
      <xdr:spPr>
        <a:xfrm>
          <a:off x="7886700" y="104688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58057</xdr:rowOff>
    </xdr:from>
    <xdr:to>
      <xdr:col>41</xdr:col>
      <xdr:colOff>101600</xdr:colOff>
      <xdr:row>64</xdr:row>
      <xdr:rowOff>159657</xdr:rowOff>
    </xdr:to>
    <xdr:sp macro="" textlink="">
      <xdr:nvSpPr>
        <xdr:cNvPr id="231" name="楕円 230">
          <a:extLst>
            <a:ext uri="{FF2B5EF4-FFF2-40B4-BE49-F238E27FC236}">
              <a16:creationId xmlns:a16="http://schemas.microsoft.com/office/drawing/2014/main" id="{2CCDD6C5-F960-4A20-AC8E-89E5125E791C}"/>
            </a:ext>
          </a:extLst>
        </xdr:cNvPr>
        <xdr:cNvSpPr/>
      </xdr:nvSpPr>
      <xdr:spPr>
        <a:xfrm>
          <a:off x="7029450" y="104212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108857</xdr:rowOff>
    </xdr:from>
    <xdr:to>
      <xdr:col>45</xdr:col>
      <xdr:colOff>177800</xdr:colOff>
      <xdr:row>64</xdr:row>
      <xdr:rowOff>108857</xdr:rowOff>
    </xdr:to>
    <xdr:cxnSp macro="">
      <xdr:nvCxnSpPr>
        <xdr:cNvPr id="232" name="直線コネクタ 231">
          <a:extLst>
            <a:ext uri="{FF2B5EF4-FFF2-40B4-BE49-F238E27FC236}">
              <a16:creationId xmlns:a16="http://schemas.microsoft.com/office/drawing/2014/main" id="{BBA03782-1821-4EC7-9EE1-27ECE52354B6}"/>
            </a:ext>
          </a:extLst>
        </xdr:cNvPr>
        <xdr:cNvCxnSpPr/>
      </xdr:nvCxnSpPr>
      <xdr:spPr>
        <a:xfrm>
          <a:off x="7077075" y="104688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42834</xdr:rowOff>
    </xdr:from>
    <xdr:ext cx="469744" cy="259045"/>
    <xdr:sp macro="" textlink="">
      <xdr:nvSpPr>
        <xdr:cNvPr id="233" name="n_1aveValue【陸上競技場・野球場・球技場】&#10;一人当たり面積">
          <a:extLst>
            <a:ext uri="{FF2B5EF4-FFF2-40B4-BE49-F238E27FC236}">
              <a16:creationId xmlns:a16="http://schemas.microsoft.com/office/drawing/2014/main" id="{F3BB19BF-A228-4441-9652-44F017E22DCB}"/>
            </a:ext>
          </a:extLst>
        </xdr:cNvPr>
        <xdr:cNvSpPr txBox="1"/>
      </xdr:nvSpPr>
      <xdr:spPr>
        <a:xfrm>
          <a:off x="8458277" y="99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34" name="n_2aveValue【陸上競技場・野球場・球技場】&#10;一人当たり面積">
          <a:extLst>
            <a:ext uri="{FF2B5EF4-FFF2-40B4-BE49-F238E27FC236}">
              <a16:creationId xmlns:a16="http://schemas.microsoft.com/office/drawing/2014/main" id="{D0593028-54D9-4118-ADB3-D948E7E0F6B1}"/>
            </a:ext>
          </a:extLst>
        </xdr:cNvPr>
        <xdr:cNvSpPr txBox="1"/>
      </xdr:nvSpPr>
      <xdr:spPr>
        <a:xfrm>
          <a:off x="7677227" y="990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127199</xdr:rowOff>
    </xdr:from>
    <xdr:ext cx="469744" cy="259045"/>
    <xdr:sp macro="" textlink="">
      <xdr:nvSpPr>
        <xdr:cNvPr id="235" name="n_3aveValue【陸上競技場・野球場・球技場】&#10;一人当たり面積">
          <a:extLst>
            <a:ext uri="{FF2B5EF4-FFF2-40B4-BE49-F238E27FC236}">
              <a16:creationId xmlns:a16="http://schemas.microsoft.com/office/drawing/2014/main" id="{EDF32660-5708-492C-A245-A31DB8ED45C9}"/>
            </a:ext>
          </a:extLst>
        </xdr:cNvPr>
        <xdr:cNvSpPr txBox="1"/>
      </xdr:nvSpPr>
      <xdr:spPr>
        <a:xfrm>
          <a:off x="6867602" y="983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150784</xdr:rowOff>
    </xdr:from>
    <xdr:ext cx="469744" cy="259045"/>
    <xdr:sp macro="" textlink="">
      <xdr:nvSpPr>
        <xdr:cNvPr id="236" name="n_1mainValue【陸上競技場・野球場・球技場】&#10;一人当たり面積">
          <a:extLst>
            <a:ext uri="{FF2B5EF4-FFF2-40B4-BE49-F238E27FC236}">
              <a16:creationId xmlns:a16="http://schemas.microsoft.com/office/drawing/2014/main" id="{E1F79E57-96BB-46F4-8896-3C33B7498B2B}"/>
            </a:ext>
          </a:extLst>
        </xdr:cNvPr>
        <xdr:cNvSpPr txBox="1"/>
      </xdr:nvSpPr>
      <xdr:spPr>
        <a:xfrm>
          <a:off x="845827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150784</xdr:rowOff>
    </xdr:from>
    <xdr:ext cx="469744" cy="259045"/>
    <xdr:sp macro="" textlink="">
      <xdr:nvSpPr>
        <xdr:cNvPr id="237" name="n_2mainValue【陸上競技場・野球場・球技場】&#10;一人当たり面積">
          <a:extLst>
            <a:ext uri="{FF2B5EF4-FFF2-40B4-BE49-F238E27FC236}">
              <a16:creationId xmlns:a16="http://schemas.microsoft.com/office/drawing/2014/main" id="{D4E116C7-0A76-46DA-A453-86B336108D02}"/>
            </a:ext>
          </a:extLst>
        </xdr:cNvPr>
        <xdr:cNvSpPr txBox="1"/>
      </xdr:nvSpPr>
      <xdr:spPr>
        <a:xfrm>
          <a:off x="767722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150784</xdr:rowOff>
    </xdr:from>
    <xdr:ext cx="469744" cy="259045"/>
    <xdr:sp macro="" textlink="">
      <xdr:nvSpPr>
        <xdr:cNvPr id="238" name="n_3mainValue【陸上競技場・野球場・球技場】&#10;一人当たり面積">
          <a:extLst>
            <a:ext uri="{FF2B5EF4-FFF2-40B4-BE49-F238E27FC236}">
              <a16:creationId xmlns:a16="http://schemas.microsoft.com/office/drawing/2014/main" id="{87603EA2-8681-4873-B068-674730DF783A}"/>
            </a:ext>
          </a:extLst>
        </xdr:cNvPr>
        <xdr:cNvSpPr txBox="1"/>
      </xdr:nvSpPr>
      <xdr:spPr>
        <a:xfrm>
          <a:off x="6867602"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B289110F-62C5-46AB-9BB6-3F3B073CC05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0" name="正方形/長方形 239">
          <a:extLst>
            <a:ext uri="{FF2B5EF4-FFF2-40B4-BE49-F238E27FC236}">
              <a16:creationId xmlns:a16="http://schemas.microsoft.com/office/drawing/2014/main" id="{D4DA0E83-5D06-4D5F-B51E-A77376261A2A}"/>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1" name="正方形/長方形 240">
          <a:extLst>
            <a:ext uri="{FF2B5EF4-FFF2-40B4-BE49-F238E27FC236}">
              <a16:creationId xmlns:a16="http://schemas.microsoft.com/office/drawing/2014/main" id="{65B299B0-DF27-419A-898E-88C970B17963}"/>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2" name="正方形/長方形 241">
          <a:extLst>
            <a:ext uri="{FF2B5EF4-FFF2-40B4-BE49-F238E27FC236}">
              <a16:creationId xmlns:a16="http://schemas.microsoft.com/office/drawing/2014/main" id="{E0A4922C-9129-48CA-911C-C38BE581AAAA}"/>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3" name="正方形/長方形 242">
          <a:extLst>
            <a:ext uri="{FF2B5EF4-FFF2-40B4-BE49-F238E27FC236}">
              <a16:creationId xmlns:a16="http://schemas.microsoft.com/office/drawing/2014/main" id="{A8F38203-0187-4392-A440-7E3AE96DC321}"/>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CE56173-7E49-4583-9C57-0A668B666A2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56A3EBAB-2708-4E4F-971D-F7F5DE29D392}"/>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E119C40B-39FD-435A-8CE7-09FBAC9E826C}"/>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ACFD38F9-F5C2-4116-A7E8-14A46E1B1004}"/>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8" name="直線コネクタ 247">
          <a:extLst>
            <a:ext uri="{FF2B5EF4-FFF2-40B4-BE49-F238E27FC236}">
              <a16:creationId xmlns:a16="http://schemas.microsoft.com/office/drawing/2014/main" id="{C27D8774-0365-4B50-868D-036CA98D7FE4}"/>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9" name="テキスト ボックス 248">
          <a:extLst>
            <a:ext uri="{FF2B5EF4-FFF2-40B4-BE49-F238E27FC236}">
              <a16:creationId xmlns:a16="http://schemas.microsoft.com/office/drawing/2014/main" id="{6CBD186D-41C9-473C-BB77-C02590C2E7A9}"/>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0" name="直線コネクタ 249">
          <a:extLst>
            <a:ext uri="{FF2B5EF4-FFF2-40B4-BE49-F238E27FC236}">
              <a16:creationId xmlns:a16="http://schemas.microsoft.com/office/drawing/2014/main" id="{705CBEB7-425E-43FA-8F2E-47C564E7D44E}"/>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1" name="テキスト ボックス 250">
          <a:extLst>
            <a:ext uri="{FF2B5EF4-FFF2-40B4-BE49-F238E27FC236}">
              <a16:creationId xmlns:a16="http://schemas.microsoft.com/office/drawing/2014/main" id="{C50F1F34-5A50-43C7-97AB-0BC486EDE0D6}"/>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2" name="直線コネクタ 251">
          <a:extLst>
            <a:ext uri="{FF2B5EF4-FFF2-40B4-BE49-F238E27FC236}">
              <a16:creationId xmlns:a16="http://schemas.microsoft.com/office/drawing/2014/main" id="{40F28C36-C15B-4161-A677-2FB9A5B89BB1}"/>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3" name="テキスト ボックス 252">
          <a:extLst>
            <a:ext uri="{FF2B5EF4-FFF2-40B4-BE49-F238E27FC236}">
              <a16:creationId xmlns:a16="http://schemas.microsoft.com/office/drawing/2014/main" id="{B71A93D7-FEF0-4B08-B4DC-F6F94A516ADC}"/>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4" name="直線コネクタ 253">
          <a:extLst>
            <a:ext uri="{FF2B5EF4-FFF2-40B4-BE49-F238E27FC236}">
              <a16:creationId xmlns:a16="http://schemas.microsoft.com/office/drawing/2014/main" id="{01C0E3D1-EC93-498F-8395-5167ED761888}"/>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5" name="テキスト ボックス 254">
          <a:extLst>
            <a:ext uri="{FF2B5EF4-FFF2-40B4-BE49-F238E27FC236}">
              <a16:creationId xmlns:a16="http://schemas.microsoft.com/office/drawing/2014/main" id="{BE6BDEE6-A605-442A-9408-AC6A6413D16E}"/>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8C6A4B49-B2F1-444C-BC67-9532BE187A1D}"/>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7" name="テキスト ボックス 256">
          <a:extLst>
            <a:ext uri="{FF2B5EF4-FFF2-40B4-BE49-F238E27FC236}">
              <a16:creationId xmlns:a16="http://schemas.microsoft.com/office/drawing/2014/main" id="{2DFE4F46-BC53-4A02-B5EE-05C2B2A17D86}"/>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県民会館】&#10;有形固定資産減価償却率グラフ枠">
          <a:extLst>
            <a:ext uri="{FF2B5EF4-FFF2-40B4-BE49-F238E27FC236}">
              <a16:creationId xmlns:a16="http://schemas.microsoft.com/office/drawing/2014/main" id="{21C3BB7B-00C7-44A0-ABD2-5D46DC1FD51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59" name="直線コネクタ 258">
          <a:extLst>
            <a:ext uri="{FF2B5EF4-FFF2-40B4-BE49-F238E27FC236}">
              <a16:creationId xmlns:a16="http://schemas.microsoft.com/office/drawing/2014/main" id="{B683FC49-3053-4C73-A221-66C6481E4801}"/>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60" name="【県民会館】&#10;有形固定資産減価償却率最小値テキスト">
          <a:extLst>
            <a:ext uri="{FF2B5EF4-FFF2-40B4-BE49-F238E27FC236}">
              <a16:creationId xmlns:a16="http://schemas.microsoft.com/office/drawing/2014/main" id="{242C4013-0253-4F07-B321-6603AECB56F2}"/>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61" name="直線コネクタ 260">
          <a:extLst>
            <a:ext uri="{FF2B5EF4-FFF2-40B4-BE49-F238E27FC236}">
              <a16:creationId xmlns:a16="http://schemas.microsoft.com/office/drawing/2014/main" id="{4F14B794-F690-41CB-AD79-1F3F8F097A2D}"/>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62" name="【県民会館】&#10;有形固定資産減価償却率最大値テキスト">
          <a:extLst>
            <a:ext uri="{FF2B5EF4-FFF2-40B4-BE49-F238E27FC236}">
              <a16:creationId xmlns:a16="http://schemas.microsoft.com/office/drawing/2014/main" id="{D8DABB0B-4BD4-4AE7-93C6-61DF93F7F32E}"/>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63" name="直線コネクタ 262">
          <a:extLst>
            <a:ext uri="{FF2B5EF4-FFF2-40B4-BE49-F238E27FC236}">
              <a16:creationId xmlns:a16="http://schemas.microsoft.com/office/drawing/2014/main" id="{4380EC01-C0A9-4DB8-9354-16344E18DBCC}"/>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65040</xdr:rowOff>
    </xdr:from>
    <xdr:ext cx="405111" cy="259045"/>
    <xdr:sp macro="" textlink="">
      <xdr:nvSpPr>
        <xdr:cNvPr id="264" name="【県民会館】&#10;有形固定資産減価償却率平均値テキスト">
          <a:extLst>
            <a:ext uri="{FF2B5EF4-FFF2-40B4-BE49-F238E27FC236}">
              <a16:creationId xmlns:a16="http://schemas.microsoft.com/office/drawing/2014/main" id="{500FE68B-DEAC-4EDF-AC22-DEC5A43ACC01}"/>
            </a:ext>
          </a:extLst>
        </xdr:cNvPr>
        <xdr:cNvSpPr txBox="1"/>
      </xdr:nvSpPr>
      <xdr:spPr>
        <a:xfrm>
          <a:off x="42291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65" name="フローチャート: 判断 264">
          <a:extLst>
            <a:ext uri="{FF2B5EF4-FFF2-40B4-BE49-F238E27FC236}">
              <a16:creationId xmlns:a16="http://schemas.microsoft.com/office/drawing/2014/main" id="{05F70E03-AABD-4D6F-9F45-75C7F247D476}"/>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66" name="フローチャート: 判断 265">
          <a:extLst>
            <a:ext uri="{FF2B5EF4-FFF2-40B4-BE49-F238E27FC236}">
              <a16:creationId xmlns:a16="http://schemas.microsoft.com/office/drawing/2014/main" id="{8BD8C9DC-5622-4968-B9A5-94B42A3A537A}"/>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67" name="フローチャート: 判断 266">
          <a:extLst>
            <a:ext uri="{FF2B5EF4-FFF2-40B4-BE49-F238E27FC236}">
              <a16:creationId xmlns:a16="http://schemas.microsoft.com/office/drawing/2014/main" id="{B611C925-5914-41B7-BDFD-C733E1A8A049}"/>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97028</xdr:rowOff>
    </xdr:from>
    <xdr:to>
      <xdr:col>10</xdr:col>
      <xdr:colOff>165100</xdr:colOff>
      <xdr:row>81</xdr:row>
      <xdr:rowOff>27178</xdr:rowOff>
    </xdr:to>
    <xdr:sp macro="" textlink="">
      <xdr:nvSpPr>
        <xdr:cNvPr id="268" name="フローチャート: 判断 267">
          <a:extLst>
            <a:ext uri="{FF2B5EF4-FFF2-40B4-BE49-F238E27FC236}">
              <a16:creationId xmlns:a16="http://schemas.microsoft.com/office/drawing/2014/main" id="{B177533B-F630-42EF-9DAC-0AF0DF71936B}"/>
            </a:ext>
          </a:extLst>
        </xdr:cNvPr>
        <xdr:cNvSpPr/>
      </xdr:nvSpPr>
      <xdr:spPr>
        <a:xfrm>
          <a:off x="1781175" y="130510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AAA0B6ED-128D-4547-A0AC-4BDF47770BEC}"/>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67EE52D-D955-4895-B74C-DAC2484C89CC}"/>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5331466C-62E7-4958-AB7C-DA5E3062C61E}"/>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C0901140-C795-40A2-A1AB-E90E6ADA51C9}"/>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9A0A6CF-D3BB-4200-AB7D-F66EA3D15282}"/>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108458</xdr:rowOff>
    </xdr:from>
    <xdr:to>
      <xdr:col>24</xdr:col>
      <xdr:colOff>114300</xdr:colOff>
      <xdr:row>82</xdr:row>
      <xdr:rowOff>38608</xdr:rowOff>
    </xdr:to>
    <xdr:sp macro="" textlink="">
      <xdr:nvSpPr>
        <xdr:cNvPr id="274" name="楕円 273">
          <a:extLst>
            <a:ext uri="{FF2B5EF4-FFF2-40B4-BE49-F238E27FC236}">
              <a16:creationId xmlns:a16="http://schemas.microsoft.com/office/drawing/2014/main" id="{D0D34F9A-9215-46D3-A42D-E11C6A183291}"/>
            </a:ext>
          </a:extLst>
        </xdr:cNvPr>
        <xdr:cNvSpPr/>
      </xdr:nvSpPr>
      <xdr:spPr>
        <a:xfrm>
          <a:off x="4124325" y="132212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86885</xdr:rowOff>
    </xdr:from>
    <xdr:ext cx="405111" cy="259045"/>
    <xdr:sp macro="" textlink="">
      <xdr:nvSpPr>
        <xdr:cNvPr id="275" name="【県民会館】&#10;有形固定資産減価償却率該当値テキスト">
          <a:extLst>
            <a:ext uri="{FF2B5EF4-FFF2-40B4-BE49-F238E27FC236}">
              <a16:creationId xmlns:a16="http://schemas.microsoft.com/office/drawing/2014/main" id="{014C9CB4-279D-4021-B5B8-8ACC5F6F8F82}"/>
            </a:ext>
          </a:extLst>
        </xdr:cNvPr>
        <xdr:cNvSpPr txBox="1"/>
      </xdr:nvSpPr>
      <xdr:spPr>
        <a:xfrm>
          <a:off x="4229100" y="1319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85598</xdr:rowOff>
    </xdr:from>
    <xdr:to>
      <xdr:col>20</xdr:col>
      <xdr:colOff>38100</xdr:colOff>
      <xdr:row>82</xdr:row>
      <xdr:rowOff>15748</xdr:rowOff>
    </xdr:to>
    <xdr:sp macro="" textlink="">
      <xdr:nvSpPr>
        <xdr:cNvPr id="276" name="楕円 275">
          <a:extLst>
            <a:ext uri="{FF2B5EF4-FFF2-40B4-BE49-F238E27FC236}">
              <a16:creationId xmlns:a16="http://schemas.microsoft.com/office/drawing/2014/main" id="{D160DF76-798A-4543-8D08-5F959FAE9018}"/>
            </a:ext>
          </a:extLst>
        </xdr:cNvPr>
        <xdr:cNvSpPr/>
      </xdr:nvSpPr>
      <xdr:spPr>
        <a:xfrm>
          <a:off x="3381375" y="1320469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136398</xdr:rowOff>
    </xdr:from>
    <xdr:to>
      <xdr:col>24</xdr:col>
      <xdr:colOff>63500</xdr:colOff>
      <xdr:row>81</xdr:row>
      <xdr:rowOff>159258</xdr:rowOff>
    </xdr:to>
    <xdr:cxnSp macro="">
      <xdr:nvCxnSpPr>
        <xdr:cNvPr id="277" name="直線コネクタ 276">
          <a:extLst>
            <a:ext uri="{FF2B5EF4-FFF2-40B4-BE49-F238E27FC236}">
              <a16:creationId xmlns:a16="http://schemas.microsoft.com/office/drawing/2014/main" id="{6BC52D89-BC4E-43FA-AF3C-E6F9AB71164A}"/>
            </a:ext>
          </a:extLst>
        </xdr:cNvPr>
        <xdr:cNvCxnSpPr/>
      </xdr:nvCxnSpPr>
      <xdr:spPr>
        <a:xfrm>
          <a:off x="3429000" y="13252323"/>
          <a:ext cx="7524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37592</xdr:rowOff>
    </xdr:from>
    <xdr:to>
      <xdr:col>15</xdr:col>
      <xdr:colOff>101600</xdr:colOff>
      <xdr:row>84</xdr:row>
      <xdr:rowOff>139192</xdr:rowOff>
    </xdr:to>
    <xdr:sp macro="" textlink="">
      <xdr:nvSpPr>
        <xdr:cNvPr id="278" name="楕円 277">
          <a:extLst>
            <a:ext uri="{FF2B5EF4-FFF2-40B4-BE49-F238E27FC236}">
              <a16:creationId xmlns:a16="http://schemas.microsoft.com/office/drawing/2014/main" id="{B67B7AB0-E974-43B9-9F2F-110F71D2C1D5}"/>
            </a:ext>
          </a:extLst>
        </xdr:cNvPr>
        <xdr:cNvSpPr/>
      </xdr:nvSpPr>
      <xdr:spPr>
        <a:xfrm>
          <a:off x="2571750" y="136392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136398</xdr:rowOff>
    </xdr:from>
    <xdr:to>
      <xdr:col>19</xdr:col>
      <xdr:colOff>177800</xdr:colOff>
      <xdr:row>84</xdr:row>
      <xdr:rowOff>88392</xdr:rowOff>
    </xdr:to>
    <xdr:cxnSp macro="">
      <xdr:nvCxnSpPr>
        <xdr:cNvPr id="279" name="直線コネクタ 278">
          <a:extLst>
            <a:ext uri="{FF2B5EF4-FFF2-40B4-BE49-F238E27FC236}">
              <a16:creationId xmlns:a16="http://schemas.microsoft.com/office/drawing/2014/main" id="{2714F0BC-CE24-49AE-AF81-A0ED305DF6F4}"/>
            </a:ext>
          </a:extLst>
        </xdr:cNvPr>
        <xdr:cNvCxnSpPr/>
      </xdr:nvCxnSpPr>
      <xdr:spPr>
        <a:xfrm flipV="1">
          <a:off x="2619375" y="13252323"/>
          <a:ext cx="809625" cy="4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99313</xdr:rowOff>
    </xdr:from>
    <xdr:to>
      <xdr:col>10</xdr:col>
      <xdr:colOff>165100</xdr:colOff>
      <xdr:row>84</xdr:row>
      <xdr:rowOff>29463</xdr:rowOff>
    </xdr:to>
    <xdr:sp macro="" textlink="">
      <xdr:nvSpPr>
        <xdr:cNvPr id="280" name="楕円 279">
          <a:extLst>
            <a:ext uri="{FF2B5EF4-FFF2-40B4-BE49-F238E27FC236}">
              <a16:creationId xmlns:a16="http://schemas.microsoft.com/office/drawing/2014/main" id="{0E6993E4-34DE-4335-88EB-1A2D8A55DFA0}"/>
            </a:ext>
          </a:extLst>
        </xdr:cNvPr>
        <xdr:cNvSpPr/>
      </xdr:nvSpPr>
      <xdr:spPr>
        <a:xfrm>
          <a:off x="1781175" y="135422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150113</xdr:rowOff>
    </xdr:from>
    <xdr:to>
      <xdr:col>15</xdr:col>
      <xdr:colOff>50800</xdr:colOff>
      <xdr:row>84</xdr:row>
      <xdr:rowOff>88392</xdr:rowOff>
    </xdr:to>
    <xdr:cxnSp macro="">
      <xdr:nvCxnSpPr>
        <xdr:cNvPr id="281" name="直線コネクタ 280">
          <a:extLst>
            <a:ext uri="{FF2B5EF4-FFF2-40B4-BE49-F238E27FC236}">
              <a16:creationId xmlns:a16="http://schemas.microsoft.com/office/drawing/2014/main" id="{D0A32779-D1C8-4C18-BB89-8B5A7EDE4E0D}"/>
            </a:ext>
          </a:extLst>
        </xdr:cNvPr>
        <xdr:cNvCxnSpPr/>
      </xdr:nvCxnSpPr>
      <xdr:spPr>
        <a:xfrm>
          <a:off x="1828800" y="13589888"/>
          <a:ext cx="790575" cy="9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282" name="n_1aveValue【県民会館】&#10;有形固定資産減価償却率">
          <a:extLst>
            <a:ext uri="{FF2B5EF4-FFF2-40B4-BE49-F238E27FC236}">
              <a16:creationId xmlns:a16="http://schemas.microsoft.com/office/drawing/2014/main" id="{8BE60BE7-4896-4DB6-8E14-697AE9EC330C}"/>
            </a:ext>
          </a:extLst>
        </xdr:cNvPr>
        <xdr:cNvSpPr txBox="1"/>
      </xdr:nvSpPr>
      <xdr:spPr>
        <a:xfrm>
          <a:off x="3239144" y="1284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83" name="n_2aveValue【県民会館】&#10;有形固定資産減価償却率">
          <a:extLst>
            <a:ext uri="{FF2B5EF4-FFF2-40B4-BE49-F238E27FC236}">
              <a16:creationId xmlns:a16="http://schemas.microsoft.com/office/drawing/2014/main" id="{0F91396A-1C5D-4067-8F77-52254C03FD2D}"/>
            </a:ext>
          </a:extLst>
        </xdr:cNvPr>
        <xdr:cNvSpPr txBox="1"/>
      </xdr:nvSpPr>
      <xdr:spPr>
        <a:xfrm>
          <a:off x="2439044" y="128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43705</xdr:rowOff>
    </xdr:from>
    <xdr:ext cx="405111" cy="259045"/>
    <xdr:sp macro="" textlink="">
      <xdr:nvSpPr>
        <xdr:cNvPr id="284" name="n_3aveValue【県民会館】&#10;有形固定資産減価償却率">
          <a:extLst>
            <a:ext uri="{FF2B5EF4-FFF2-40B4-BE49-F238E27FC236}">
              <a16:creationId xmlns:a16="http://schemas.microsoft.com/office/drawing/2014/main" id="{29E82295-3C88-48A3-9BD7-C7BCD4DE1603}"/>
            </a:ext>
          </a:extLst>
        </xdr:cNvPr>
        <xdr:cNvSpPr txBox="1"/>
      </xdr:nvSpPr>
      <xdr:spPr>
        <a:xfrm>
          <a:off x="1648469" y="128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6875</xdr:rowOff>
    </xdr:from>
    <xdr:ext cx="405111" cy="259045"/>
    <xdr:sp macro="" textlink="">
      <xdr:nvSpPr>
        <xdr:cNvPr id="285" name="n_1mainValue【県民会館】&#10;有形固定資産減価償却率">
          <a:extLst>
            <a:ext uri="{FF2B5EF4-FFF2-40B4-BE49-F238E27FC236}">
              <a16:creationId xmlns:a16="http://schemas.microsoft.com/office/drawing/2014/main" id="{B667FDAB-9224-475F-AF3F-A80993CE18FA}"/>
            </a:ext>
          </a:extLst>
        </xdr:cNvPr>
        <xdr:cNvSpPr txBox="1"/>
      </xdr:nvSpPr>
      <xdr:spPr>
        <a:xfrm>
          <a:off x="3239144" y="1328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130319</xdr:rowOff>
    </xdr:from>
    <xdr:ext cx="405111" cy="259045"/>
    <xdr:sp macro="" textlink="">
      <xdr:nvSpPr>
        <xdr:cNvPr id="286" name="n_2mainValue【県民会館】&#10;有形固定資産減価償却率">
          <a:extLst>
            <a:ext uri="{FF2B5EF4-FFF2-40B4-BE49-F238E27FC236}">
              <a16:creationId xmlns:a16="http://schemas.microsoft.com/office/drawing/2014/main" id="{2567102F-1363-4C79-BDF1-E6BC6478DACB}"/>
            </a:ext>
          </a:extLst>
        </xdr:cNvPr>
        <xdr:cNvSpPr txBox="1"/>
      </xdr:nvSpPr>
      <xdr:spPr>
        <a:xfrm>
          <a:off x="2439044" y="1373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20590</xdr:rowOff>
    </xdr:from>
    <xdr:ext cx="405111" cy="259045"/>
    <xdr:sp macro="" textlink="">
      <xdr:nvSpPr>
        <xdr:cNvPr id="287" name="n_3mainValue【県民会館】&#10;有形固定資産減価償却率">
          <a:extLst>
            <a:ext uri="{FF2B5EF4-FFF2-40B4-BE49-F238E27FC236}">
              <a16:creationId xmlns:a16="http://schemas.microsoft.com/office/drawing/2014/main" id="{A01B57D7-0EBD-4C78-AC65-EA8FD2CD5A62}"/>
            </a:ext>
          </a:extLst>
        </xdr:cNvPr>
        <xdr:cNvSpPr txBox="1"/>
      </xdr:nvSpPr>
      <xdr:spPr>
        <a:xfrm>
          <a:off x="1648469" y="1362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736B0789-816C-4DE2-AE02-036B71E1561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9" name="正方形/長方形 288">
          <a:extLst>
            <a:ext uri="{FF2B5EF4-FFF2-40B4-BE49-F238E27FC236}">
              <a16:creationId xmlns:a16="http://schemas.microsoft.com/office/drawing/2014/main" id="{1AD5F391-4E86-4548-9C84-95960181E0E4}"/>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0" name="正方形/長方形 289">
          <a:extLst>
            <a:ext uri="{FF2B5EF4-FFF2-40B4-BE49-F238E27FC236}">
              <a16:creationId xmlns:a16="http://schemas.microsoft.com/office/drawing/2014/main" id="{AF6001F1-0990-4B8F-83AE-253224F4D6E9}"/>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1" name="正方形/長方形 290">
          <a:extLst>
            <a:ext uri="{FF2B5EF4-FFF2-40B4-BE49-F238E27FC236}">
              <a16:creationId xmlns:a16="http://schemas.microsoft.com/office/drawing/2014/main" id="{9EC92E0F-C177-43ED-8065-316E433BEA90}"/>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2" name="正方形/長方形 291">
          <a:extLst>
            <a:ext uri="{FF2B5EF4-FFF2-40B4-BE49-F238E27FC236}">
              <a16:creationId xmlns:a16="http://schemas.microsoft.com/office/drawing/2014/main" id="{C76C9AA6-1525-4B89-B4C4-2EA02382FF5D}"/>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4F63DEFA-3E9E-4FEA-8589-5B6ECAB8488D}"/>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82166F5E-3C92-4F27-8A41-6CFEBAC6B17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7205D117-B850-4B06-9973-9F335C387869}"/>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a:extLst>
            <a:ext uri="{FF2B5EF4-FFF2-40B4-BE49-F238E27FC236}">
              <a16:creationId xmlns:a16="http://schemas.microsoft.com/office/drawing/2014/main" id="{563818E5-B09A-4E08-AC31-97DC6D2E2E5B}"/>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DC43DAFE-6DA1-4F52-ABDD-6C3B4A469D42}"/>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a:extLst>
            <a:ext uri="{FF2B5EF4-FFF2-40B4-BE49-F238E27FC236}">
              <a16:creationId xmlns:a16="http://schemas.microsoft.com/office/drawing/2014/main" id="{B62FAE1F-A900-40D9-8BD2-2C673F5507DA}"/>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39FDD1D0-972C-4EE2-BAE0-7CA9BF9A8ED7}"/>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a:extLst>
            <a:ext uri="{FF2B5EF4-FFF2-40B4-BE49-F238E27FC236}">
              <a16:creationId xmlns:a16="http://schemas.microsoft.com/office/drawing/2014/main" id="{E5AD07C8-9544-42D8-A027-471BBBE7AF17}"/>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a:extLst>
            <a:ext uri="{FF2B5EF4-FFF2-40B4-BE49-F238E27FC236}">
              <a16:creationId xmlns:a16="http://schemas.microsoft.com/office/drawing/2014/main" id="{088F1036-9E0C-4319-841B-38506F590DBA}"/>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a:extLst>
            <a:ext uri="{FF2B5EF4-FFF2-40B4-BE49-F238E27FC236}">
              <a16:creationId xmlns:a16="http://schemas.microsoft.com/office/drawing/2014/main" id="{0156E533-7965-4D03-937C-F50E7DE4CAFF}"/>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a:extLst>
            <a:ext uri="{FF2B5EF4-FFF2-40B4-BE49-F238E27FC236}">
              <a16:creationId xmlns:a16="http://schemas.microsoft.com/office/drawing/2014/main" id="{1EC9CA31-34ED-4DE0-ADC3-71ACE9F8CCF4}"/>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a:extLst>
            <a:ext uri="{FF2B5EF4-FFF2-40B4-BE49-F238E27FC236}">
              <a16:creationId xmlns:a16="http://schemas.microsoft.com/office/drawing/2014/main" id="{5791E881-C7CA-464B-B086-D454651AA65C}"/>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a:extLst>
            <a:ext uri="{FF2B5EF4-FFF2-40B4-BE49-F238E27FC236}">
              <a16:creationId xmlns:a16="http://schemas.microsoft.com/office/drawing/2014/main" id="{4B801262-5B34-48C0-A2F4-101241D04B7D}"/>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id="{114CE842-EF46-4821-B970-0087A2E20B3B}"/>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425ACF74-8C2C-4BEB-890C-D60276A27653}"/>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県民会館】&#10;一人当たり面積グラフ枠">
          <a:extLst>
            <a:ext uri="{FF2B5EF4-FFF2-40B4-BE49-F238E27FC236}">
              <a16:creationId xmlns:a16="http://schemas.microsoft.com/office/drawing/2014/main" id="{CE743759-112D-4870-99F5-E18BE7C08FF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09" name="直線コネクタ 308">
          <a:extLst>
            <a:ext uri="{FF2B5EF4-FFF2-40B4-BE49-F238E27FC236}">
              <a16:creationId xmlns:a16="http://schemas.microsoft.com/office/drawing/2014/main" id="{E78BF09E-56C2-4E49-816D-2D43C64CA75C}"/>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10" name="【県民会館】&#10;一人当たり面積最小値テキスト">
          <a:extLst>
            <a:ext uri="{FF2B5EF4-FFF2-40B4-BE49-F238E27FC236}">
              <a16:creationId xmlns:a16="http://schemas.microsoft.com/office/drawing/2014/main" id="{2AF77440-1C54-4108-95D9-2B1A2E3162BE}"/>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11" name="直線コネクタ 310">
          <a:extLst>
            <a:ext uri="{FF2B5EF4-FFF2-40B4-BE49-F238E27FC236}">
              <a16:creationId xmlns:a16="http://schemas.microsoft.com/office/drawing/2014/main" id="{266F8343-5E56-40A9-BA0F-CF5C905573E5}"/>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12" name="【県民会館】&#10;一人当たり面積最大値テキスト">
          <a:extLst>
            <a:ext uri="{FF2B5EF4-FFF2-40B4-BE49-F238E27FC236}">
              <a16:creationId xmlns:a16="http://schemas.microsoft.com/office/drawing/2014/main" id="{55AF9DF9-5682-4344-A120-D55DEF2A896C}"/>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13" name="直線コネクタ 312">
          <a:extLst>
            <a:ext uri="{FF2B5EF4-FFF2-40B4-BE49-F238E27FC236}">
              <a16:creationId xmlns:a16="http://schemas.microsoft.com/office/drawing/2014/main" id="{31D153D5-1156-4BB6-B13C-F747E84FA873}"/>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3827</xdr:rowOff>
    </xdr:from>
    <xdr:ext cx="469744" cy="259045"/>
    <xdr:sp macro="" textlink="">
      <xdr:nvSpPr>
        <xdr:cNvPr id="314" name="【県民会館】&#10;一人当たり面積平均値テキスト">
          <a:extLst>
            <a:ext uri="{FF2B5EF4-FFF2-40B4-BE49-F238E27FC236}">
              <a16:creationId xmlns:a16="http://schemas.microsoft.com/office/drawing/2014/main" id="{7B9E0D42-5CB0-415B-A112-ACA01CD6C049}"/>
            </a:ext>
          </a:extLst>
        </xdr:cNvPr>
        <xdr:cNvSpPr txBox="1"/>
      </xdr:nvSpPr>
      <xdr:spPr>
        <a:xfrm>
          <a:off x="9477375" y="13608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15" name="フローチャート: 判断 314">
          <a:extLst>
            <a:ext uri="{FF2B5EF4-FFF2-40B4-BE49-F238E27FC236}">
              <a16:creationId xmlns:a16="http://schemas.microsoft.com/office/drawing/2014/main" id="{182D7D9D-F4C1-4C6C-A0FE-5E0CA023943B}"/>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16" name="フローチャート: 判断 315">
          <a:extLst>
            <a:ext uri="{FF2B5EF4-FFF2-40B4-BE49-F238E27FC236}">
              <a16:creationId xmlns:a16="http://schemas.microsoft.com/office/drawing/2014/main" id="{6538C3E7-2AF9-4423-9DE5-A34EF162F4B3}"/>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17" name="フローチャート: 判断 316">
          <a:extLst>
            <a:ext uri="{FF2B5EF4-FFF2-40B4-BE49-F238E27FC236}">
              <a16:creationId xmlns:a16="http://schemas.microsoft.com/office/drawing/2014/main" id="{3A1E9152-BB34-4B62-9090-0ED3D938A5C8}"/>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82550</xdr:rowOff>
    </xdr:from>
    <xdr:to>
      <xdr:col>41</xdr:col>
      <xdr:colOff>101600</xdr:colOff>
      <xdr:row>84</xdr:row>
      <xdr:rowOff>12700</xdr:rowOff>
    </xdr:to>
    <xdr:sp macro="" textlink="">
      <xdr:nvSpPr>
        <xdr:cNvPr id="318" name="フローチャート: 判断 317">
          <a:extLst>
            <a:ext uri="{FF2B5EF4-FFF2-40B4-BE49-F238E27FC236}">
              <a16:creationId xmlns:a16="http://schemas.microsoft.com/office/drawing/2014/main" id="{9ECFB2A5-EE6B-430D-A22F-F511BC579D0C}"/>
            </a:ext>
          </a:extLst>
        </xdr:cNvPr>
        <xdr:cNvSpPr/>
      </xdr:nvSpPr>
      <xdr:spPr>
        <a:xfrm>
          <a:off x="7029450" y="1352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73E970AC-4E40-4058-ACA1-99C5A205A266}"/>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FE659866-79C3-44A4-B809-493D2E490E9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54796B5F-F567-44D6-B5FB-C3BB80141750}"/>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3FF439D7-D195-41B3-82CA-5A03096B966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8CD75F93-E53A-49F3-A6D8-13B6CC03A7C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24" name="楕円 323">
          <a:extLst>
            <a:ext uri="{FF2B5EF4-FFF2-40B4-BE49-F238E27FC236}">
              <a16:creationId xmlns:a16="http://schemas.microsoft.com/office/drawing/2014/main" id="{609A96BE-0E40-4F73-915A-455A71585DF5}"/>
            </a:ext>
          </a:extLst>
        </xdr:cNvPr>
        <xdr:cNvSpPr/>
      </xdr:nvSpPr>
      <xdr:spPr>
        <a:xfrm>
          <a:off x="9401175" y="135636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143527</xdr:rowOff>
    </xdr:from>
    <xdr:ext cx="469744" cy="259045"/>
    <xdr:sp macro="" textlink="">
      <xdr:nvSpPr>
        <xdr:cNvPr id="325" name="【県民会館】&#10;一人当たり面積該当値テキスト">
          <a:extLst>
            <a:ext uri="{FF2B5EF4-FFF2-40B4-BE49-F238E27FC236}">
              <a16:creationId xmlns:a16="http://schemas.microsoft.com/office/drawing/2014/main" id="{696D898F-BAB0-4120-90D0-AD90DE0FAB39}"/>
            </a:ext>
          </a:extLst>
        </xdr:cNvPr>
        <xdr:cNvSpPr txBox="1"/>
      </xdr:nvSpPr>
      <xdr:spPr>
        <a:xfrm>
          <a:off x="9477375"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26" name="楕円 325">
          <a:extLst>
            <a:ext uri="{FF2B5EF4-FFF2-40B4-BE49-F238E27FC236}">
              <a16:creationId xmlns:a16="http://schemas.microsoft.com/office/drawing/2014/main" id="{8EEBD0A8-2EDF-47E6-9A9A-20A72F397A34}"/>
            </a:ext>
          </a:extLst>
        </xdr:cNvPr>
        <xdr:cNvSpPr/>
      </xdr:nvSpPr>
      <xdr:spPr>
        <a:xfrm>
          <a:off x="8639175" y="135636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0</xdr:rowOff>
    </xdr:from>
    <xdr:to>
      <xdr:col>55</xdr:col>
      <xdr:colOff>0</xdr:colOff>
      <xdr:row>84</xdr:row>
      <xdr:rowOff>0</xdr:rowOff>
    </xdr:to>
    <xdr:cxnSp macro="">
      <xdr:nvCxnSpPr>
        <xdr:cNvPr id="327" name="直線コネクタ 326">
          <a:extLst>
            <a:ext uri="{FF2B5EF4-FFF2-40B4-BE49-F238E27FC236}">
              <a16:creationId xmlns:a16="http://schemas.microsoft.com/office/drawing/2014/main" id="{EBB8B348-B00D-4B4B-B430-9075CE231F60}"/>
            </a:ext>
          </a:extLst>
        </xdr:cNvPr>
        <xdr:cNvCxnSpPr/>
      </xdr:nvCxnSpPr>
      <xdr:spPr>
        <a:xfrm>
          <a:off x="8686800" y="13601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28" name="楕円 327">
          <a:extLst>
            <a:ext uri="{FF2B5EF4-FFF2-40B4-BE49-F238E27FC236}">
              <a16:creationId xmlns:a16="http://schemas.microsoft.com/office/drawing/2014/main" id="{B346C6E1-79D0-42FE-AC1C-DCBF1C5FE60C}"/>
            </a:ext>
          </a:extLst>
        </xdr:cNvPr>
        <xdr:cNvSpPr/>
      </xdr:nvSpPr>
      <xdr:spPr>
        <a:xfrm>
          <a:off x="7839075" y="13563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0</xdr:rowOff>
    </xdr:from>
    <xdr:to>
      <xdr:col>50</xdr:col>
      <xdr:colOff>114300</xdr:colOff>
      <xdr:row>84</xdr:row>
      <xdr:rowOff>0</xdr:rowOff>
    </xdr:to>
    <xdr:cxnSp macro="">
      <xdr:nvCxnSpPr>
        <xdr:cNvPr id="329" name="直線コネクタ 328">
          <a:extLst>
            <a:ext uri="{FF2B5EF4-FFF2-40B4-BE49-F238E27FC236}">
              <a16:creationId xmlns:a16="http://schemas.microsoft.com/office/drawing/2014/main" id="{79E91C96-B0B8-4D9F-9995-F71564AA0A94}"/>
            </a:ext>
          </a:extLst>
        </xdr:cNvPr>
        <xdr:cNvCxnSpPr/>
      </xdr:nvCxnSpPr>
      <xdr:spPr>
        <a:xfrm>
          <a:off x="7886700" y="13601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120650</xdr:rowOff>
    </xdr:from>
    <xdr:to>
      <xdr:col>41</xdr:col>
      <xdr:colOff>101600</xdr:colOff>
      <xdr:row>84</xdr:row>
      <xdr:rowOff>50800</xdr:rowOff>
    </xdr:to>
    <xdr:sp macro="" textlink="">
      <xdr:nvSpPr>
        <xdr:cNvPr id="330" name="楕円 329">
          <a:extLst>
            <a:ext uri="{FF2B5EF4-FFF2-40B4-BE49-F238E27FC236}">
              <a16:creationId xmlns:a16="http://schemas.microsoft.com/office/drawing/2014/main" id="{80F6D1BA-7F89-4EFF-AD8B-B97B1336F93A}"/>
            </a:ext>
          </a:extLst>
        </xdr:cNvPr>
        <xdr:cNvSpPr/>
      </xdr:nvSpPr>
      <xdr:spPr>
        <a:xfrm>
          <a:off x="7029450" y="13563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0</xdr:rowOff>
    </xdr:from>
    <xdr:to>
      <xdr:col>45</xdr:col>
      <xdr:colOff>177800</xdr:colOff>
      <xdr:row>84</xdr:row>
      <xdr:rowOff>0</xdr:rowOff>
    </xdr:to>
    <xdr:cxnSp macro="">
      <xdr:nvCxnSpPr>
        <xdr:cNvPr id="331" name="直線コネクタ 330">
          <a:extLst>
            <a:ext uri="{FF2B5EF4-FFF2-40B4-BE49-F238E27FC236}">
              <a16:creationId xmlns:a16="http://schemas.microsoft.com/office/drawing/2014/main" id="{C5289371-0B3A-4AEE-BD91-4379FDCFF2D6}"/>
            </a:ext>
          </a:extLst>
        </xdr:cNvPr>
        <xdr:cNvCxnSpPr/>
      </xdr:nvCxnSpPr>
      <xdr:spPr>
        <a:xfrm>
          <a:off x="7077075" y="136017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32" name="n_1aveValue【県民会館】&#10;一人当たり面積">
          <a:extLst>
            <a:ext uri="{FF2B5EF4-FFF2-40B4-BE49-F238E27FC236}">
              <a16:creationId xmlns:a16="http://schemas.microsoft.com/office/drawing/2014/main" id="{AFED0B16-BC19-449F-BE7C-DBBAA8F92EA1}"/>
            </a:ext>
          </a:extLst>
        </xdr:cNvPr>
        <xdr:cNvSpPr txBox="1"/>
      </xdr:nvSpPr>
      <xdr:spPr>
        <a:xfrm>
          <a:off x="845827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33" name="n_2aveValue【県民会館】&#10;一人当たり面積">
          <a:extLst>
            <a:ext uri="{FF2B5EF4-FFF2-40B4-BE49-F238E27FC236}">
              <a16:creationId xmlns:a16="http://schemas.microsoft.com/office/drawing/2014/main" id="{093F9E60-D651-4601-8F58-534F2DB13081}"/>
            </a:ext>
          </a:extLst>
        </xdr:cNvPr>
        <xdr:cNvSpPr txBox="1"/>
      </xdr:nvSpPr>
      <xdr:spPr>
        <a:xfrm>
          <a:off x="767722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29227</xdr:rowOff>
    </xdr:from>
    <xdr:ext cx="469744" cy="259045"/>
    <xdr:sp macro="" textlink="">
      <xdr:nvSpPr>
        <xdr:cNvPr id="334" name="n_3aveValue【県民会館】&#10;一人当たり面積">
          <a:extLst>
            <a:ext uri="{FF2B5EF4-FFF2-40B4-BE49-F238E27FC236}">
              <a16:creationId xmlns:a16="http://schemas.microsoft.com/office/drawing/2014/main" id="{AA699A60-6AC6-4B8D-93B6-7EAA57D53EE0}"/>
            </a:ext>
          </a:extLst>
        </xdr:cNvPr>
        <xdr:cNvSpPr txBox="1"/>
      </xdr:nvSpPr>
      <xdr:spPr>
        <a:xfrm>
          <a:off x="6867602"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67327</xdr:rowOff>
    </xdr:from>
    <xdr:ext cx="469744" cy="259045"/>
    <xdr:sp macro="" textlink="">
      <xdr:nvSpPr>
        <xdr:cNvPr id="335" name="n_1mainValue【県民会館】&#10;一人当たり面積">
          <a:extLst>
            <a:ext uri="{FF2B5EF4-FFF2-40B4-BE49-F238E27FC236}">
              <a16:creationId xmlns:a16="http://schemas.microsoft.com/office/drawing/2014/main" id="{AE75ADEE-B0C8-4631-9053-4C440A68E274}"/>
            </a:ext>
          </a:extLst>
        </xdr:cNvPr>
        <xdr:cNvSpPr txBox="1"/>
      </xdr:nvSpPr>
      <xdr:spPr>
        <a:xfrm>
          <a:off x="8458277"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336" name="n_2mainValue【県民会館】&#10;一人当たり面積">
          <a:extLst>
            <a:ext uri="{FF2B5EF4-FFF2-40B4-BE49-F238E27FC236}">
              <a16:creationId xmlns:a16="http://schemas.microsoft.com/office/drawing/2014/main" id="{D51ADECE-EB93-4B99-A4AA-8E3BED2C25AF}"/>
            </a:ext>
          </a:extLst>
        </xdr:cNvPr>
        <xdr:cNvSpPr txBox="1"/>
      </xdr:nvSpPr>
      <xdr:spPr>
        <a:xfrm>
          <a:off x="7677227"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37" name="n_3mainValue【県民会館】&#10;一人当たり面積">
          <a:extLst>
            <a:ext uri="{FF2B5EF4-FFF2-40B4-BE49-F238E27FC236}">
              <a16:creationId xmlns:a16="http://schemas.microsoft.com/office/drawing/2014/main" id="{81EEF1A9-AFA7-4BAF-A129-895E1B1EBEAA}"/>
            </a:ext>
          </a:extLst>
        </xdr:cNvPr>
        <xdr:cNvSpPr txBox="1"/>
      </xdr:nvSpPr>
      <xdr:spPr>
        <a:xfrm>
          <a:off x="6867602"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609EC2BF-E937-449D-B565-E0DBE6C24AB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9" name="正方形/長方形 338">
          <a:extLst>
            <a:ext uri="{FF2B5EF4-FFF2-40B4-BE49-F238E27FC236}">
              <a16:creationId xmlns:a16="http://schemas.microsoft.com/office/drawing/2014/main" id="{ACD7AF7A-519B-49DB-A705-73C4EA21EC76}"/>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40" name="正方形/長方形 339">
          <a:extLst>
            <a:ext uri="{FF2B5EF4-FFF2-40B4-BE49-F238E27FC236}">
              <a16:creationId xmlns:a16="http://schemas.microsoft.com/office/drawing/2014/main" id="{97D8023D-F4B0-4440-BED4-E3FFC54E0FD3}"/>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1" name="正方形/長方形 340">
          <a:extLst>
            <a:ext uri="{FF2B5EF4-FFF2-40B4-BE49-F238E27FC236}">
              <a16:creationId xmlns:a16="http://schemas.microsoft.com/office/drawing/2014/main" id="{FFBD88FA-0BF8-431D-8A29-5A489AA4BB49}"/>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2" name="正方形/長方形 341">
          <a:extLst>
            <a:ext uri="{FF2B5EF4-FFF2-40B4-BE49-F238E27FC236}">
              <a16:creationId xmlns:a16="http://schemas.microsoft.com/office/drawing/2014/main" id="{53464C4C-0B94-402F-BA1B-932D672C65B5}"/>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a:extLst>
            <a:ext uri="{FF2B5EF4-FFF2-40B4-BE49-F238E27FC236}">
              <a16:creationId xmlns:a16="http://schemas.microsoft.com/office/drawing/2014/main" id="{8AC1C112-16AA-492D-B6CB-5DAA818681D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a:extLst>
            <a:ext uri="{FF2B5EF4-FFF2-40B4-BE49-F238E27FC236}">
              <a16:creationId xmlns:a16="http://schemas.microsoft.com/office/drawing/2014/main" id="{A2C84414-5BEA-4944-9DD9-7E4E72E3FCB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a:extLst>
            <a:ext uri="{FF2B5EF4-FFF2-40B4-BE49-F238E27FC236}">
              <a16:creationId xmlns:a16="http://schemas.microsoft.com/office/drawing/2014/main" id="{C88C487B-6503-4716-A4CD-B127E7ED2789}"/>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6" name="テキスト ボックス 345">
          <a:extLst>
            <a:ext uri="{FF2B5EF4-FFF2-40B4-BE49-F238E27FC236}">
              <a16:creationId xmlns:a16="http://schemas.microsoft.com/office/drawing/2014/main" id="{3114204B-9C69-408C-83DA-07BEBED5BDCA}"/>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7" name="直線コネクタ 346">
          <a:extLst>
            <a:ext uri="{FF2B5EF4-FFF2-40B4-BE49-F238E27FC236}">
              <a16:creationId xmlns:a16="http://schemas.microsoft.com/office/drawing/2014/main" id="{C206014E-5711-4F44-A2FB-82A90825D747}"/>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3261FD38-72CD-4023-863A-35EF07984B4E}"/>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9" name="直線コネクタ 348">
          <a:extLst>
            <a:ext uri="{FF2B5EF4-FFF2-40B4-BE49-F238E27FC236}">
              <a16:creationId xmlns:a16="http://schemas.microsoft.com/office/drawing/2014/main" id="{8723954E-CB2B-47B4-B0F5-38E6FCCDF133}"/>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0" name="テキスト ボックス 349">
          <a:extLst>
            <a:ext uri="{FF2B5EF4-FFF2-40B4-BE49-F238E27FC236}">
              <a16:creationId xmlns:a16="http://schemas.microsoft.com/office/drawing/2014/main" id="{E7FDFD02-413F-41EB-88DD-06E8989EC103}"/>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1" name="直線コネクタ 350">
          <a:extLst>
            <a:ext uri="{FF2B5EF4-FFF2-40B4-BE49-F238E27FC236}">
              <a16:creationId xmlns:a16="http://schemas.microsoft.com/office/drawing/2014/main" id="{DD26DE0F-35FD-45BE-A00C-040679368A58}"/>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2" name="テキスト ボックス 351">
          <a:extLst>
            <a:ext uri="{FF2B5EF4-FFF2-40B4-BE49-F238E27FC236}">
              <a16:creationId xmlns:a16="http://schemas.microsoft.com/office/drawing/2014/main" id="{F4E8A378-236F-43C7-B13B-A90F2C1903D5}"/>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3" name="直線コネクタ 352">
          <a:extLst>
            <a:ext uri="{FF2B5EF4-FFF2-40B4-BE49-F238E27FC236}">
              <a16:creationId xmlns:a16="http://schemas.microsoft.com/office/drawing/2014/main" id="{70764E28-5B1C-43F8-8FEF-335CD2F58A9F}"/>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4" name="テキスト ボックス 353">
          <a:extLst>
            <a:ext uri="{FF2B5EF4-FFF2-40B4-BE49-F238E27FC236}">
              <a16:creationId xmlns:a16="http://schemas.microsoft.com/office/drawing/2014/main" id="{F8E5BF98-EF92-4DB0-88AC-49D34C0F5EC5}"/>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5" name="直線コネクタ 354">
          <a:extLst>
            <a:ext uri="{FF2B5EF4-FFF2-40B4-BE49-F238E27FC236}">
              <a16:creationId xmlns:a16="http://schemas.microsoft.com/office/drawing/2014/main" id="{82B775A8-9AB0-473B-BCFA-AC353A90EB5E}"/>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6" name="テキスト ボックス 355">
          <a:extLst>
            <a:ext uri="{FF2B5EF4-FFF2-40B4-BE49-F238E27FC236}">
              <a16:creationId xmlns:a16="http://schemas.microsoft.com/office/drawing/2014/main" id="{778F30E7-7448-439D-9105-2B81923C6EBC}"/>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a:extLst>
            <a:ext uri="{FF2B5EF4-FFF2-40B4-BE49-F238E27FC236}">
              <a16:creationId xmlns:a16="http://schemas.microsoft.com/office/drawing/2014/main" id="{C2023A20-88D6-4884-BAB5-8143D433B3A4}"/>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8" name="テキスト ボックス 357">
          <a:extLst>
            <a:ext uri="{FF2B5EF4-FFF2-40B4-BE49-F238E27FC236}">
              <a16:creationId xmlns:a16="http://schemas.microsoft.com/office/drawing/2014/main" id="{5F969E47-860E-40E1-A989-44CCAB8447DE}"/>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保健所】&#10;有形固定資産減価償却率グラフ枠">
          <a:extLst>
            <a:ext uri="{FF2B5EF4-FFF2-40B4-BE49-F238E27FC236}">
              <a16:creationId xmlns:a16="http://schemas.microsoft.com/office/drawing/2014/main" id="{EE427D60-A8E4-4FD8-8810-96FBA5E56299}"/>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60" name="直線コネクタ 359">
          <a:extLst>
            <a:ext uri="{FF2B5EF4-FFF2-40B4-BE49-F238E27FC236}">
              <a16:creationId xmlns:a16="http://schemas.microsoft.com/office/drawing/2014/main" id="{5D54A2D5-C151-4D3A-AFB1-D54D96FB78EA}"/>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61" name="【保健所】&#10;有形固定資産減価償却率最小値テキスト">
          <a:extLst>
            <a:ext uri="{FF2B5EF4-FFF2-40B4-BE49-F238E27FC236}">
              <a16:creationId xmlns:a16="http://schemas.microsoft.com/office/drawing/2014/main" id="{E4F5C86D-0286-4829-99AB-8FD972F7FA04}"/>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62" name="直線コネクタ 361">
          <a:extLst>
            <a:ext uri="{FF2B5EF4-FFF2-40B4-BE49-F238E27FC236}">
              <a16:creationId xmlns:a16="http://schemas.microsoft.com/office/drawing/2014/main" id="{58712919-3B11-4722-BE12-624741CDED8A}"/>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63" name="【保健所】&#10;有形固定資産減価償却率最大値テキスト">
          <a:extLst>
            <a:ext uri="{FF2B5EF4-FFF2-40B4-BE49-F238E27FC236}">
              <a16:creationId xmlns:a16="http://schemas.microsoft.com/office/drawing/2014/main" id="{1A6A00E8-1A92-4719-ACCF-901009D6A583}"/>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64" name="直線コネクタ 363">
          <a:extLst>
            <a:ext uri="{FF2B5EF4-FFF2-40B4-BE49-F238E27FC236}">
              <a16:creationId xmlns:a16="http://schemas.microsoft.com/office/drawing/2014/main" id="{A236881D-4597-4FB3-9798-12642FEE262A}"/>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125747</xdr:rowOff>
    </xdr:from>
    <xdr:ext cx="405111" cy="259045"/>
    <xdr:sp macro="" textlink="">
      <xdr:nvSpPr>
        <xdr:cNvPr id="365" name="【保健所】&#10;有形固定資産減価償却率平均値テキスト">
          <a:extLst>
            <a:ext uri="{FF2B5EF4-FFF2-40B4-BE49-F238E27FC236}">
              <a16:creationId xmlns:a16="http://schemas.microsoft.com/office/drawing/2014/main" id="{77262F99-B452-4687-985E-246564920004}"/>
            </a:ext>
          </a:extLst>
        </xdr:cNvPr>
        <xdr:cNvSpPr txBox="1"/>
      </xdr:nvSpPr>
      <xdr:spPr>
        <a:xfrm>
          <a:off x="4229100" y="16962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66" name="フローチャート: 判断 365">
          <a:extLst>
            <a:ext uri="{FF2B5EF4-FFF2-40B4-BE49-F238E27FC236}">
              <a16:creationId xmlns:a16="http://schemas.microsoft.com/office/drawing/2014/main" id="{B8870E90-E88D-4755-85A5-B61A10009EAF}"/>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67" name="フローチャート: 判断 366">
          <a:extLst>
            <a:ext uri="{FF2B5EF4-FFF2-40B4-BE49-F238E27FC236}">
              <a16:creationId xmlns:a16="http://schemas.microsoft.com/office/drawing/2014/main" id="{04E81A78-EF84-49FF-80AF-9C5EB13F4784}"/>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68" name="フローチャート: 判断 367">
          <a:extLst>
            <a:ext uri="{FF2B5EF4-FFF2-40B4-BE49-F238E27FC236}">
              <a16:creationId xmlns:a16="http://schemas.microsoft.com/office/drawing/2014/main" id="{F668D4CB-F880-43AF-AA80-E8C5097752CD}"/>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31114</xdr:rowOff>
    </xdr:from>
    <xdr:to>
      <xdr:col>10</xdr:col>
      <xdr:colOff>165100</xdr:colOff>
      <xdr:row>104</xdr:row>
      <xdr:rowOff>132714</xdr:rowOff>
    </xdr:to>
    <xdr:sp macro="" textlink="">
      <xdr:nvSpPr>
        <xdr:cNvPr id="369" name="フローチャート: 判断 368">
          <a:extLst>
            <a:ext uri="{FF2B5EF4-FFF2-40B4-BE49-F238E27FC236}">
              <a16:creationId xmlns:a16="http://schemas.microsoft.com/office/drawing/2014/main" id="{161E864E-74A9-49FA-A21B-3003C20589BD}"/>
            </a:ext>
          </a:extLst>
        </xdr:cNvPr>
        <xdr:cNvSpPr/>
      </xdr:nvSpPr>
      <xdr:spPr>
        <a:xfrm>
          <a:off x="1781175" y="168681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9D580C6-D9B1-45A5-9CD8-687DC93B603D}"/>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7554CDC0-560F-4518-AAA8-8DFD3B18817C}"/>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3CE98A7-6538-4D6A-9E86-7D4FA00FFE99}"/>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A3F45AD6-C8C2-48C1-8BD6-57E5828C2139}"/>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AEA5C76-E36A-4192-8F78-F62390935A61}"/>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33020</xdr:rowOff>
    </xdr:from>
    <xdr:to>
      <xdr:col>24</xdr:col>
      <xdr:colOff>114300</xdr:colOff>
      <xdr:row>104</xdr:row>
      <xdr:rowOff>134620</xdr:rowOff>
    </xdr:to>
    <xdr:sp macro="" textlink="">
      <xdr:nvSpPr>
        <xdr:cNvPr id="375" name="楕円 374">
          <a:extLst>
            <a:ext uri="{FF2B5EF4-FFF2-40B4-BE49-F238E27FC236}">
              <a16:creationId xmlns:a16="http://schemas.microsoft.com/office/drawing/2014/main" id="{7F5D2C89-F431-4EC1-8235-83E82FD1791E}"/>
            </a:ext>
          </a:extLst>
        </xdr:cNvPr>
        <xdr:cNvSpPr/>
      </xdr:nvSpPr>
      <xdr:spPr>
        <a:xfrm>
          <a:off x="4124325" y="168700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55897</xdr:rowOff>
    </xdr:from>
    <xdr:ext cx="405111" cy="259045"/>
    <xdr:sp macro="" textlink="">
      <xdr:nvSpPr>
        <xdr:cNvPr id="376" name="【保健所】&#10;有形固定資産減価償却率該当値テキスト">
          <a:extLst>
            <a:ext uri="{FF2B5EF4-FFF2-40B4-BE49-F238E27FC236}">
              <a16:creationId xmlns:a16="http://schemas.microsoft.com/office/drawing/2014/main" id="{FAD82A2A-1592-4F07-915F-7960500AB2ED}"/>
            </a:ext>
          </a:extLst>
        </xdr:cNvPr>
        <xdr:cNvSpPr txBox="1"/>
      </xdr:nvSpPr>
      <xdr:spPr>
        <a:xfrm>
          <a:off x="4229100" y="1673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141605</xdr:rowOff>
    </xdr:from>
    <xdr:to>
      <xdr:col>20</xdr:col>
      <xdr:colOff>38100</xdr:colOff>
      <xdr:row>104</xdr:row>
      <xdr:rowOff>71755</xdr:rowOff>
    </xdr:to>
    <xdr:sp macro="" textlink="">
      <xdr:nvSpPr>
        <xdr:cNvPr id="377" name="楕円 376">
          <a:extLst>
            <a:ext uri="{FF2B5EF4-FFF2-40B4-BE49-F238E27FC236}">
              <a16:creationId xmlns:a16="http://schemas.microsoft.com/office/drawing/2014/main" id="{8F2537D1-775A-4A68-A95A-48DFE87563BC}"/>
            </a:ext>
          </a:extLst>
        </xdr:cNvPr>
        <xdr:cNvSpPr/>
      </xdr:nvSpPr>
      <xdr:spPr>
        <a:xfrm>
          <a:off x="3381375" y="168230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20955</xdr:rowOff>
    </xdr:from>
    <xdr:to>
      <xdr:col>24</xdr:col>
      <xdr:colOff>63500</xdr:colOff>
      <xdr:row>104</xdr:row>
      <xdr:rowOff>83820</xdr:rowOff>
    </xdr:to>
    <xdr:cxnSp macro="">
      <xdr:nvCxnSpPr>
        <xdr:cNvPr id="378" name="直線コネクタ 377">
          <a:extLst>
            <a:ext uri="{FF2B5EF4-FFF2-40B4-BE49-F238E27FC236}">
              <a16:creationId xmlns:a16="http://schemas.microsoft.com/office/drawing/2014/main" id="{7B224C8E-35E4-4688-8155-8C18FA21C175}"/>
            </a:ext>
          </a:extLst>
        </xdr:cNvPr>
        <xdr:cNvCxnSpPr/>
      </xdr:nvCxnSpPr>
      <xdr:spPr>
        <a:xfrm>
          <a:off x="3429000" y="16861155"/>
          <a:ext cx="752475"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101600</xdr:rowOff>
    </xdr:from>
    <xdr:to>
      <xdr:col>15</xdr:col>
      <xdr:colOff>101600</xdr:colOff>
      <xdr:row>104</xdr:row>
      <xdr:rowOff>31750</xdr:rowOff>
    </xdr:to>
    <xdr:sp macro="" textlink="">
      <xdr:nvSpPr>
        <xdr:cNvPr id="379" name="楕円 378">
          <a:extLst>
            <a:ext uri="{FF2B5EF4-FFF2-40B4-BE49-F238E27FC236}">
              <a16:creationId xmlns:a16="http://schemas.microsoft.com/office/drawing/2014/main" id="{822DC436-3664-4F8E-A232-ACC01C15632B}"/>
            </a:ext>
          </a:extLst>
        </xdr:cNvPr>
        <xdr:cNvSpPr/>
      </xdr:nvSpPr>
      <xdr:spPr>
        <a:xfrm>
          <a:off x="2571750" y="16783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152400</xdr:rowOff>
    </xdr:from>
    <xdr:to>
      <xdr:col>19</xdr:col>
      <xdr:colOff>177800</xdr:colOff>
      <xdr:row>104</xdr:row>
      <xdr:rowOff>20955</xdr:rowOff>
    </xdr:to>
    <xdr:cxnSp macro="">
      <xdr:nvCxnSpPr>
        <xdr:cNvPr id="380" name="直線コネクタ 379">
          <a:extLst>
            <a:ext uri="{FF2B5EF4-FFF2-40B4-BE49-F238E27FC236}">
              <a16:creationId xmlns:a16="http://schemas.microsoft.com/office/drawing/2014/main" id="{ED0A7C05-8CFE-4318-85E9-6EE758A57A8A}"/>
            </a:ext>
          </a:extLst>
        </xdr:cNvPr>
        <xdr:cNvCxnSpPr/>
      </xdr:nvCxnSpPr>
      <xdr:spPr>
        <a:xfrm>
          <a:off x="2619375" y="16830675"/>
          <a:ext cx="8096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381" name="楕円 380">
          <a:extLst>
            <a:ext uri="{FF2B5EF4-FFF2-40B4-BE49-F238E27FC236}">
              <a16:creationId xmlns:a16="http://schemas.microsoft.com/office/drawing/2014/main" id="{6F92009F-89D9-48DF-BBC9-FBD34B46971A}"/>
            </a:ext>
          </a:extLst>
        </xdr:cNvPr>
        <xdr:cNvSpPr/>
      </xdr:nvSpPr>
      <xdr:spPr>
        <a:xfrm>
          <a:off x="1781175" y="167430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112395</xdr:rowOff>
    </xdr:from>
    <xdr:to>
      <xdr:col>15</xdr:col>
      <xdr:colOff>50800</xdr:colOff>
      <xdr:row>103</xdr:row>
      <xdr:rowOff>152400</xdr:rowOff>
    </xdr:to>
    <xdr:cxnSp macro="">
      <xdr:nvCxnSpPr>
        <xdr:cNvPr id="382" name="直線コネクタ 381">
          <a:extLst>
            <a:ext uri="{FF2B5EF4-FFF2-40B4-BE49-F238E27FC236}">
              <a16:creationId xmlns:a16="http://schemas.microsoft.com/office/drawing/2014/main" id="{7DEC8F74-00A0-4065-AF38-2ABAC8E70C29}"/>
            </a:ext>
          </a:extLst>
        </xdr:cNvPr>
        <xdr:cNvCxnSpPr/>
      </xdr:nvCxnSpPr>
      <xdr:spPr>
        <a:xfrm>
          <a:off x="1828800" y="16790670"/>
          <a:ext cx="7905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53357</xdr:rowOff>
    </xdr:from>
    <xdr:ext cx="405111" cy="259045"/>
    <xdr:sp macro="" textlink="">
      <xdr:nvSpPr>
        <xdr:cNvPr id="383" name="n_1aveValue【保健所】&#10;有形固定資産減価償却率">
          <a:extLst>
            <a:ext uri="{FF2B5EF4-FFF2-40B4-BE49-F238E27FC236}">
              <a16:creationId xmlns:a16="http://schemas.microsoft.com/office/drawing/2014/main" id="{EE6339BB-89CB-4A23-B9CE-4AF9653B4ADD}"/>
            </a:ext>
          </a:extLst>
        </xdr:cNvPr>
        <xdr:cNvSpPr txBox="1"/>
      </xdr:nvSpPr>
      <xdr:spPr>
        <a:xfrm>
          <a:off x="32391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84" name="n_2aveValue【保健所】&#10;有形固定資産減価償却率">
          <a:extLst>
            <a:ext uri="{FF2B5EF4-FFF2-40B4-BE49-F238E27FC236}">
              <a16:creationId xmlns:a16="http://schemas.microsoft.com/office/drawing/2014/main" id="{D8095525-FF2E-4D42-8248-B55E030CE21D}"/>
            </a:ext>
          </a:extLst>
        </xdr:cNvPr>
        <xdr:cNvSpPr txBox="1"/>
      </xdr:nvSpPr>
      <xdr:spPr>
        <a:xfrm>
          <a:off x="2439044"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123841</xdr:rowOff>
    </xdr:from>
    <xdr:ext cx="405111" cy="259045"/>
    <xdr:sp macro="" textlink="">
      <xdr:nvSpPr>
        <xdr:cNvPr id="385" name="n_3aveValue【保健所】&#10;有形固定資産減価償却率">
          <a:extLst>
            <a:ext uri="{FF2B5EF4-FFF2-40B4-BE49-F238E27FC236}">
              <a16:creationId xmlns:a16="http://schemas.microsoft.com/office/drawing/2014/main" id="{10332373-E3E4-486E-ADB7-6F85F1DC8500}"/>
            </a:ext>
          </a:extLst>
        </xdr:cNvPr>
        <xdr:cNvSpPr txBox="1"/>
      </xdr:nvSpPr>
      <xdr:spPr>
        <a:xfrm>
          <a:off x="1648469"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88282</xdr:rowOff>
    </xdr:from>
    <xdr:ext cx="405111" cy="259045"/>
    <xdr:sp macro="" textlink="">
      <xdr:nvSpPr>
        <xdr:cNvPr id="386" name="n_1mainValue【保健所】&#10;有形固定資産減価償却率">
          <a:extLst>
            <a:ext uri="{FF2B5EF4-FFF2-40B4-BE49-F238E27FC236}">
              <a16:creationId xmlns:a16="http://schemas.microsoft.com/office/drawing/2014/main" id="{9D28D639-6C99-4925-832F-9706F47E4083}"/>
            </a:ext>
          </a:extLst>
        </xdr:cNvPr>
        <xdr:cNvSpPr txBox="1"/>
      </xdr:nvSpPr>
      <xdr:spPr>
        <a:xfrm>
          <a:off x="3239144" y="1660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48277</xdr:rowOff>
    </xdr:from>
    <xdr:ext cx="405111" cy="259045"/>
    <xdr:sp macro="" textlink="">
      <xdr:nvSpPr>
        <xdr:cNvPr id="387" name="n_2mainValue【保健所】&#10;有形固定資産減価償却率">
          <a:extLst>
            <a:ext uri="{FF2B5EF4-FFF2-40B4-BE49-F238E27FC236}">
              <a16:creationId xmlns:a16="http://schemas.microsoft.com/office/drawing/2014/main" id="{19976359-2869-4297-ABF4-0B02E7B8A9BF}"/>
            </a:ext>
          </a:extLst>
        </xdr:cNvPr>
        <xdr:cNvSpPr txBox="1"/>
      </xdr:nvSpPr>
      <xdr:spPr>
        <a:xfrm>
          <a:off x="2439044" y="1656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388" name="n_3mainValue【保健所】&#10;有形固定資産減価償却率">
          <a:extLst>
            <a:ext uri="{FF2B5EF4-FFF2-40B4-BE49-F238E27FC236}">
              <a16:creationId xmlns:a16="http://schemas.microsoft.com/office/drawing/2014/main" id="{2425B407-9F15-4400-9F31-B8085F1C11BD}"/>
            </a:ext>
          </a:extLst>
        </xdr:cNvPr>
        <xdr:cNvSpPr txBox="1"/>
      </xdr:nvSpPr>
      <xdr:spPr>
        <a:xfrm>
          <a:off x="1648469" y="1652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D00385C-FD17-4E24-8386-80DDB590E4F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90" name="正方形/長方形 389">
          <a:extLst>
            <a:ext uri="{FF2B5EF4-FFF2-40B4-BE49-F238E27FC236}">
              <a16:creationId xmlns:a16="http://schemas.microsoft.com/office/drawing/2014/main" id="{96692596-8735-4A43-AE31-9EC217249448}"/>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1" name="正方形/長方形 390">
          <a:extLst>
            <a:ext uri="{FF2B5EF4-FFF2-40B4-BE49-F238E27FC236}">
              <a16:creationId xmlns:a16="http://schemas.microsoft.com/office/drawing/2014/main" id="{AF0F7B48-EFD7-4B91-818C-BF102D887231}"/>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2" name="正方形/長方形 391">
          <a:extLst>
            <a:ext uri="{FF2B5EF4-FFF2-40B4-BE49-F238E27FC236}">
              <a16:creationId xmlns:a16="http://schemas.microsoft.com/office/drawing/2014/main" id="{A9AB1658-181B-4594-920B-DB0EA20ABAE3}"/>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3" name="正方形/長方形 392">
          <a:extLst>
            <a:ext uri="{FF2B5EF4-FFF2-40B4-BE49-F238E27FC236}">
              <a16:creationId xmlns:a16="http://schemas.microsoft.com/office/drawing/2014/main" id="{93AD998A-6F61-42DF-AE07-4C3492BCB015}"/>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FE5A3CA-F6DD-4373-BB9C-8CAFAADBB60E}"/>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5" name="テキスト ボックス 394">
          <a:extLst>
            <a:ext uri="{FF2B5EF4-FFF2-40B4-BE49-F238E27FC236}">
              <a16:creationId xmlns:a16="http://schemas.microsoft.com/office/drawing/2014/main" id="{7DBA5612-5404-497A-97AB-414247E1455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6" name="直線コネクタ 395">
          <a:extLst>
            <a:ext uri="{FF2B5EF4-FFF2-40B4-BE49-F238E27FC236}">
              <a16:creationId xmlns:a16="http://schemas.microsoft.com/office/drawing/2014/main" id="{39FAB4A5-A676-465B-816E-0F22E8942DBE}"/>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7" name="直線コネクタ 396">
          <a:extLst>
            <a:ext uri="{FF2B5EF4-FFF2-40B4-BE49-F238E27FC236}">
              <a16:creationId xmlns:a16="http://schemas.microsoft.com/office/drawing/2014/main" id="{2C0C979C-80B0-45E1-8C3A-8B5100DBA3B2}"/>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8" name="テキスト ボックス 397">
          <a:extLst>
            <a:ext uri="{FF2B5EF4-FFF2-40B4-BE49-F238E27FC236}">
              <a16:creationId xmlns:a16="http://schemas.microsoft.com/office/drawing/2014/main" id="{7A642F79-22FD-436D-838D-5AD461734DB7}"/>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9" name="直線コネクタ 398">
          <a:extLst>
            <a:ext uri="{FF2B5EF4-FFF2-40B4-BE49-F238E27FC236}">
              <a16:creationId xmlns:a16="http://schemas.microsoft.com/office/drawing/2014/main" id="{76C7A27E-0ED5-487B-8113-9DB012914D6B}"/>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0" name="テキスト ボックス 399">
          <a:extLst>
            <a:ext uri="{FF2B5EF4-FFF2-40B4-BE49-F238E27FC236}">
              <a16:creationId xmlns:a16="http://schemas.microsoft.com/office/drawing/2014/main" id="{3C85722D-E7B1-47ED-87CC-4D68E0BE1CBE}"/>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1" name="直線コネクタ 400">
          <a:extLst>
            <a:ext uri="{FF2B5EF4-FFF2-40B4-BE49-F238E27FC236}">
              <a16:creationId xmlns:a16="http://schemas.microsoft.com/office/drawing/2014/main" id="{62882118-BEAF-41E7-91CB-DFF6A07C67E1}"/>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2" name="テキスト ボックス 401">
          <a:extLst>
            <a:ext uri="{FF2B5EF4-FFF2-40B4-BE49-F238E27FC236}">
              <a16:creationId xmlns:a16="http://schemas.microsoft.com/office/drawing/2014/main" id="{5169B1D6-3662-425A-8648-E5DB74295EA3}"/>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3" name="直線コネクタ 402">
          <a:extLst>
            <a:ext uri="{FF2B5EF4-FFF2-40B4-BE49-F238E27FC236}">
              <a16:creationId xmlns:a16="http://schemas.microsoft.com/office/drawing/2014/main" id="{0E5E92B9-D691-456C-A202-6D30C0B0EE94}"/>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4" name="テキスト ボックス 403">
          <a:extLst>
            <a:ext uri="{FF2B5EF4-FFF2-40B4-BE49-F238E27FC236}">
              <a16:creationId xmlns:a16="http://schemas.microsoft.com/office/drawing/2014/main" id="{9A5BB261-201B-4B96-AA08-B6AAFB37C44A}"/>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5" name="直線コネクタ 404">
          <a:extLst>
            <a:ext uri="{FF2B5EF4-FFF2-40B4-BE49-F238E27FC236}">
              <a16:creationId xmlns:a16="http://schemas.microsoft.com/office/drawing/2014/main" id="{E0C11227-9FAE-4223-AB8B-99FE8424F8A2}"/>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6" name="テキスト ボックス 405">
          <a:extLst>
            <a:ext uri="{FF2B5EF4-FFF2-40B4-BE49-F238E27FC236}">
              <a16:creationId xmlns:a16="http://schemas.microsoft.com/office/drawing/2014/main" id="{F6E69CF7-3039-4E65-BD17-C2A0A5AF43B9}"/>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a:extLst>
            <a:ext uri="{FF2B5EF4-FFF2-40B4-BE49-F238E27FC236}">
              <a16:creationId xmlns:a16="http://schemas.microsoft.com/office/drawing/2014/main" id="{0CDC8835-086A-412F-BEB1-29916DCF26FB}"/>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8" name="テキスト ボックス 407">
          <a:extLst>
            <a:ext uri="{FF2B5EF4-FFF2-40B4-BE49-F238E27FC236}">
              <a16:creationId xmlns:a16="http://schemas.microsoft.com/office/drawing/2014/main" id="{D609C9B3-C57C-4696-967B-241357D39A23}"/>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保健所】&#10;一人当たり面積グラフ枠">
          <a:extLst>
            <a:ext uri="{FF2B5EF4-FFF2-40B4-BE49-F238E27FC236}">
              <a16:creationId xmlns:a16="http://schemas.microsoft.com/office/drawing/2014/main" id="{4269550E-DAF9-4F34-BAFC-7A239DC30DA6}"/>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10" name="直線コネクタ 409">
          <a:extLst>
            <a:ext uri="{FF2B5EF4-FFF2-40B4-BE49-F238E27FC236}">
              <a16:creationId xmlns:a16="http://schemas.microsoft.com/office/drawing/2014/main" id="{17340BD7-F289-4C4C-BAD7-589864FC31FB}"/>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11" name="【保健所】&#10;一人当たり面積最小値テキスト">
          <a:extLst>
            <a:ext uri="{FF2B5EF4-FFF2-40B4-BE49-F238E27FC236}">
              <a16:creationId xmlns:a16="http://schemas.microsoft.com/office/drawing/2014/main" id="{7804718B-D71F-4089-80B3-44AE0F1466B2}"/>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12" name="直線コネクタ 411">
          <a:extLst>
            <a:ext uri="{FF2B5EF4-FFF2-40B4-BE49-F238E27FC236}">
              <a16:creationId xmlns:a16="http://schemas.microsoft.com/office/drawing/2014/main" id="{64DB7674-B7EC-4A45-B859-2DC05D436B0D}"/>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13" name="【保健所】&#10;一人当たり面積最大値テキスト">
          <a:extLst>
            <a:ext uri="{FF2B5EF4-FFF2-40B4-BE49-F238E27FC236}">
              <a16:creationId xmlns:a16="http://schemas.microsoft.com/office/drawing/2014/main" id="{B2F05EF9-582A-481C-9EE6-C718D442FB11}"/>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14" name="直線コネクタ 413">
          <a:extLst>
            <a:ext uri="{FF2B5EF4-FFF2-40B4-BE49-F238E27FC236}">
              <a16:creationId xmlns:a16="http://schemas.microsoft.com/office/drawing/2014/main" id="{F5CAD8F2-F9EC-46DE-8216-D489A78BA598}"/>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15" name="【保健所】&#10;一人当たり面積平均値テキスト">
          <a:extLst>
            <a:ext uri="{FF2B5EF4-FFF2-40B4-BE49-F238E27FC236}">
              <a16:creationId xmlns:a16="http://schemas.microsoft.com/office/drawing/2014/main" id="{C4B5F95E-320B-45C4-BD42-53FC80E0254C}"/>
            </a:ext>
          </a:extLst>
        </xdr:cNvPr>
        <xdr:cNvSpPr txBox="1"/>
      </xdr:nvSpPr>
      <xdr:spPr>
        <a:xfrm>
          <a:off x="9477375" y="1735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16" name="フローチャート: 判断 415">
          <a:extLst>
            <a:ext uri="{FF2B5EF4-FFF2-40B4-BE49-F238E27FC236}">
              <a16:creationId xmlns:a16="http://schemas.microsoft.com/office/drawing/2014/main" id="{5EACF7F4-BA0E-4C42-8964-DCC941E4F45B}"/>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17" name="フローチャート: 判断 416">
          <a:extLst>
            <a:ext uri="{FF2B5EF4-FFF2-40B4-BE49-F238E27FC236}">
              <a16:creationId xmlns:a16="http://schemas.microsoft.com/office/drawing/2014/main" id="{F01D855D-838C-41DE-9A5B-6F7E2A2A705F}"/>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18" name="フローチャート: 判断 417">
          <a:extLst>
            <a:ext uri="{FF2B5EF4-FFF2-40B4-BE49-F238E27FC236}">
              <a16:creationId xmlns:a16="http://schemas.microsoft.com/office/drawing/2014/main" id="{E9D4CE47-B4A9-48F4-B805-06D8FC062213}"/>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419" name="フローチャート: 判断 418">
          <a:extLst>
            <a:ext uri="{FF2B5EF4-FFF2-40B4-BE49-F238E27FC236}">
              <a16:creationId xmlns:a16="http://schemas.microsoft.com/office/drawing/2014/main" id="{6094D06D-1259-4CF3-9C6A-A7D12560997F}"/>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B2EED82-14C2-474D-A4F9-F894E53B8DCB}"/>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5620348-5444-46E0-8CC0-F7587CB9E45B}"/>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938AC3BB-ABA4-4D71-B010-E5B0BED91150}"/>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63485925-F0EA-4D6F-B1AA-02360C0D5ACB}"/>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B0C6DEAC-8BDD-4BFF-9F05-FA6F7D95B45C}"/>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25" name="楕円 424">
          <a:extLst>
            <a:ext uri="{FF2B5EF4-FFF2-40B4-BE49-F238E27FC236}">
              <a16:creationId xmlns:a16="http://schemas.microsoft.com/office/drawing/2014/main" id="{F1206695-44E8-46DD-BF17-CD1742A742B6}"/>
            </a:ext>
          </a:extLst>
        </xdr:cNvPr>
        <xdr:cNvSpPr/>
      </xdr:nvSpPr>
      <xdr:spPr>
        <a:xfrm>
          <a:off x="9401175" y="171640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26" name="【保健所】&#10;一人当たり面積該当値テキスト">
          <a:extLst>
            <a:ext uri="{FF2B5EF4-FFF2-40B4-BE49-F238E27FC236}">
              <a16:creationId xmlns:a16="http://schemas.microsoft.com/office/drawing/2014/main" id="{7AE3091F-DC6F-4862-96C4-7F5AEC73F353}"/>
            </a:ext>
          </a:extLst>
        </xdr:cNvPr>
        <xdr:cNvSpPr txBox="1"/>
      </xdr:nvSpPr>
      <xdr:spPr>
        <a:xfrm>
          <a:off x="9477375"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27" name="楕円 426">
          <a:extLst>
            <a:ext uri="{FF2B5EF4-FFF2-40B4-BE49-F238E27FC236}">
              <a16:creationId xmlns:a16="http://schemas.microsoft.com/office/drawing/2014/main" id="{A1373080-BC5E-4522-9963-CF6D32414A65}"/>
            </a:ext>
          </a:extLst>
        </xdr:cNvPr>
        <xdr:cNvSpPr/>
      </xdr:nvSpPr>
      <xdr:spPr>
        <a:xfrm>
          <a:off x="8639175" y="17164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28" name="直線コネクタ 427">
          <a:extLst>
            <a:ext uri="{FF2B5EF4-FFF2-40B4-BE49-F238E27FC236}">
              <a16:creationId xmlns:a16="http://schemas.microsoft.com/office/drawing/2014/main" id="{12456BDC-1B94-43A4-87BE-55CFA9117C90}"/>
            </a:ext>
          </a:extLst>
        </xdr:cNvPr>
        <xdr:cNvCxnSpPr/>
      </xdr:nvCxnSpPr>
      <xdr:spPr>
        <a:xfrm>
          <a:off x="8686800" y="17202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29" name="楕円 428">
          <a:extLst>
            <a:ext uri="{FF2B5EF4-FFF2-40B4-BE49-F238E27FC236}">
              <a16:creationId xmlns:a16="http://schemas.microsoft.com/office/drawing/2014/main" id="{B4FB3509-1CCB-40BA-96E3-A7F3050F0816}"/>
            </a:ext>
          </a:extLst>
        </xdr:cNvPr>
        <xdr:cNvSpPr/>
      </xdr:nvSpPr>
      <xdr:spPr>
        <a:xfrm>
          <a:off x="7839075" y="17164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30" name="直線コネクタ 429">
          <a:extLst>
            <a:ext uri="{FF2B5EF4-FFF2-40B4-BE49-F238E27FC236}">
              <a16:creationId xmlns:a16="http://schemas.microsoft.com/office/drawing/2014/main" id="{ECCCBF83-529E-4EDB-9B6A-25B20AACC227}"/>
            </a:ext>
          </a:extLst>
        </xdr:cNvPr>
        <xdr:cNvCxnSpPr/>
      </xdr:nvCxnSpPr>
      <xdr:spPr>
        <a:xfrm>
          <a:off x="7886700" y="17202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31" name="楕円 430">
          <a:extLst>
            <a:ext uri="{FF2B5EF4-FFF2-40B4-BE49-F238E27FC236}">
              <a16:creationId xmlns:a16="http://schemas.microsoft.com/office/drawing/2014/main" id="{CFFA7CF7-71E9-4788-B424-3BFFA96F1EFF}"/>
            </a:ext>
          </a:extLst>
        </xdr:cNvPr>
        <xdr:cNvSpPr/>
      </xdr:nvSpPr>
      <xdr:spPr>
        <a:xfrm>
          <a:off x="7029450" y="17164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38100</xdr:rowOff>
    </xdr:to>
    <xdr:cxnSp macro="">
      <xdr:nvCxnSpPr>
        <xdr:cNvPr id="432" name="直線コネクタ 431">
          <a:extLst>
            <a:ext uri="{FF2B5EF4-FFF2-40B4-BE49-F238E27FC236}">
              <a16:creationId xmlns:a16="http://schemas.microsoft.com/office/drawing/2014/main" id="{80086885-3A08-40A1-A12F-00A059F4DF19}"/>
            </a:ext>
          </a:extLst>
        </xdr:cNvPr>
        <xdr:cNvCxnSpPr/>
      </xdr:nvCxnSpPr>
      <xdr:spPr>
        <a:xfrm>
          <a:off x="7077075" y="172021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33" name="n_1aveValue【保健所】&#10;一人当たり面積">
          <a:extLst>
            <a:ext uri="{FF2B5EF4-FFF2-40B4-BE49-F238E27FC236}">
              <a16:creationId xmlns:a16="http://schemas.microsoft.com/office/drawing/2014/main" id="{DB0DD959-BC02-4F0C-9DAE-0A6F264EAC19}"/>
            </a:ext>
          </a:extLst>
        </xdr:cNvPr>
        <xdr:cNvSpPr txBox="1"/>
      </xdr:nvSpPr>
      <xdr:spPr>
        <a:xfrm>
          <a:off x="845827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34" name="n_2aveValue【保健所】&#10;一人当たり面積">
          <a:extLst>
            <a:ext uri="{FF2B5EF4-FFF2-40B4-BE49-F238E27FC236}">
              <a16:creationId xmlns:a16="http://schemas.microsoft.com/office/drawing/2014/main" id="{03255DCE-4FA4-4937-9043-4441730A0183}"/>
            </a:ext>
          </a:extLst>
        </xdr:cNvPr>
        <xdr:cNvSpPr txBox="1"/>
      </xdr:nvSpPr>
      <xdr:spPr>
        <a:xfrm>
          <a:off x="767722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35" name="n_3aveValue【保健所】&#10;一人当たり面積">
          <a:extLst>
            <a:ext uri="{FF2B5EF4-FFF2-40B4-BE49-F238E27FC236}">
              <a16:creationId xmlns:a16="http://schemas.microsoft.com/office/drawing/2014/main" id="{2B68A7D3-633A-4981-BF1B-62582E0FBF69}"/>
            </a:ext>
          </a:extLst>
        </xdr:cNvPr>
        <xdr:cNvSpPr txBox="1"/>
      </xdr:nvSpPr>
      <xdr:spPr>
        <a:xfrm>
          <a:off x="68676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36" name="n_1mainValue【保健所】&#10;一人当たり面積">
          <a:extLst>
            <a:ext uri="{FF2B5EF4-FFF2-40B4-BE49-F238E27FC236}">
              <a16:creationId xmlns:a16="http://schemas.microsoft.com/office/drawing/2014/main" id="{AF89C5B6-C453-4135-9FDD-CC0B501A6942}"/>
            </a:ext>
          </a:extLst>
        </xdr:cNvPr>
        <xdr:cNvSpPr txBox="1"/>
      </xdr:nvSpPr>
      <xdr:spPr>
        <a:xfrm>
          <a:off x="845827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37" name="n_2mainValue【保健所】&#10;一人当たり面積">
          <a:extLst>
            <a:ext uri="{FF2B5EF4-FFF2-40B4-BE49-F238E27FC236}">
              <a16:creationId xmlns:a16="http://schemas.microsoft.com/office/drawing/2014/main" id="{010E9757-2C77-4673-B061-C9F1A0163923}"/>
            </a:ext>
          </a:extLst>
        </xdr:cNvPr>
        <xdr:cNvSpPr txBox="1"/>
      </xdr:nvSpPr>
      <xdr:spPr>
        <a:xfrm>
          <a:off x="767722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80027</xdr:rowOff>
    </xdr:from>
    <xdr:ext cx="469744" cy="259045"/>
    <xdr:sp macro="" textlink="">
      <xdr:nvSpPr>
        <xdr:cNvPr id="438" name="n_3mainValue【保健所】&#10;一人当たり面積">
          <a:extLst>
            <a:ext uri="{FF2B5EF4-FFF2-40B4-BE49-F238E27FC236}">
              <a16:creationId xmlns:a16="http://schemas.microsoft.com/office/drawing/2014/main" id="{AB5A4251-E215-4647-8EEC-086CE42C0BBA}"/>
            </a:ext>
          </a:extLst>
        </xdr:cNvPr>
        <xdr:cNvSpPr txBox="1"/>
      </xdr:nvSpPr>
      <xdr:spPr>
        <a:xfrm>
          <a:off x="6867602" y="172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9" name="正方形/長方形 438">
          <a:extLst>
            <a:ext uri="{FF2B5EF4-FFF2-40B4-BE49-F238E27FC236}">
              <a16:creationId xmlns:a16="http://schemas.microsoft.com/office/drawing/2014/main" id="{E4FD5778-1FE8-4819-931F-43AA4C426ED9}"/>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40" name="正方形/長方形 439">
          <a:extLst>
            <a:ext uri="{FF2B5EF4-FFF2-40B4-BE49-F238E27FC236}">
              <a16:creationId xmlns:a16="http://schemas.microsoft.com/office/drawing/2014/main" id="{B69236FB-8D35-4C6E-98EA-F3F3917BE2C1}"/>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41" name="正方形/長方形 440">
          <a:extLst>
            <a:ext uri="{FF2B5EF4-FFF2-40B4-BE49-F238E27FC236}">
              <a16:creationId xmlns:a16="http://schemas.microsoft.com/office/drawing/2014/main" id="{9EA197F7-2233-4E07-A30D-98FBD069103F}"/>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2" name="正方形/長方形 441">
          <a:extLst>
            <a:ext uri="{FF2B5EF4-FFF2-40B4-BE49-F238E27FC236}">
              <a16:creationId xmlns:a16="http://schemas.microsoft.com/office/drawing/2014/main" id="{5D5121F5-F2AA-4E9B-B4C0-731652E0F421}"/>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3" name="正方形/長方形 442">
          <a:extLst>
            <a:ext uri="{FF2B5EF4-FFF2-40B4-BE49-F238E27FC236}">
              <a16:creationId xmlns:a16="http://schemas.microsoft.com/office/drawing/2014/main" id="{9907F9F1-27D2-40C7-A3AC-CD67193DBC97}"/>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F251CF5E-66E8-4DF0-840C-F11C31FF1D32}"/>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027A622B-0616-4C5E-B90F-8757721FD8AD}"/>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235ABF5A-3E11-4014-81AC-F22093127FED}"/>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7" name="テキスト ボックス 446">
          <a:extLst>
            <a:ext uri="{FF2B5EF4-FFF2-40B4-BE49-F238E27FC236}">
              <a16:creationId xmlns:a16="http://schemas.microsoft.com/office/drawing/2014/main" id="{F836F1AE-D389-41C3-81B6-F7860423BA9C}"/>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a:extLst>
            <a:ext uri="{FF2B5EF4-FFF2-40B4-BE49-F238E27FC236}">
              <a16:creationId xmlns:a16="http://schemas.microsoft.com/office/drawing/2014/main" id="{BA258F75-5B4A-4A65-9C3A-1C5A9C6FAD3E}"/>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9" name="テキスト ボックス 448">
          <a:extLst>
            <a:ext uri="{FF2B5EF4-FFF2-40B4-BE49-F238E27FC236}">
              <a16:creationId xmlns:a16="http://schemas.microsoft.com/office/drawing/2014/main" id="{24B47A30-4FCA-4E4B-9DE8-7228DE2BB5CD}"/>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a:extLst>
            <a:ext uri="{FF2B5EF4-FFF2-40B4-BE49-F238E27FC236}">
              <a16:creationId xmlns:a16="http://schemas.microsoft.com/office/drawing/2014/main" id="{810F69AE-609C-41E8-AA15-F35AD77CAEA6}"/>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a:extLst>
            <a:ext uri="{FF2B5EF4-FFF2-40B4-BE49-F238E27FC236}">
              <a16:creationId xmlns:a16="http://schemas.microsoft.com/office/drawing/2014/main" id="{0605CE81-091C-40F8-AC56-1BFDE28CD5B7}"/>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a:extLst>
            <a:ext uri="{FF2B5EF4-FFF2-40B4-BE49-F238E27FC236}">
              <a16:creationId xmlns:a16="http://schemas.microsoft.com/office/drawing/2014/main" id="{441A69EB-70F6-4970-B789-228CE765B5DD}"/>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a:extLst>
            <a:ext uri="{FF2B5EF4-FFF2-40B4-BE49-F238E27FC236}">
              <a16:creationId xmlns:a16="http://schemas.microsoft.com/office/drawing/2014/main" id="{163D1AE5-58CC-4B08-8A8D-F4A3F7A42C67}"/>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a:extLst>
            <a:ext uri="{FF2B5EF4-FFF2-40B4-BE49-F238E27FC236}">
              <a16:creationId xmlns:a16="http://schemas.microsoft.com/office/drawing/2014/main" id="{A6ECDD11-3D35-4FB9-B077-A9E8AB65A143}"/>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a:extLst>
            <a:ext uri="{FF2B5EF4-FFF2-40B4-BE49-F238E27FC236}">
              <a16:creationId xmlns:a16="http://schemas.microsoft.com/office/drawing/2014/main" id="{4AB73C24-570E-4932-94BA-63A51BF8818F}"/>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a:extLst>
            <a:ext uri="{FF2B5EF4-FFF2-40B4-BE49-F238E27FC236}">
              <a16:creationId xmlns:a16="http://schemas.microsoft.com/office/drawing/2014/main" id="{EF23973F-9EBE-430E-9247-055517AD765E}"/>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7" name="テキスト ボックス 456">
          <a:extLst>
            <a:ext uri="{FF2B5EF4-FFF2-40B4-BE49-F238E27FC236}">
              <a16:creationId xmlns:a16="http://schemas.microsoft.com/office/drawing/2014/main" id="{9D0A7A38-F181-4D55-9569-3F46CD72EF17}"/>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a:extLst>
            <a:ext uri="{FF2B5EF4-FFF2-40B4-BE49-F238E27FC236}">
              <a16:creationId xmlns:a16="http://schemas.microsoft.com/office/drawing/2014/main" id="{C5DCF0CC-8FC9-4522-B3F0-D546BE9E5409}"/>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9" name="テキスト ボックス 458">
          <a:extLst>
            <a:ext uri="{FF2B5EF4-FFF2-40B4-BE49-F238E27FC236}">
              <a16:creationId xmlns:a16="http://schemas.microsoft.com/office/drawing/2014/main" id="{FE0E64F1-2964-4C46-BDD4-693B91661674}"/>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試験研究機関】&#10;有形固定資産減価償却率グラフ枠">
          <a:extLst>
            <a:ext uri="{FF2B5EF4-FFF2-40B4-BE49-F238E27FC236}">
              <a16:creationId xmlns:a16="http://schemas.microsoft.com/office/drawing/2014/main" id="{F6479DAE-FBF3-434A-BE73-6BA1CA4FAA11}"/>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61" name="直線コネクタ 460">
          <a:extLst>
            <a:ext uri="{FF2B5EF4-FFF2-40B4-BE49-F238E27FC236}">
              <a16:creationId xmlns:a16="http://schemas.microsoft.com/office/drawing/2014/main" id="{0111AADE-C526-4688-B62D-E00E279547B5}"/>
            </a:ext>
          </a:extLst>
        </xdr:cNvPr>
        <xdr:cNvCxnSpPr/>
      </xdr:nvCxnSpPr>
      <xdr:spPr>
        <a:xfrm flipV="1">
          <a:off x="14695170" y="5469890"/>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62" name="【試験研究機関】&#10;有形固定資産減価償却率最小値テキスト">
          <a:extLst>
            <a:ext uri="{FF2B5EF4-FFF2-40B4-BE49-F238E27FC236}">
              <a16:creationId xmlns:a16="http://schemas.microsoft.com/office/drawing/2014/main" id="{2586798E-1CBD-4604-89DC-8B9BE390F14B}"/>
            </a:ext>
          </a:extLst>
        </xdr:cNvPr>
        <xdr:cNvSpPr txBox="1"/>
      </xdr:nvSpPr>
      <xdr:spPr>
        <a:xfrm>
          <a:off x="14744700"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63" name="直線コネクタ 462">
          <a:extLst>
            <a:ext uri="{FF2B5EF4-FFF2-40B4-BE49-F238E27FC236}">
              <a16:creationId xmlns:a16="http://schemas.microsoft.com/office/drawing/2014/main" id="{53B43CB9-DC5F-4D0C-BA7C-ED0A93C44C38}"/>
            </a:ext>
          </a:extLst>
        </xdr:cNvPr>
        <xdr:cNvCxnSpPr/>
      </xdr:nvCxnSpPr>
      <xdr:spPr>
        <a:xfrm>
          <a:off x="14611350" y="6849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64" name="【試験研究機関】&#10;有形固定資産減価償却率最大値テキスト">
          <a:extLst>
            <a:ext uri="{FF2B5EF4-FFF2-40B4-BE49-F238E27FC236}">
              <a16:creationId xmlns:a16="http://schemas.microsoft.com/office/drawing/2014/main" id="{9DED23EA-FF24-4BD1-86F0-D01B610FEC99}"/>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65" name="直線コネクタ 464">
          <a:extLst>
            <a:ext uri="{FF2B5EF4-FFF2-40B4-BE49-F238E27FC236}">
              <a16:creationId xmlns:a16="http://schemas.microsoft.com/office/drawing/2014/main" id="{46629A64-CA32-4157-A701-5C89BC8549C1}"/>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405111" cy="259045"/>
    <xdr:sp macro="" textlink="">
      <xdr:nvSpPr>
        <xdr:cNvPr id="466" name="【試験研究機関】&#10;有形固定資産減価償却率平均値テキスト">
          <a:extLst>
            <a:ext uri="{FF2B5EF4-FFF2-40B4-BE49-F238E27FC236}">
              <a16:creationId xmlns:a16="http://schemas.microsoft.com/office/drawing/2014/main" id="{0423C503-2CC7-413D-B1B9-717C43F3BB85}"/>
            </a:ext>
          </a:extLst>
        </xdr:cNvPr>
        <xdr:cNvSpPr txBox="1"/>
      </xdr:nvSpPr>
      <xdr:spPr>
        <a:xfrm>
          <a:off x="14744700" y="5998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67" name="フローチャート: 判断 466">
          <a:extLst>
            <a:ext uri="{FF2B5EF4-FFF2-40B4-BE49-F238E27FC236}">
              <a16:creationId xmlns:a16="http://schemas.microsoft.com/office/drawing/2014/main" id="{9B98D991-A605-4A1C-979B-682B4649E62E}"/>
            </a:ext>
          </a:extLst>
        </xdr:cNvPr>
        <xdr:cNvSpPr/>
      </xdr:nvSpPr>
      <xdr:spPr>
        <a:xfrm>
          <a:off x="14649450"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68" name="フローチャート: 判断 467">
          <a:extLst>
            <a:ext uri="{FF2B5EF4-FFF2-40B4-BE49-F238E27FC236}">
              <a16:creationId xmlns:a16="http://schemas.microsoft.com/office/drawing/2014/main" id="{9122AC9B-6890-4448-B3C8-F6BB8D2FE956}"/>
            </a:ext>
          </a:extLst>
        </xdr:cNvPr>
        <xdr:cNvSpPr/>
      </xdr:nvSpPr>
      <xdr:spPr>
        <a:xfrm>
          <a:off x="13887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69" name="フローチャート: 判断 468">
          <a:extLst>
            <a:ext uri="{FF2B5EF4-FFF2-40B4-BE49-F238E27FC236}">
              <a16:creationId xmlns:a16="http://schemas.microsoft.com/office/drawing/2014/main" id="{44CFFD46-56C9-4A8D-BC52-BBBCA740A96E}"/>
            </a:ext>
          </a:extLst>
        </xdr:cNvPr>
        <xdr:cNvSpPr/>
      </xdr:nvSpPr>
      <xdr:spPr>
        <a:xfrm>
          <a:off x="13096875" y="6085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93980</xdr:rowOff>
    </xdr:from>
    <xdr:to>
      <xdr:col>72</xdr:col>
      <xdr:colOff>38100</xdr:colOff>
      <xdr:row>40</xdr:row>
      <xdr:rowOff>24130</xdr:rowOff>
    </xdr:to>
    <xdr:sp macro="" textlink="">
      <xdr:nvSpPr>
        <xdr:cNvPr id="470" name="フローチャート: 判断 469">
          <a:extLst>
            <a:ext uri="{FF2B5EF4-FFF2-40B4-BE49-F238E27FC236}">
              <a16:creationId xmlns:a16="http://schemas.microsoft.com/office/drawing/2014/main" id="{5F2E392C-A011-45C3-A05D-78D25110CF1D}"/>
            </a:ext>
          </a:extLst>
        </xdr:cNvPr>
        <xdr:cNvSpPr/>
      </xdr:nvSpPr>
      <xdr:spPr>
        <a:xfrm>
          <a:off x="12296775" y="64090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1647A61-5DA5-4541-96BD-CFE1D42F9D7E}"/>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6BE8975B-38AE-4A2B-AA81-82940A40E8DE}"/>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AB1985FF-7A11-4629-8130-387C28A3C602}"/>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93E6785E-6FC2-4B7C-BC70-0033701B715C}"/>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FABEFA1C-97C5-45A5-B0EC-EF49715CFD1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158750</xdr:rowOff>
    </xdr:from>
    <xdr:to>
      <xdr:col>85</xdr:col>
      <xdr:colOff>177800</xdr:colOff>
      <xdr:row>41</xdr:row>
      <xdr:rowOff>88900</xdr:rowOff>
    </xdr:to>
    <xdr:sp macro="" textlink="">
      <xdr:nvSpPr>
        <xdr:cNvPr id="476" name="楕円 475">
          <a:extLst>
            <a:ext uri="{FF2B5EF4-FFF2-40B4-BE49-F238E27FC236}">
              <a16:creationId xmlns:a16="http://schemas.microsoft.com/office/drawing/2014/main" id="{A5B63EEC-FFCD-477E-B623-5023C52B3670}"/>
            </a:ext>
          </a:extLst>
        </xdr:cNvPr>
        <xdr:cNvSpPr/>
      </xdr:nvSpPr>
      <xdr:spPr>
        <a:xfrm>
          <a:off x="14649450" y="6638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137177</xdr:rowOff>
    </xdr:from>
    <xdr:ext cx="405111" cy="259045"/>
    <xdr:sp macro="" textlink="">
      <xdr:nvSpPr>
        <xdr:cNvPr id="477" name="【試験研究機関】&#10;有形固定資産減価償却率該当値テキスト">
          <a:extLst>
            <a:ext uri="{FF2B5EF4-FFF2-40B4-BE49-F238E27FC236}">
              <a16:creationId xmlns:a16="http://schemas.microsoft.com/office/drawing/2014/main" id="{DAE8A363-F314-4B4C-829C-F9253CB3A226}"/>
            </a:ext>
          </a:extLst>
        </xdr:cNvPr>
        <xdr:cNvSpPr txBox="1"/>
      </xdr:nvSpPr>
      <xdr:spPr>
        <a:xfrm>
          <a:off x="14744700"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478" name="楕円 477">
          <a:extLst>
            <a:ext uri="{FF2B5EF4-FFF2-40B4-BE49-F238E27FC236}">
              <a16:creationId xmlns:a16="http://schemas.microsoft.com/office/drawing/2014/main" id="{A3A551E5-8105-4E63-A10B-3DF7D23B6AF9}"/>
            </a:ext>
          </a:extLst>
        </xdr:cNvPr>
        <xdr:cNvSpPr/>
      </xdr:nvSpPr>
      <xdr:spPr>
        <a:xfrm>
          <a:off x="13887450" y="65411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118110</xdr:rowOff>
    </xdr:from>
    <xdr:to>
      <xdr:col>85</xdr:col>
      <xdr:colOff>127000</xdr:colOff>
      <xdr:row>41</xdr:row>
      <xdr:rowOff>38100</xdr:rowOff>
    </xdr:to>
    <xdr:cxnSp macro="">
      <xdr:nvCxnSpPr>
        <xdr:cNvPr id="479" name="直線コネクタ 478">
          <a:extLst>
            <a:ext uri="{FF2B5EF4-FFF2-40B4-BE49-F238E27FC236}">
              <a16:creationId xmlns:a16="http://schemas.microsoft.com/office/drawing/2014/main" id="{E8473549-7485-4CF3-B66F-9CB2BA9B1C0C}"/>
            </a:ext>
          </a:extLst>
        </xdr:cNvPr>
        <xdr:cNvCxnSpPr/>
      </xdr:nvCxnSpPr>
      <xdr:spPr>
        <a:xfrm>
          <a:off x="13935075" y="6598285"/>
          <a:ext cx="762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90170</xdr:rowOff>
    </xdr:from>
    <xdr:to>
      <xdr:col>76</xdr:col>
      <xdr:colOff>165100</xdr:colOff>
      <xdr:row>41</xdr:row>
      <xdr:rowOff>20320</xdr:rowOff>
    </xdr:to>
    <xdr:sp macro="" textlink="">
      <xdr:nvSpPr>
        <xdr:cNvPr id="480" name="楕円 479">
          <a:extLst>
            <a:ext uri="{FF2B5EF4-FFF2-40B4-BE49-F238E27FC236}">
              <a16:creationId xmlns:a16="http://schemas.microsoft.com/office/drawing/2014/main" id="{0ECC8B2A-D89C-4F13-B3E4-4CA29502ED0A}"/>
            </a:ext>
          </a:extLst>
        </xdr:cNvPr>
        <xdr:cNvSpPr/>
      </xdr:nvSpPr>
      <xdr:spPr>
        <a:xfrm>
          <a:off x="13096875" y="65639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118110</xdr:rowOff>
    </xdr:from>
    <xdr:to>
      <xdr:col>81</xdr:col>
      <xdr:colOff>50800</xdr:colOff>
      <xdr:row>40</xdr:row>
      <xdr:rowOff>140970</xdr:rowOff>
    </xdr:to>
    <xdr:cxnSp macro="">
      <xdr:nvCxnSpPr>
        <xdr:cNvPr id="481" name="直線コネクタ 480">
          <a:extLst>
            <a:ext uri="{FF2B5EF4-FFF2-40B4-BE49-F238E27FC236}">
              <a16:creationId xmlns:a16="http://schemas.microsoft.com/office/drawing/2014/main" id="{6825AA13-2F5D-45BB-A8BB-C97AB4AAC8EA}"/>
            </a:ext>
          </a:extLst>
        </xdr:cNvPr>
        <xdr:cNvCxnSpPr/>
      </xdr:nvCxnSpPr>
      <xdr:spPr>
        <a:xfrm flipV="1">
          <a:off x="13144500" y="6598285"/>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59690</xdr:rowOff>
    </xdr:from>
    <xdr:to>
      <xdr:col>72</xdr:col>
      <xdr:colOff>38100</xdr:colOff>
      <xdr:row>41</xdr:row>
      <xdr:rowOff>161290</xdr:rowOff>
    </xdr:to>
    <xdr:sp macro="" textlink="">
      <xdr:nvSpPr>
        <xdr:cNvPr id="482" name="楕円 481">
          <a:extLst>
            <a:ext uri="{FF2B5EF4-FFF2-40B4-BE49-F238E27FC236}">
              <a16:creationId xmlns:a16="http://schemas.microsoft.com/office/drawing/2014/main" id="{0CC9E4F3-7E8D-49B7-BDEC-9A94A73753E1}"/>
            </a:ext>
          </a:extLst>
        </xdr:cNvPr>
        <xdr:cNvSpPr/>
      </xdr:nvSpPr>
      <xdr:spPr>
        <a:xfrm>
          <a:off x="12296775" y="66986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140970</xdr:rowOff>
    </xdr:from>
    <xdr:to>
      <xdr:col>76</xdr:col>
      <xdr:colOff>114300</xdr:colOff>
      <xdr:row>41</xdr:row>
      <xdr:rowOff>110490</xdr:rowOff>
    </xdr:to>
    <xdr:cxnSp macro="">
      <xdr:nvCxnSpPr>
        <xdr:cNvPr id="483" name="直線コネクタ 482">
          <a:extLst>
            <a:ext uri="{FF2B5EF4-FFF2-40B4-BE49-F238E27FC236}">
              <a16:creationId xmlns:a16="http://schemas.microsoft.com/office/drawing/2014/main" id="{B15DABB7-96A9-4461-9494-13D7D7FBF9D4}"/>
            </a:ext>
          </a:extLst>
        </xdr:cNvPr>
        <xdr:cNvCxnSpPr/>
      </xdr:nvCxnSpPr>
      <xdr:spPr>
        <a:xfrm flipV="1">
          <a:off x="12344400" y="6621145"/>
          <a:ext cx="800100"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484" name="n_1aveValue【試験研究機関】&#10;有形固定資産減価償却率">
          <a:extLst>
            <a:ext uri="{FF2B5EF4-FFF2-40B4-BE49-F238E27FC236}">
              <a16:creationId xmlns:a16="http://schemas.microsoft.com/office/drawing/2014/main" id="{715872E1-9DDF-4A2E-8B49-52D7FADF31DF}"/>
            </a:ext>
          </a:extLst>
        </xdr:cNvPr>
        <xdr:cNvSpPr txBox="1"/>
      </xdr:nvSpPr>
      <xdr:spPr>
        <a:xfrm>
          <a:off x="13745219"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85" name="n_2aveValue【試験研究機関】&#10;有形固定資産減価償却率">
          <a:extLst>
            <a:ext uri="{FF2B5EF4-FFF2-40B4-BE49-F238E27FC236}">
              <a16:creationId xmlns:a16="http://schemas.microsoft.com/office/drawing/2014/main" id="{F6EB0D51-F287-4070-A92B-FB588761C26D}"/>
            </a:ext>
          </a:extLst>
        </xdr:cNvPr>
        <xdr:cNvSpPr txBox="1"/>
      </xdr:nvSpPr>
      <xdr:spPr>
        <a:xfrm>
          <a:off x="129641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40657</xdr:rowOff>
    </xdr:from>
    <xdr:ext cx="405111" cy="259045"/>
    <xdr:sp macro="" textlink="">
      <xdr:nvSpPr>
        <xdr:cNvPr id="486" name="n_3aveValue【試験研究機関】&#10;有形固定資産減価償却率">
          <a:extLst>
            <a:ext uri="{FF2B5EF4-FFF2-40B4-BE49-F238E27FC236}">
              <a16:creationId xmlns:a16="http://schemas.microsoft.com/office/drawing/2014/main" id="{D2D88B61-B0E0-433B-BE54-F86074D0E557}"/>
            </a:ext>
          </a:extLst>
        </xdr:cNvPr>
        <xdr:cNvSpPr txBox="1"/>
      </xdr:nvSpPr>
      <xdr:spPr>
        <a:xfrm>
          <a:off x="12164069"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487" name="n_1mainValue【試験研究機関】&#10;有形固定資産減価償却率">
          <a:extLst>
            <a:ext uri="{FF2B5EF4-FFF2-40B4-BE49-F238E27FC236}">
              <a16:creationId xmlns:a16="http://schemas.microsoft.com/office/drawing/2014/main" id="{2AD32099-28B2-4FBA-B731-0420829C43E8}"/>
            </a:ext>
          </a:extLst>
        </xdr:cNvPr>
        <xdr:cNvSpPr txBox="1"/>
      </xdr:nvSpPr>
      <xdr:spPr>
        <a:xfrm>
          <a:off x="13745219" y="664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11447</xdr:rowOff>
    </xdr:from>
    <xdr:ext cx="405111" cy="259045"/>
    <xdr:sp macro="" textlink="">
      <xdr:nvSpPr>
        <xdr:cNvPr id="488" name="n_2mainValue【試験研究機関】&#10;有形固定資産減価償却率">
          <a:extLst>
            <a:ext uri="{FF2B5EF4-FFF2-40B4-BE49-F238E27FC236}">
              <a16:creationId xmlns:a16="http://schemas.microsoft.com/office/drawing/2014/main" id="{5A6983B3-6C8F-4F70-8C21-B7F3309066FB}"/>
            </a:ext>
          </a:extLst>
        </xdr:cNvPr>
        <xdr:cNvSpPr txBox="1"/>
      </xdr:nvSpPr>
      <xdr:spPr>
        <a:xfrm>
          <a:off x="12964169" y="664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152417</xdr:rowOff>
    </xdr:from>
    <xdr:ext cx="405111" cy="259045"/>
    <xdr:sp macro="" textlink="">
      <xdr:nvSpPr>
        <xdr:cNvPr id="489" name="n_3mainValue【試験研究機関】&#10;有形固定資産減価償却率">
          <a:extLst>
            <a:ext uri="{FF2B5EF4-FFF2-40B4-BE49-F238E27FC236}">
              <a16:creationId xmlns:a16="http://schemas.microsoft.com/office/drawing/2014/main" id="{FA9D5479-80B5-426A-BAE4-49025B2BD15C}"/>
            </a:ext>
          </a:extLst>
        </xdr:cNvPr>
        <xdr:cNvSpPr txBox="1"/>
      </xdr:nvSpPr>
      <xdr:spPr>
        <a:xfrm>
          <a:off x="12164069"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D0188D65-7C5B-4EF3-92E8-3D1071C5EEE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91" name="正方形/長方形 490">
          <a:extLst>
            <a:ext uri="{FF2B5EF4-FFF2-40B4-BE49-F238E27FC236}">
              <a16:creationId xmlns:a16="http://schemas.microsoft.com/office/drawing/2014/main" id="{ADB1E517-7414-4047-8CEF-297071EA2364}"/>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92" name="正方形/長方形 491">
          <a:extLst>
            <a:ext uri="{FF2B5EF4-FFF2-40B4-BE49-F238E27FC236}">
              <a16:creationId xmlns:a16="http://schemas.microsoft.com/office/drawing/2014/main" id="{6AEA31FC-3082-4BBD-9EFC-D2008592A0D6}"/>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93" name="正方形/長方形 492">
          <a:extLst>
            <a:ext uri="{FF2B5EF4-FFF2-40B4-BE49-F238E27FC236}">
              <a16:creationId xmlns:a16="http://schemas.microsoft.com/office/drawing/2014/main" id="{8F9F0FEB-485E-419B-B110-5C8184DBE978}"/>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4" name="正方形/長方形 493">
          <a:extLst>
            <a:ext uri="{FF2B5EF4-FFF2-40B4-BE49-F238E27FC236}">
              <a16:creationId xmlns:a16="http://schemas.microsoft.com/office/drawing/2014/main" id="{CCED070E-8B40-4835-90CF-3C4AEB02C31D}"/>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a:extLst>
            <a:ext uri="{FF2B5EF4-FFF2-40B4-BE49-F238E27FC236}">
              <a16:creationId xmlns:a16="http://schemas.microsoft.com/office/drawing/2014/main" id="{5AA93F11-C713-486E-8435-930F605BA159}"/>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6" name="テキスト ボックス 495">
          <a:extLst>
            <a:ext uri="{FF2B5EF4-FFF2-40B4-BE49-F238E27FC236}">
              <a16:creationId xmlns:a16="http://schemas.microsoft.com/office/drawing/2014/main" id="{2BABDC28-85D9-43DC-8A8E-B38DCAB0A639}"/>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7" name="直線コネクタ 496">
          <a:extLst>
            <a:ext uri="{FF2B5EF4-FFF2-40B4-BE49-F238E27FC236}">
              <a16:creationId xmlns:a16="http://schemas.microsoft.com/office/drawing/2014/main" id="{1B7BD9FA-3A31-44E2-B401-6ADE474C014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8" name="直線コネクタ 497">
          <a:extLst>
            <a:ext uri="{FF2B5EF4-FFF2-40B4-BE49-F238E27FC236}">
              <a16:creationId xmlns:a16="http://schemas.microsoft.com/office/drawing/2014/main" id="{B5A4D355-1ADD-42BC-9325-6DAB4E2CFFD2}"/>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ED48DC94-9977-432E-B292-5083185C2BC6}"/>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0" name="直線コネクタ 499">
          <a:extLst>
            <a:ext uri="{FF2B5EF4-FFF2-40B4-BE49-F238E27FC236}">
              <a16:creationId xmlns:a16="http://schemas.microsoft.com/office/drawing/2014/main" id="{4FB7E8C6-9A57-428F-B1CC-C0F10D7D00EE}"/>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1" name="テキスト ボックス 500">
          <a:extLst>
            <a:ext uri="{FF2B5EF4-FFF2-40B4-BE49-F238E27FC236}">
              <a16:creationId xmlns:a16="http://schemas.microsoft.com/office/drawing/2014/main" id="{791F70A0-1EC0-4C15-AF70-DD608A266203}"/>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2" name="直線コネクタ 501">
          <a:extLst>
            <a:ext uri="{FF2B5EF4-FFF2-40B4-BE49-F238E27FC236}">
              <a16:creationId xmlns:a16="http://schemas.microsoft.com/office/drawing/2014/main" id="{D7FAEBA7-0205-43AF-AD5F-D46368180BE8}"/>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3" name="テキスト ボックス 502">
          <a:extLst>
            <a:ext uri="{FF2B5EF4-FFF2-40B4-BE49-F238E27FC236}">
              <a16:creationId xmlns:a16="http://schemas.microsoft.com/office/drawing/2014/main" id="{80C49F85-C7F6-4274-A3CF-A0F9D4096DDA}"/>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4" name="直線コネクタ 503">
          <a:extLst>
            <a:ext uri="{FF2B5EF4-FFF2-40B4-BE49-F238E27FC236}">
              <a16:creationId xmlns:a16="http://schemas.microsoft.com/office/drawing/2014/main" id="{AACB170A-145F-4B78-B853-ABE57BB38DF2}"/>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5" name="テキスト ボックス 504">
          <a:extLst>
            <a:ext uri="{FF2B5EF4-FFF2-40B4-BE49-F238E27FC236}">
              <a16:creationId xmlns:a16="http://schemas.microsoft.com/office/drawing/2014/main" id="{90516D3C-AE42-4701-9450-EE88D879E0B8}"/>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6" name="直線コネクタ 505">
          <a:extLst>
            <a:ext uri="{FF2B5EF4-FFF2-40B4-BE49-F238E27FC236}">
              <a16:creationId xmlns:a16="http://schemas.microsoft.com/office/drawing/2014/main" id="{8E03CC1C-EF8A-4C95-97A9-8707AE347FE2}"/>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7" name="テキスト ボックス 506">
          <a:extLst>
            <a:ext uri="{FF2B5EF4-FFF2-40B4-BE49-F238E27FC236}">
              <a16:creationId xmlns:a16="http://schemas.microsoft.com/office/drawing/2014/main" id="{38FD66C0-F351-41DB-BBD0-180F6FB128EC}"/>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a:extLst>
            <a:ext uri="{FF2B5EF4-FFF2-40B4-BE49-F238E27FC236}">
              <a16:creationId xmlns:a16="http://schemas.microsoft.com/office/drawing/2014/main" id="{AA2AC00C-FAF9-4296-B74D-BBFEF58277B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9" name="テキスト ボックス 508">
          <a:extLst>
            <a:ext uri="{FF2B5EF4-FFF2-40B4-BE49-F238E27FC236}">
              <a16:creationId xmlns:a16="http://schemas.microsoft.com/office/drawing/2014/main" id="{169D2F75-E9CF-4EB6-BD27-A47291AB4576}"/>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試験研究機関】&#10;一人当たり面積グラフ枠">
          <a:extLst>
            <a:ext uri="{FF2B5EF4-FFF2-40B4-BE49-F238E27FC236}">
              <a16:creationId xmlns:a16="http://schemas.microsoft.com/office/drawing/2014/main" id="{95714519-1B84-418C-8B82-852204017D6B}"/>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11" name="直線コネクタ 510">
          <a:extLst>
            <a:ext uri="{FF2B5EF4-FFF2-40B4-BE49-F238E27FC236}">
              <a16:creationId xmlns:a16="http://schemas.microsoft.com/office/drawing/2014/main" id="{FDA03C5A-A75C-47F4-96B5-DDE46671BDB9}"/>
            </a:ext>
          </a:extLst>
        </xdr:cNvPr>
        <xdr:cNvCxnSpPr/>
      </xdr:nvCxnSpPr>
      <xdr:spPr>
        <a:xfrm flipV="1">
          <a:off x="19952970" y="550545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12" name="【試験研究機関】&#10;一人当たり面積最小値テキスト">
          <a:extLst>
            <a:ext uri="{FF2B5EF4-FFF2-40B4-BE49-F238E27FC236}">
              <a16:creationId xmlns:a16="http://schemas.microsoft.com/office/drawing/2014/main" id="{F117D74C-CA2B-421F-83EE-A6435A9CECCD}"/>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13" name="直線コネクタ 512">
          <a:extLst>
            <a:ext uri="{FF2B5EF4-FFF2-40B4-BE49-F238E27FC236}">
              <a16:creationId xmlns:a16="http://schemas.microsoft.com/office/drawing/2014/main" id="{3F439592-1F1E-480E-802E-E2EE21B809BF}"/>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14" name="【試験研究機関】&#10;一人当たり面積最大値テキスト">
          <a:extLst>
            <a:ext uri="{FF2B5EF4-FFF2-40B4-BE49-F238E27FC236}">
              <a16:creationId xmlns:a16="http://schemas.microsoft.com/office/drawing/2014/main" id="{09108972-E266-4392-B937-B8A1982646D5}"/>
            </a:ext>
          </a:extLst>
        </xdr:cNvPr>
        <xdr:cNvSpPr txBox="1"/>
      </xdr:nvSpPr>
      <xdr:spPr>
        <a:xfrm>
          <a:off x="2000250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15" name="直線コネクタ 514">
          <a:extLst>
            <a:ext uri="{FF2B5EF4-FFF2-40B4-BE49-F238E27FC236}">
              <a16:creationId xmlns:a16="http://schemas.microsoft.com/office/drawing/2014/main" id="{AB308FA4-3E53-4214-9186-0AC01482411B}"/>
            </a:ext>
          </a:extLst>
        </xdr:cNvPr>
        <xdr:cNvCxnSpPr/>
      </xdr:nvCxnSpPr>
      <xdr:spPr>
        <a:xfrm>
          <a:off x="19878675" y="5505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16" name="【試験研究機関】&#10;一人当たり面積平均値テキスト">
          <a:extLst>
            <a:ext uri="{FF2B5EF4-FFF2-40B4-BE49-F238E27FC236}">
              <a16:creationId xmlns:a16="http://schemas.microsoft.com/office/drawing/2014/main" id="{F85BF87F-BE01-4E18-81D9-B7E92A12E2A1}"/>
            </a:ext>
          </a:extLst>
        </xdr:cNvPr>
        <xdr:cNvSpPr txBox="1"/>
      </xdr:nvSpPr>
      <xdr:spPr>
        <a:xfrm>
          <a:off x="20002500" y="627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17" name="フローチャート: 判断 516">
          <a:extLst>
            <a:ext uri="{FF2B5EF4-FFF2-40B4-BE49-F238E27FC236}">
              <a16:creationId xmlns:a16="http://schemas.microsoft.com/office/drawing/2014/main" id="{1BA6DBAD-9234-4FD0-949E-9725CFCF94EC}"/>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18" name="フローチャート: 判断 517">
          <a:extLst>
            <a:ext uri="{FF2B5EF4-FFF2-40B4-BE49-F238E27FC236}">
              <a16:creationId xmlns:a16="http://schemas.microsoft.com/office/drawing/2014/main" id="{4FE1ED6E-A6AE-470B-9FAC-326FF2FA8C10}"/>
            </a:ext>
          </a:extLst>
        </xdr:cNvPr>
        <xdr:cNvSpPr/>
      </xdr:nvSpPr>
      <xdr:spPr>
        <a:xfrm>
          <a:off x="19154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19" name="フローチャート: 判断 518">
          <a:extLst>
            <a:ext uri="{FF2B5EF4-FFF2-40B4-BE49-F238E27FC236}">
              <a16:creationId xmlns:a16="http://schemas.microsoft.com/office/drawing/2014/main" id="{673C0C56-F45B-4F7C-98D7-A4D6BFC3A5DA}"/>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101600</xdr:rowOff>
    </xdr:from>
    <xdr:to>
      <xdr:col>102</xdr:col>
      <xdr:colOff>165100</xdr:colOff>
      <xdr:row>38</xdr:row>
      <xdr:rowOff>31750</xdr:rowOff>
    </xdr:to>
    <xdr:sp macro="" textlink="">
      <xdr:nvSpPr>
        <xdr:cNvPr id="520" name="フローチャート: 判断 519">
          <a:extLst>
            <a:ext uri="{FF2B5EF4-FFF2-40B4-BE49-F238E27FC236}">
              <a16:creationId xmlns:a16="http://schemas.microsoft.com/office/drawing/2014/main" id="{1CE7457A-1377-479C-BB46-9605B196E8C7}"/>
            </a:ext>
          </a:extLst>
        </xdr:cNvPr>
        <xdr:cNvSpPr/>
      </xdr:nvSpPr>
      <xdr:spPr>
        <a:xfrm>
          <a:off x="17554575" y="6096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ECF53BCB-50E5-445D-881C-B254175E9F34}"/>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7A3CD805-1CE4-40C8-9E69-674A6701C3D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0C84422-A06A-4D46-90D4-0D02541DFC56}"/>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E3BD244-D81F-47AE-863D-73EA45A0D62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670C213-4C62-4458-A33F-146696EEBF4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120650</xdr:rowOff>
    </xdr:from>
    <xdr:to>
      <xdr:col>116</xdr:col>
      <xdr:colOff>114300</xdr:colOff>
      <xdr:row>37</xdr:row>
      <xdr:rowOff>50800</xdr:rowOff>
    </xdr:to>
    <xdr:sp macro="" textlink="">
      <xdr:nvSpPr>
        <xdr:cNvPr id="526" name="楕円 525">
          <a:extLst>
            <a:ext uri="{FF2B5EF4-FFF2-40B4-BE49-F238E27FC236}">
              <a16:creationId xmlns:a16="http://schemas.microsoft.com/office/drawing/2014/main" id="{B12CA450-C003-4B71-B4B4-92103AD54F26}"/>
            </a:ext>
          </a:extLst>
        </xdr:cNvPr>
        <xdr:cNvSpPr/>
      </xdr:nvSpPr>
      <xdr:spPr>
        <a:xfrm>
          <a:off x="19897725" y="59531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143527</xdr:rowOff>
    </xdr:from>
    <xdr:ext cx="469744" cy="259045"/>
    <xdr:sp macro="" textlink="">
      <xdr:nvSpPr>
        <xdr:cNvPr id="527" name="【試験研究機関】&#10;一人当たり面積該当値テキスト">
          <a:extLst>
            <a:ext uri="{FF2B5EF4-FFF2-40B4-BE49-F238E27FC236}">
              <a16:creationId xmlns:a16="http://schemas.microsoft.com/office/drawing/2014/main" id="{E86892CF-7DDD-4D5C-92FE-2C59A18A4D3C}"/>
            </a:ext>
          </a:extLst>
        </xdr:cNvPr>
        <xdr:cNvSpPr txBox="1"/>
      </xdr:nvSpPr>
      <xdr:spPr>
        <a:xfrm>
          <a:off x="20002500"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528" name="楕円 527">
          <a:extLst>
            <a:ext uri="{FF2B5EF4-FFF2-40B4-BE49-F238E27FC236}">
              <a16:creationId xmlns:a16="http://schemas.microsoft.com/office/drawing/2014/main" id="{5291B40B-9C8F-41ED-8C51-025B3ED18BC5}"/>
            </a:ext>
          </a:extLst>
        </xdr:cNvPr>
        <xdr:cNvSpPr/>
      </xdr:nvSpPr>
      <xdr:spPr>
        <a:xfrm>
          <a:off x="19154775" y="5972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0</xdr:rowOff>
    </xdr:from>
    <xdr:to>
      <xdr:col>116</xdr:col>
      <xdr:colOff>63500</xdr:colOff>
      <xdr:row>37</xdr:row>
      <xdr:rowOff>19050</xdr:rowOff>
    </xdr:to>
    <xdr:cxnSp macro="">
      <xdr:nvCxnSpPr>
        <xdr:cNvPr id="529" name="直線コネクタ 528">
          <a:extLst>
            <a:ext uri="{FF2B5EF4-FFF2-40B4-BE49-F238E27FC236}">
              <a16:creationId xmlns:a16="http://schemas.microsoft.com/office/drawing/2014/main" id="{98B70E49-0C50-4861-B9EC-8DC2EF5329E7}"/>
            </a:ext>
          </a:extLst>
        </xdr:cNvPr>
        <xdr:cNvCxnSpPr/>
      </xdr:nvCxnSpPr>
      <xdr:spPr>
        <a:xfrm flipV="1">
          <a:off x="19202400" y="59912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530" name="楕円 529">
          <a:extLst>
            <a:ext uri="{FF2B5EF4-FFF2-40B4-BE49-F238E27FC236}">
              <a16:creationId xmlns:a16="http://schemas.microsoft.com/office/drawing/2014/main" id="{3746F24B-B1F5-4544-96F5-85DF0C02C6BA}"/>
            </a:ext>
          </a:extLst>
        </xdr:cNvPr>
        <xdr:cNvSpPr/>
      </xdr:nvSpPr>
      <xdr:spPr>
        <a:xfrm>
          <a:off x="18345150" y="59721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19050</xdr:rowOff>
    </xdr:to>
    <xdr:cxnSp macro="">
      <xdr:nvCxnSpPr>
        <xdr:cNvPr id="531" name="直線コネクタ 530">
          <a:extLst>
            <a:ext uri="{FF2B5EF4-FFF2-40B4-BE49-F238E27FC236}">
              <a16:creationId xmlns:a16="http://schemas.microsoft.com/office/drawing/2014/main" id="{10098962-CD56-41F0-980A-9ACB8D46E116}"/>
            </a:ext>
          </a:extLst>
        </xdr:cNvPr>
        <xdr:cNvCxnSpPr/>
      </xdr:nvCxnSpPr>
      <xdr:spPr>
        <a:xfrm>
          <a:off x="18392775" y="60102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101600</xdr:rowOff>
    </xdr:from>
    <xdr:to>
      <xdr:col>102</xdr:col>
      <xdr:colOff>165100</xdr:colOff>
      <xdr:row>37</xdr:row>
      <xdr:rowOff>31750</xdr:rowOff>
    </xdr:to>
    <xdr:sp macro="" textlink="">
      <xdr:nvSpPr>
        <xdr:cNvPr id="532" name="楕円 531">
          <a:extLst>
            <a:ext uri="{FF2B5EF4-FFF2-40B4-BE49-F238E27FC236}">
              <a16:creationId xmlns:a16="http://schemas.microsoft.com/office/drawing/2014/main" id="{82B9D52E-F3AB-4F7E-9F91-F3EF8CC6F023}"/>
            </a:ext>
          </a:extLst>
        </xdr:cNvPr>
        <xdr:cNvSpPr/>
      </xdr:nvSpPr>
      <xdr:spPr>
        <a:xfrm>
          <a:off x="17554575" y="5934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152400</xdr:rowOff>
    </xdr:from>
    <xdr:to>
      <xdr:col>107</xdr:col>
      <xdr:colOff>50800</xdr:colOff>
      <xdr:row>37</xdr:row>
      <xdr:rowOff>19050</xdr:rowOff>
    </xdr:to>
    <xdr:cxnSp macro="">
      <xdr:nvCxnSpPr>
        <xdr:cNvPr id="533" name="直線コネクタ 532">
          <a:extLst>
            <a:ext uri="{FF2B5EF4-FFF2-40B4-BE49-F238E27FC236}">
              <a16:creationId xmlns:a16="http://schemas.microsoft.com/office/drawing/2014/main" id="{0C0F99AC-A22A-4D05-BD18-50132BEB4E19}"/>
            </a:ext>
          </a:extLst>
        </xdr:cNvPr>
        <xdr:cNvCxnSpPr/>
      </xdr:nvCxnSpPr>
      <xdr:spPr>
        <a:xfrm>
          <a:off x="17602200" y="598170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34" name="n_1aveValue【試験研究機関】&#10;一人当たり面積">
          <a:extLst>
            <a:ext uri="{FF2B5EF4-FFF2-40B4-BE49-F238E27FC236}">
              <a16:creationId xmlns:a16="http://schemas.microsoft.com/office/drawing/2014/main" id="{B498C292-94D1-43F2-8F2B-FFA210174B78}"/>
            </a:ext>
          </a:extLst>
        </xdr:cNvPr>
        <xdr:cNvSpPr txBox="1"/>
      </xdr:nvSpPr>
      <xdr:spPr>
        <a:xfrm>
          <a:off x="189834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35" name="n_2aveValue【試験研究機関】&#10;一人当たり面積">
          <a:extLst>
            <a:ext uri="{FF2B5EF4-FFF2-40B4-BE49-F238E27FC236}">
              <a16:creationId xmlns:a16="http://schemas.microsoft.com/office/drawing/2014/main" id="{1A0DB443-074A-48F5-A8DD-736015EF0EF5}"/>
            </a:ext>
          </a:extLst>
        </xdr:cNvPr>
        <xdr:cNvSpPr txBox="1"/>
      </xdr:nvSpPr>
      <xdr:spPr>
        <a:xfrm>
          <a:off x="181833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22877</xdr:rowOff>
    </xdr:from>
    <xdr:ext cx="469744" cy="259045"/>
    <xdr:sp macro="" textlink="">
      <xdr:nvSpPr>
        <xdr:cNvPr id="536" name="n_3aveValue【試験研究機関】&#10;一人当たり面積">
          <a:extLst>
            <a:ext uri="{FF2B5EF4-FFF2-40B4-BE49-F238E27FC236}">
              <a16:creationId xmlns:a16="http://schemas.microsoft.com/office/drawing/2014/main" id="{FAAEAFD6-BDC1-43C4-99AA-21BF5C820F48}"/>
            </a:ext>
          </a:extLst>
        </xdr:cNvPr>
        <xdr:cNvSpPr txBox="1"/>
      </xdr:nvSpPr>
      <xdr:spPr>
        <a:xfrm>
          <a:off x="17383202"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37" name="n_1mainValue【試験研究機関】&#10;一人当たり面積">
          <a:extLst>
            <a:ext uri="{FF2B5EF4-FFF2-40B4-BE49-F238E27FC236}">
              <a16:creationId xmlns:a16="http://schemas.microsoft.com/office/drawing/2014/main" id="{51D1AE59-D5C0-46B2-BA01-EDB5BF412D2F}"/>
            </a:ext>
          </a:extLst>
        </xdr:cNvPr>
        <xdr:cNvSpPr txBox="1"/>
      </xdr:nvSpPr>
      <xdr:spPr>
        <a:xfrm>
          <a:off x="18983402"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38" name="n_2mainValue【試験研究機関】&#10;一人当たり面積">
          <a:extLst>
            <a:ext uri="{FF2B5EF4-FFF2-40B4-BE49-F238E27FC236}">
              <a16:creationId xmlns:a16="http://schemas.microsoft.com/office/drawing/2014/main" id="{76566054-8927-44C5-8362-A769C2D32656}"/>
            </a:ext>
          </a:extLst>
        </xdr:cNvPr>
        <xdr:cNvSpPr txBox="1"/>
      </xdr:nvSpPr>
      <xdr:spPr>
        <a:xfrm>
          <a:off x="18183302"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48277</xdr:rowOff>
    </xdr:from>
    <xdr:ext cx="469744" cy="259045"/>
    <xdr:sp macro="" textlink="">
      <xdr:nvSpPr>
        <xdr:cNvPr id="539" name="n_3mainValue【試験研究機関】&#10;一人当たり面積">
          <a:extLst>
            <a:ext uri="{FF2B5EF4-FFF2-40B4-BE49-F238E27FC236}">
              <a16:creationId xmlns:a16="http://schemas.microsoft.com/office/drawing/2014/main" id="{60ADA0A1-C568-4D3A-9F84-B4F79DEC83B2}"/>
            </a:ext>
          </a:extLst>
        </xdr:cNvPr>
        <xdr:cNvSpPr txBox="1"/>
      </xdr:nvSpPr>
      <xdr:spPr>
        <a:xfrm>
          <a:off x="17383202"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14883C62-2173-4BA8-8538-5000A137DEC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41" name="正方形/長方形 540">
          <a:extLst>
            <a:ext uri="{FF2B5EF4-FFF2-40B4-BE49-F238E27FC236}">
              <a16:creationId xmlns:a16="http://schemas.microsoft.com/office/drawing/2014/main" id="{20361FC4-DA00-4585-885E-C74704036738}"/>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42" name="正方形/長方形 541">
          <a:extLst>
            <a:ext uri="{FF2B5EF4-FFF2-40B4-BE49-F238E27FC236}">
              <a16:creationId xmlns:a16="http://schemas.microsoft.com/office/drawing/2014/main" id="{BCD5146A-6895-46CB-A6B0-3396ACD215D2}"/>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43" name="正方形/長方形 542">
          <a:extLst>
            <a:ext uri="{FF2B5EF4-FFF2-40B4-BE49-F238E27FC236}">
              <a16:creationId xmlns:a16="http://schemas.microsoft.com/office/drawing/2014/main" id="{753C49BF-D893-45AC-AC76-6CD1C2F99EB7}"/>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4" name="正方形/長方形 543">
          <a:extLst>
            <a:ext uri="{FF2B5EF4-FFF2-40B4-BE49-F238E27FC236}">
              <a16:creationId xmlns:a16="http://schemas.microsoft.com/office/drawing/2014/main" id="{D3917D2A-EDC5-438C-B711-346750EBDCC2}"/>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正方形/長方形 544">
          <a:extLst>
            <a:ext uri="{FF2B5EF4-FFF2-40B4-BE49-F238E27FC236}">
              <a16:creationId xmlns:a16="http://schemas.microsoft.com/office/drawing/2014/main" id="{8894B179-201F-4729-B56D-6DCDA5F14DF7}"/>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6" name="テキスト ボックス 545">
          <a:extLst>
            <a:ext uri="{FF2B5EF4-FFF2-40B4-BE49-F238E27FC236}">
              <a16:creationId xmlns:a16="http://schemas.microsoft.com/office/drawing/2014/main" id="{511F82BA-36BF-497A-A1ED-6B84D40225D2}"/>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7" name="直線コネクタ 546">
          <a:extLst>
            <a:ext uri="{FF2B5EF4-FFF2-40B4-BE49-F238E27FC236}">
              <a16:creationId xmlns:a16="http://schemas.microsoft.com/office/drawing/2014/main" id="{DBD97A2E-AF19-4ECA-9F02-75A0CB89EC88}"/>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8" name="テキスト ボックス 547">
          <a:extLst>
            <a:ext uri="{FF2B5EF4-FFF2-40B4-BE49-F238E27FC236}">
              <a16:creationId xmlns:a16="http://schemas.microsoft.com/office/drawing/2014/main" id="{8ED57FCA-E5A0-4CC1-BCC7-2367726B2642}"/>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9" name="直線コネクタ 548">
          <a:extLst>
            <a:ext uri="{FF2B5EF4-FFF2-40B4-BE49-F238E27FC236}">
              <a16:creationId xmlns:a16="http://schemas.microsoft.com/office/drawing/2014/main" id="{21A39337-396E-4FF7-90C1-0CAE46B77A37}"/>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0" name="テキスト ボックス 549">
          <a:extLst>
            <a:ext uri="{FF2B5EF4-FFF2-40B4-BE49-F238E27FC236}">
              <a16:creationId xmlns:a16="http://schemas.microsoft.com/office/drawing/2014/main" id="{93806CB1-84E3-4D7C-AF36-C488DE408EF7}"/>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1" name="直線コネクタ 550">
          <a:extLst>
            <a:ext uri="{FF2B5EF4-FFF2-40B4-BE49-F238E27FC236}">
              <a16:creationId xmlns:a16="http://schemas.microsoft.com/office/drawing/2014/main" id="{4F238631-6CCB-4DAB-86E2-7B587DF8E904}"/>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52" name="テキスト ボックス 551">
          <a:extLst>
            <a:ext uri="{FF2B5EF4-FFF2-40B4-BE49-F238E27FC236}">
              <a16:creationId xmlns:a16="http://schemas.microsoft.com/office/drawing/2014/main" id="{66241221-1546-4DA4-8740-BDAD87B764AC}"/>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3" name="直線コネクタ 552">
          <a:extLst>
            <a:ext uri="{FF2B5EF4-FFF2-40B4-BE49-F238E27FC236}">
              <a16:creationId xmlns:a16="http://schemas.microsoft.com/office/drawing/2014/main" id="{D0A0ADC1-3C26-44E6-8040-993A194E3A5C}"/>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4" name="テキスト ボックス 553">
          <a:extLst>
            <a:ext uri="{FF2B5EF4-FFF2-40B4-BE49-F238E27FC236}">
              <a16:creationId xmlns:a16="http://schemas.microsoft.com/office/drawing/2014/main" id="{0821F0DA-C48F-46D4-B4D5-085D92DB7241}"/>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5" name="直線コネクタ 554">
          <a:extLst>
            <a:ext uri="{FF2B5EF4-FFF2-40B4-BE49-F238E27FC236}">
              <a16:creationId xmlns:a16="http://schemas.microsoft.com/office/drawing/2014/main" id="{9F9F7F1D-2CC7-492E-8F07-D9F4FED4EB73}"/>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6" name="テキスト ボックス 555">
          <a:extLst>
            <a:ext uri="{FF2B5EF4-FFF2-40B4-BE49-F238E27FC236}">
              <a16:creationId xmlns:a16="http://schemas.microsoft.com/office/drawing/2014/main" id="{1C69A96A-8364-4F60-AF23-F3E3C3ECD6D4}"/>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a:extLst>
            <a:ext uri="{FF2B5EF4-FFF2-40B4-BE49-F238E27FC236}">
              <a16:creationId xmlns:a16="http://schemas.microsoft.com/office/drawing/2014/main" id="{46BCCB2F-8168-44A5-927D-8514727AE6A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8" name="テキスト ボックス 557">
          <a:extLst>
            <a:ext uri="{FF2B5EF4-FFF2-40B4-BE49-F238E27FC236}">
              <a16:creationId xmlns:a16="http://schemas.microsoft.com/office/drawing/2014/main" id="{A19E42C5-A006-4E2E-AAC4-DBA01FEB6C87}"/>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警察施設】&#10;有形固定資産減価償却率グラフ枠">
          <a:extLst>
            <a:ext uri="{FF2B5EF4-FFF2-40B4-BE49-F238E27FC236}">
              <a16:creationId xmlns:a16="http://schemas.microsoft.com/office/drawing/2014/main" id="{08FC7338-61EF-4849-B377-7DDD595D010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60" name="直線コネクタ 559">
          <a:extLst>
            <a:ext uri="{FF2B5EF4-FFF2-40B4-BE49-F238E27FC236}">
              <a16:creationId xmlns:a16="http://schemas.microsoft.com/office/drawing/2014/main" id="{CC1B0DD8-B957-4882-B52D-694D494CD048}"/>
            </a:ext>
          </a:extLst>
        </xdr:cNvPr>
        <xdr:cNvCxnSpPr/>
      </xdr:nvCxnSpPr>
      <xdr:spPr>
        <a:xfrm flipV="1">
          <a:off x="14695170" y="9028430"/>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61" name="【警察施設】&#10;有形固定資産減価償却率最小値テキスト">
          <a:extLst>
            <a:ext uri="{FF2B5EF4-FFF2-40B4-BE49-F238E27FC236}">
              <a16:creationId xmlns:a16="http://schemas.microsoft.com/office/drawing/2014/main" id="{070FEAD9-8F53-43A4-ABAF-AC02F89D9148}"/>
            </a:ext>
          </a:extLst>
        </xdr:cNvPr>
        <xdr:cNvSpPr txBox="1"/>
      </xdr:nvSpPr>
      <xdr:spPr>
        <a:xfrm>
          <a:off x="14744700" y="1042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62" name="直線コネクタ 561">
          <a:extLst>
            <a:ext uri="{FF2B5EF4-FFF2-40B4-BE49-F238E27FC236}">
              <a16:creationId xmlns:a16="http://schemas.microsoft.com/office/drawing/2014/main" id="{FDAC2DFC-82BE-4068-9687-577C82D18156}"/>
            </a:ext>
          </a:extLst>
        </xdr:cNvPr>
        <xdr:cNvCxnSpPr/>
      </xdr:nvCxnSpPr>
      <xdr:spPr>
        <a:xfrm>
          <a:off x="14611350" y="104226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63" name="【警察施設】&#10;有形固定資産減価償却率最大値テキスト">
          <a:extLst>
            <a:ext uri="{FF2B5EF4-FFF2-40B4-BE49-F238E27FC236}">
              <a16:creationId xmlns:a16="http://schemas.microsoft.com/office/drawing/2014/main" id="{BE432C1B-5D20-42A9-A434-56EBE13DD022}"/>
            </a:ext>
          </a:extLst>
        </xdr:cNvPr>
        <xdr:cNvSpPr txBox="1"/>
      </xdr:nvSpPr>
      <xdr:spPr>
        <a:xfrm>
          <a:off x="14744700" y="881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64" name="直線コネクタ 563">
          <a:extLst>
            <a:ext uri="{FF2B5EF4-FFF2-40B4-BE49-F238E27FC236}">
              <a16:creationId xmlns:a16="http://schemas.microsoft.com/office/drawing/2014/main" id="{79B20739-ECFC-4773-8034-3957A27AA31A}"/>
            </a:ext>
          </a:extLst>
        </xdr:cNvPr>
        <xdr:cNvCxnSpPr/>
      </xdr:nvCxnSpPr>
      <xdr:spPr>
        <a:xfrm>
          <a:off x="14611350" y="902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19067</xdr:rowOff>
    </xdr:from>
    <xdr:ext cx="405111" cy="259045"/>
    <xdr:sp macro="" textlink="">
      <xdr:nvSpPr>
        <xdr:cNvPr id="565" name="【警察施設】&#10;有形固定資産減価償却率平均値テキスト">
          <a:extLst>
            <a:ext uri="{FF2B5EF4-FFF2-40B4-BE49-F238E27FC236}">
              <a16:creationId xmlns:a16="http://schemas.microsoft.com/office/drawing/2014/main" id="{83E33E1B-02B7-4DEA-91E1-47F74229C5AD}"/>
            </a:ext>
          </a:extLst>
        </xdr:cNvPr>
        <xdr:cNvSpPr txBox="1"/>
      </xdr:nvSpPr>
      <xdr:spPr>
        <a:xfrm>
          <a:off x="14744700" y="973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66" name="フローチャート: 判断 565">
          <a:extLst>
            <a:ext uri="{FF2B5EF4-FFF2-40B4-BE49-F238E27FC236}">
              <a16:creationId xmlns:a16="http://schemas.microsoft.com/office/drawing/2014/main" id="{B7A00378-C20E-45D0-9A54-715ACB40B386}"/>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67" name="フローチャート: 判断 566">
          <a:extLst>
            <a:ext uri="{FF2B5EF4-FFF2-40B4-BE49-F238E27FC236}">
              <a16:creationId xmlns:a16="http://schemas.microsoft.com/office/drawing/2014/main" id="{1CB5A64D-CDE6-40D2-8DFE-B43D69F4B348}"/>
            </a:ext>
          </a:extLst>
        </xdr:cNvPr>
        <xdr:cNvSpPr/>
      </xdr:nvSpPr>
      <xdr:spPr>
        <a:xfrm>
          <a:off x="13887450" y="96879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68" name="フローチャート: 判断 567">
          <a:extLst>
            <a:ext uri="{FF2B5EF4-FFF2-40B4-BE49-F238E27FC236}">
              <a16:creationId xmlns:a16="http://schemas.microsoft.com/office/drawing/2014/main" id="{80B95719-FAB5-4B7A-B959-1FC7DBB316CD}"/>
            </a:ext>
          </a:extLst>
        </xdr:cNvPr>
        <xdr:cNvSpPr/>
      </xdr:nvSpPr>
      <xdr:spPr>
        <a:xfrm>
          <a:off x="13096875" y="9784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69" name="フローチャート: 判断 568">
          <a:extLst>
            <a:ext uri="{FF2B5EF4-FFF2-40B4-BE49-F238E27FC236}">
              <a16:creationId xmlns:a16="http://schemas.microsoft.com/office/drawing/2014/main" id="{6291B9ED-9DCB-4731-B18B-B321ED1BA612}"/>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A3A2C6D8-D74C-45C0-8656-647AA4E2C98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1F6407E0-1E88-4D80-B9C9-BE2689A9506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C2565AA0-F457-4A7E-8019-A0403BFA6DA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A954D711-6FA6-4A05-A930-8986A3500CBC}"/>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D8B43AD2-7389-463D-BDBD-7C0544A0C5B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170942</xdr:rowOff>
    </xdr:from>
    <xdr:to>
      <xdr:col>85</xdr:col>
      <xdr:colOff>177800</xdr:colOff>
      <xdr:row>58</xdr:row>
      <xdr:rowOff>101092</xdr:rowOff>
    </xdr:to>
    <xdr:sp macro="" textlink="">
      <xdr:nvSpPr>
        <xdr:cNvPr id="575" name="楕円 574">
          <a:extLst>
            <a:ext uri="{FF2B5EF4-FFF2-40B4-BE49-F238E27FC236}">
              <a16:creationId xmlns:a16="http://schemas.microsoft.com/office/drawing/2014/main" id="{BCA623D1-DC38-46AF-849A-2D42CFD81214}"/>
            </a:ext>
          </a:extLst>
        </xdr:cNvPr>
        <xdr:cNvSpPr/>
      </xdr:nvSpPr>
      <xdr:spPr>
        <a:xfrm>
          <a:off x="14649450" y="93911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22369</xdr:rowOff>
    </xdr:from>
    <xdr:ext cx="405111" cy="259045"/>
    <xdr:sp macro="" textlink="">
      <xdr:nvSpPr>
        <xdr:cNvPr id="576" name="【警察施設】&#10;有形固定資産減価償却率該当値テキスト">
          <a:extLst>
            <a:ext uri="{FF2B5EF4-FFF2-40B4-BE49-F238E27FC236}">
              <a16:creationId xmlns:a16="http://schemas.microsoft.com/office/drawing/2014/main" id="{825DF1B4-1CA1-4536-A4B2-A8278D580573}"/>
            </a:ext>
          </a:extLst>
        </xdr:cNvPr>
        <xdr:cNvSpPr txBox="1"/>
      </xdr:nvSpPr>
      <xdr:spPr>
        <a:xfrm>
          <a:off x="147447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157226</xdr:rowOff>
    </xdr:from>
    <xdr:to>
      <xdr:col>81</xdr:col>
      <xdr:colOff>101600</xdr:colOff>
      <xdr:row>58</xdr:row>
      <xdr:rowOff>87376</xdr:rowOff>
    </xdr:to>
    <xdr:sp macro="" textlink="">
      <xdr:nvSpPr>
        <xdr:cNvPr id="577" name="楕円 576">
          <a:extLst>
            <a:ext uri="{FF2B5EF4-FFF2-40B4-BE49-F238E27FC236}">
              <a16:creationId xmlns:a16="http://schemas.microsoft.com/office/drawing/2014/main" id="{F48D7381-1F32-4D46-88B0-D2232948DDCD}"/>
            </a:ext>
          </a:extLst>
        </xdr:cNvPr>
        <xdr:cNvSpPr/>
      </xdr:nvSpPr>
      <xdr:spPr>
        <a:xfrm>
          <a:off x="13887450" y="939012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36576</xdr:rowOff>
    </xdr:from>
    <xdr:to>
      <xdr:col>85</xdr:col>
      <xdr:colOff>127000</xdr:colOff>
      <xdr:row>58</xdr:row>
      <xdr:rowOff>50292</xdr:rowOff>
    </xdr:to>
    <xdr:cxnSp macro="">
      <xdr:nvCxnSpPr>
        <xdr:cNvPr id="578" name="直線コネクタ 577">
          <a:extLst>
            <a:ext uri="{FF2B5EF4-FFF2-40B4-BE49-F238E27FC236}">
              <a16:creationId xmlns:a16="http://schemas.microsoft.com/office/drawing/2014/main" id="{882E6676-7DCC-4325-AC5D-525D0C9AF008}"/>
            </a:ext>
          </a:extLst>
        </xdr:cNvPr>
        <xdr:cNvCxnSpPr/>
      </xdr:nvCxnSpPr>
      <xdr:spPr>
        <a:xfrm>
          <a:off x="13935075" y="9428226"/>
          <a:ext cx="762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161798</xdr:rowOff>
    </xdr:from>
    <xdr:to>
      <xdr:col>76</xdr:col>
      <xdr:colOff>165100</xdr:colOff>
      <xdr:row>58</xdr:row>
      <xdr:rowOff>91948</xdr:rowOff>
    </xdr:to>
    <xdr:sp macro="" textlink="">
      <xdr:nvSpPr>
        <xdr:cNvPr id="579" name="楕円 578">
          <a:extLst>
            <a:ext uri="{FF2B5EF4-FFF2-40B4-BE49-F238E27FC236}">
              <a16:creationId xmlns:a16="http://schemas.microsoft.com/office/drawing/2014/main" id="{517DC91B-8F7E-4E6B-A638-737B487CAB12}"/>
            </a:ext>
          </a:extLst>
        </xdr:cNvPr>
        <xdr:cNvSpPr/>
      </xdr:nvSpPr>
      <xdr:spPr>
        <a:xfrm>
          <a:off x="13096875" y="939469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36576</xdr:rowOff>
    </xdr:from>
    <xdr:to>
      <xdr:col>81</xdr:col>
      <xdr:colOff>50800</xdr:colOff>
      <xdr:row>58</xdr:row>
      <xdr:rowOff>41148</xdr:rowOff>
    </xdr:to>
    <xdr:cxnSp macro="">
      <xdr:nvCxnSpPr>
        <xdr:cNvPr id="580" name="直線コネクタ 579">
          <a:extLst>
            <a:ext uri="{FF2B5EF4-FFF2-40B4-BE49-F238E27FC236}">
              <a16:creationId xmlns:a16="http://schemas.microsoft.com/office/drawing/2014/main" id="{2D8E526D-29F6-4699-A5A4-CDB7EA47A2FE}"/>
            </a:ext>
          </a:extLst>
        </xdr:cNvPr>
        <xdr:cNvCxnSpPr/>
      </xdr:nvCxnSpPr>
      <xdr:spPr>
        <a:xfrm flipV="1">
          <a:off x="13144500" y="9428226"/>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61214</xdr:rowOff>
    </xdr:from>
    <xdr:to>
      <xdr:col>72</xdr:col>
      <xdr:colOff>38100</xdr:colOff>
      <xdr:row>59</xdr:row>
      <xdr:rowOff>162814</xdr:rowOff>
    </xdr:to>
    <xdr:sp macro="" textlink="">
      <xdr:nvSpPr>
        <xdr:cNvPr id="581" name="楕円 580">
          <a:extLst>
            <a:ext uri="{FF2B5EF4-FFF2-40B4-BE49-F238E27FC236}">
              <a16:creationId xmlns:a16="http://schemas.microsoft.com/office/drawing/2014/main" id="{CBBDD48A-6E9D-4B37-800A-D11D0195A76F}"/>
            </a:ext>
          </a:extLst>
        </xdr:cNvPr>
        <xdr:cNvSpPr/>
      </xdr:nvSpPr>
      <xdr:spPr>
        <a:xfrm>
          <a:off x="12296775" y="96179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41148</xdr:rowOff>
    </xdr:from>
    <xdr:to>
      <xdr:col>76</xdr:col>
      <xdr:colOff>114300</xdr:colOff>
      <xdr:row>59</xdr:row>
      <xdr:rowOff>112014</xdr:rowOff>
    </xdr:to>
    <xdr:cxnSp macro="">
      <xdr:nvCxnSpPr>
        <xdr:cNvPr id="582" name="直線コネクタ 581">
          <a:extLst>
            <a:ext uri="{FF2B5EF4-FFF2-40B4-BE49-F238E27FC236}">
              <a16:creationId xmlns:a16="http://schemas.microsoft.com/office/drawing/2014/main" id="{E8ECD1DF-897A-4220-B40B-A1AF6D1CC674}"/>
            </a:ext>
          </a:extLst>
        </xdr:cNvPr>
        <xdr:cNvCxnSpPr/>
      </xdr:nvCxnSpPr>
      <xdr:spPr>
        <a:xfrm flipV="1">
          <a:off x="12344400" y="9432798"/>
          <a:ext cx="800100" cy="23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55643</xdr:rowOff>
    </xdr:from>
    <xdr:ext cx="405111" cy="259045"/>
    <xdr:sp macro="" textlink="">
      <xdr:nvSpPr>
        <xdr:cNvPr id="583" name="n_1aveValue【警察施設】&#10;有形固定資産減価償却率">
          <a:extLst>
            <a:ext uri="{FF2B5EF4-FFF2-40B4-BE49-F238E27FC236}">
              <a16:creationId xmlns:a16="http://schemas.microsoft.com/office/drawing/2014/main" id="{0781E69D-4494-4C1E-A7DA-1194A0D8B286}"/>
            </a:ext>
          </a:extLst>
        </xdr:cNvPr>
        <xdr:cNvSpPr txBox="1"/>
      </xdr:nvSpPr>
      <xdr:spPr>
        <a:xfrm>
          <a:off x="13745219" y="977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584" name="n_2aveValue【警察施設】&#10;有形固定資産減価償却率">
          <a:extLst>
            <a:ext uri="{FF2B5EF4-FFF2-40B4-BE49-F238E27FC236}">
              <a16:creationId xmlns:a16="http://schemas.microsoft.com/office/drawing/2014/main" id="{30C5DE56-E962-4F54-9E5F-8432B4F0A114}"/>
            </a:ext>
          </a:extLst>
        </xdr:cNvPr>
        <xdr:cNvSpPr txBox="1"/>
      </xdr:nvSpPr>
      <xdr:spPr>
        <a:xfrm>
          <a:off x="12964169" y="987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85" name="n_3aveValue【警察施設】&#10;有形固定資産減価償却率">
          <a:extLst>
            <a:ext uri="{FF2B5EF4-FFF2-40B4-BE49-F238E27FC236}">
              <a16:creationId xmlns:a16="http://schemas.microsoft.com/office/drawing/2014/main" id="{993AD2F9-4E24-4505-8D81-65C3DE7995FE}"/>
            </a:ext>
          </a:extLst>
        </xdr:cNvPr>
        <xdr:cNvSpPr txBox="1"/>
      </xdr:nvSpPr>
      <xdr:spPr>
        <a:xfrm>
          <a:off x="12164069"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103903</xdr:rowOff>
    </xdr:from>
    <xdr:ext cx="405111" cy="259045"/>
    <xdr:sp macro="" textlink="">
      <xdr:nvSpPr>
        <xdr:cNvPr id="586" name="n_1mainValue【警察施設】&#10;有形固定資産減価償却率">
          <a:extLst>
            <a:ext uri="{FF2B5EF4-FFF2-40B4-BE49-F238E27FC236}">
              <a16:creationId xmlns:a16="http://schemas.microsoft.com/office/drawing/2014/main" id="{52057772-CDE3-4244-8777-895C226CF889}"/>
            </a:ext>
          </a:extLst>
        </xdr:cNvPr>
        <xdr:cNvSpPr txBox="1"/>
      </xdr:nvSpPr>
      <xdr:spPr>
        <a:xfrm>
          <a:off x="13745219" y="917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108475</xdr:rowOff>
    </xdr:from>
    <xdr:ext cx="405111" cy="259045"/>
    <xdr:sp macro="" textlink="">
      <xdr:nvSpPr>
        <xdr:cNvPr id="587" name="n_2mainValue【警察施設】&#10;有形固定資産減価償却率">
          <a:extLst>
            <a:ext uri="{FF2B5EF4-FFF2-40B4-BE49-F238E27FC236}">
              <a16:creationId xmlns:a16="http://schemas.microsoft.com/office/drawing/2014/main" id="{0AD26133-F708-4A0E-8A65-79BB2C8566AB}"/>
            </a:ext>
          </a:extLst>
        </xdr:cNvPr>
        <xdr:cNvSpPr txBox="1"/>
      </xdr:nvSpPr>
      <xdr:spPr>
        <a:xfrm>
          <a:off x="12964169" y="917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7891</xdr:rowOff>
    </xdr:from>
    <xdr:ext cx="405111" cy="259045"/>
    <xdr:sp macro="" textlink="">
      <xdr:nvSpPr>
        <xdr:cNvPr id="588" name="n_3mainValue【警察施設】&#10;有形固定資産減価償却率">
          <a:extLst>
            <a:ext uri="{FF2B5EF4-FFF2-40B4-BE49-F238E27FC236}">
              <a16:creationId xmlns:a16="http://schemas.microsoft.com/office/drawing/2014/main" id="{36F572B9-DC27-4003-90E7-5B8EA9FAAB3F}"/>
            </a:ext>
          </a:extLst>
        </xdr:cNvPr>
        <xdr:cNvSpPr txBox="1"/>
      </xdr:nvSpPr>
      <xdr:spPr>
        <a:xfrm>
          <a:off x="12164069" y="940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a:extLst>
            <a:ext uri="{FF2B5EF4-FFF2-40B4-BE49-F238E27FC236}">
              <a16:creationId xmlns:a16="http://schemas.microsoft.com/office/drawing/2014/main" id="{EC1F5AC9-DAC8-4C13-A7FE-3A9321541575}"/>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90" name="正方形/長方形 589">
          <a:extLst>
            <a:ext uri="{FF2B5EF4-FFF2-40B4-BE49-F238E27FC236}">
              <a16:creationId xmlns:a16="http://schemas.microsoft.com/office/drawing/2014/main" id="{CF69F6DA-28DB-49AA-B08E-B8EFC339559E}"/>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91" name="正方形/長方形 590">
          <a:extLst>
            <a:ext uri="{FF2B5EF4-FFF2-40B4-BE49-F238E27FC236}">
              <a16:creationId xmlns:a16="http://schemas.microsoft.com/office/drawing/2014/main" id="{5570B377-599F-4D3A-BD21-3D2087982C17}"/>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2" name="正方形/長方形 591">
          <a:extLst>
            <a:ext uri="{FF2B5EF4-FFF2-40B4-BE49-F238E27FC236}">
              <a16:creationId xmlns:a16="http://schemas.microsoft.com/office/drawing/2014/main" id="{0178F4E1-87DA-474A-868C-219137A079C5}"/>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3" name="正方形/長方形 592">
          <a:extLst>
            <a:ext uri="{FF2B5EF4-FFF2-40B4-BE49-F238E27FC236}">
              <a16:creationId xmlns:a16="http://schemas.microsoft.com/office/drawing/2014/main" id="{8B2A6542-F082-4B0E-B898-B23FC9941784}"/>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4" name="正方形/長方形 593">
          <a:extLst>
            <a:ext uri="{FF2B5EF4-FFF2-40B4-BE49-F238E27FC236}">
              <a16:creationId xmlns:a16="http://schemas.microsoft.com/office/drawing/2014/main" id="{29B58D05-8565-4942-9301-B0B34E2412A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5" name="テキスト ボックス 594">
          <a:extLst>
            <a:ext uri="{FF2B5EF4-FFF2-40B4-BE49-F238E27FC236}">
              <a16:creationId xmlns:a16="http://schemas.microsoft.com/office/drawing/2014/main" id="{7FD52301-912F-482C-B942-CEB9A8705BD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6" name="直線コネクタ 595">
          <a:extLst>
            <a:ext uri="{FF2B5EF4-FFF2-40B4-BE49-F238E27FC236}">
              <a16:creationId xmlns:a16="http://schemas.microsoft.com/office/drawing/2014/main" id="{5AC6F931-BB84-4EC6-9493-7EE4F92C369B}"/>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7" name="直線コネクタ 596">
          <a:extLst>
            <a:ext uri="{FF2B5EF4-FFF2-40B4-BE49-F238E27FC236}">
              <a16:creationId xmlns:a16="http://schemas.microsoft.com/office/drawing/2014/main" id="{E5BB25D3-2772-42B5-929F-595148DB11F9}"/>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8" name="テキスト ボックス 597">
          <a:extLst>
            <a:ext uri="{FF2B5EF4-FFF2-40B4-BE49-F238E27FC236}">
              <a16:creationId xmlns:a16="http://schemas.microsoft.com/office/drawing/2014/main" id="{4454BE8F-A60A-446E-87BC-3B2A07151201}"/>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9" name="直線コネクタ 598">
          <a:extLst>
            <a:ext uri="{FF2B5EF4-FFF2-40B4-BE49-F238E27FC236}">
              <a16:creationId xmlns:a16="http://schemas.microsoft.com/office/drawing/2014/main" id="{11FA9354-A25E-4C58-BCF4-D9ACE77B4E0E}"/>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0" name="テキスト ボックス 599">
          <a:extLst>
            <a:ext uri="{FF2B5EF4-FFF2-40B4-BE49-F238E27FC236}">
              <a16:creationId xmlns:a16="http://schemas.microsoft.com/office/drawing/2014/main" id="{F1D697E0-D5BB-42F2-B824-7425883037ED}"/>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1" name="直線コネクタ 600">
          <a:extLst>
            <a:ext uri="{FF2B5EF4-FFF2-40B4-BE49-F238E27FC236}">
              <a16:creationId xmlns:a16="http://schemas.microsoft.com/office/drawing/2014/main" id="{9FB9088D-2B6A-4B2C-952A-4D5F0341DA16}"/>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2" name="テキスト ボックス 601">
          <a:extLst>
            <a:ext uri="{FF2B5EF4-FFF2-40B4-BE49-F238E27FC236}">
              <a16:creationId xmlns:a16="http://schemas.microsoft.com/office/drawing/2014/main" id="{7DC49433-FB2B-4555-9AB0-8546B4D3BE6E}"/>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3" name="直線コネクタ 602">
          <a:extLst>
            <a:ext uri="{FF2B5EF4-FFF2-40B4-BE49-F238E27FC236}">
              <a16:creationId xmlns:a16="http://schemas.microsoft.com/office/drawing/2014/main" id="{AA8A2D48-2D46-4540-8E99-3385773BB3ED}"/>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4" name="テキスト ボックス 603">
          <a:extLst>
            <a:ext uri="{FF2B5EF4-FFF2-40B4-BE49-F238E27FC236}">
              <a16:creationId xmlns:a16="http://schemas.microsoft.com/office/drawing/2014/main" id="{56427A46-9DD5-4361-B699-0D337DD4B70A}"/>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5" name="直線コネクタ 604">
          <a:extLst>
            <a:ext uri="{FF2B5EF4-FFF2-40B4-BE49-F238E27FC236}">
              <a16:creationId xmlns:a16="http://schemas.microsoft.com/office/drawing/2014/main" id="{BFED47DE-AB32-4A45-9765-3A041374ECA8}"/>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6" name="テキスト ボックス 605">
          <a:extLst>
            <a:ext uri="{FF2B5EF4-FFF2-40B4-BE49-F238E27FC236}">
              <a16:creationId xmlns:a16="http://schemas.microsoft.com/office/drawing/2014/main" id="{B8019BD9-36A6-4145-8053-CCB1DA4B6796}"/>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7" name="直線コネクタ 606">
          <a:extLst>
            <a:ext uri="{FF2B5EF4-FFF2-40B4-BE49-F238E27FC236}">
              <a16:creationId xmlns:a16="http://schemas.microsoft.com/office/drawing/2014/main" id="{0CE5C5EC-2290-49CE-AC28-82D4FE8CFFD7}"/>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8" name="テキスト ボックス 607">
          <a:extLst>
            <a:ext uri="{FF2B5EF4-FFF2-40B4-BE49-F238E27FC236}">
              <a16:creationId xmlns:a16="http://schemas.microsoft.com/office/drawing/2014/main" id="{406F2CC8-D527-4BF3-A260-10BC0C0D011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9" name="【警察施設】&#10;一人当たり面積グラフ枠">
          <a:extLst>
            <a:ext uri="{FF2B5EF4-FFF2-40B4-BE49-F238E27FC236}">
              <a16:creationId xmlns:a16="http://schemas.microsoft.com/office/drawing/2014/main" id="{BA37905E-8607-476B-859B-C27B38B05B8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10" name="直線コネクタ 609">
          <a:extLst>
            <a:ext uri="{FF2B5EF4-FFF2-40B4-BE49-F238E27FC236}">
              <a16:creationId xmlns:a16="http://schemas.microsoft.com/office/drawing/2014/main" id="{16D8DCE1-2780-4B91-B32B-0FCEBB7942D9}"/>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11" name="【警察施設】&#10;一人当たり面積最小値テキスト">
          <a:extLst>
            <a:ext uri="{FF2B5EF4-FFF2-40B4-BE49-F238E27FC236}">
              <a16:creationId xmlns:a16="http://schemas.microsoft.com/office/drawing/2014/main" id="{D9B5C14F-FE5A-492B-AA9E-C9121AB0B095}"/>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12" name="直線コネクタ 611">
          <a:extLst>
            <a:ext uri="{FF2B5EF4-FFF2-40B4-BE49-F238E27FC236}">
              <a16:creationId xmlns:a16="http://schemas.microsoft.com/office/drawing/2014/main" id="{4E6AD4C1-4844-4260-BA73-F7B39763BC69}"/>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13" name="【警察施設】&#10;一人当たり面積最大値テキスト">
          <a:extLst>
            <a:ext uri="{FF2B5EF4-FFF2-40B4-BE49-F238E27FC236}">
              <a16:creationId xmlns:a16="http://schemas.microsoft.com/office/drawing/2014/main" id="{1FD39DC7-7748-4FD7-98F9-1A4F3A3B631A}"/>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14" name="直線コネクタ 613">
          <a:extLst>
            <a:ext uri="{FF2B5EF4-FFF2-40B4-BE49-F238E27FC236}">
              <a16:creationId xmlns:a16="http://schemas.microsoft.com/office/drawing/2014/main" id="{3BF78382-2124-436B-9EC2-6E5F8678F619}"/>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15" name="【警察施設】&#10;一人当たり面積平均値テキスト">
          <a:extLst>
            <a:ext uri="{FF2B5EF4-FFF2-40B4-BE49-F238E27FC236}">
              <a16:creationId xmlns:a16="http://schemas.microsoft.com/office/drawing/2014/main" id="{830998D6-E5A9-4976-A301-CCD1BFFBE54A}"/>
            </a:ext>
          </a:extLst>
        </xdr:cNvPr>
        <xdr:cNvSpPr txBox="1"/>
      </xdr:nvSpPr>
      <xdr:spPr>
        <a:xfrm>
          <a:off x="20002500" y="96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16" name="フローチャート: 判断 615">
          <a:extLst>
            <a:ext uri="{FF2B5EF4-FFF2-40B4-BE49-F238E27FC236}">
              <a16:creationId xmlns:a16="http://schemas.microsoft.com/office/drawing/2014/main" id="{0F20E0EA-BB2D-43C0-B1ED-9911555B6128}"/>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17" name="フローチャート: 判断 616">
          <a:extLst>
            <a:ext uri="{FF2B5EF4-FFF2-40B4-BE49-F238E27FC236}">
              <a16:creationId xmlns:a16="http://schemas.microsoft.com/office/drawing/2014/main" id="{8FB3136E-0A2B-4C28-9753-62658EC31591}"/>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18" name="フローチャート: 判断 617">
          <a:extLst>
            <a:ext uri="{FF2B5EF4-FFF2-40B4-BE49-F238E27FC236}">
              <a16:creationId xmlns:a16="http://schemas.microsoft.com/office/drawing/2014/main" id="{61CBDA20-D882-4880-84F2-E91EDD7097C3}"/>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619" name="フローチャート: 判断 618">
          <a:extLst>
            <a:ext uri="{FF2B5EF4-FFF2-40B4-BE49-F238E27FC236}">
              <a16:creationId xmlns:a16="http://schemas.microsoft.com/office/drawing/2014/main" id="{2F5FB78C-7141-4683-AFAE-7368DCE671AB}"/>
            </a:ext>
          </a:extLst>
        </xdr:cNvPr>
        <xdr:cNvSpPr/>
      </xdr:nvSpPr>
      <xdr:spPr>
        <a:xfrm>
          <a:off x="17554575" y="9477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266ED309-54E9-4539-8D3E-642FE3CF067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FDD5792B-F7A5-40E8-9E7A-2030F88540F1}"/>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9B4E0E6A-1416-46B1-9178-7572FFFB1D86}"/>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BD2CC3F6-3EED-4052-A086-60F49A7B9288}"/>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5EC835C1-453C-484A-BB1E-3D6925A26702}"/>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625" name="楕円 624">
          <a:extLst>
            <a:ext uri="{FF2B5EF4-FFF2-40B4-BE49-F238E27FC236}">
              <a16:creationId xmlns:a16="http://schemas.microsoft.com/office/drawing/2014/main" id="{59C75317-C56D-4997-BE66-B4E39993A292}"/>
            </a:ext>
          </a:extLst>
        </xdr:cNvPr>
        <xdr:cNvSpPr/>
      </xdr:nvSpPr>
      <xdr:spPr>
        <a:xfrm>
          <a:off x="19897725"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67327</xdr:rowOff>
    </xdr:from>
    <xdr:ext cx="469744" cy="259045"/>
    <xdr:sp macro="" textlink="">
      <xdr:nvSpPr>
        <xdr:cNvPr id="626" name="【警察施設】&#10;一人当たり面積該当値テキスト">
          <a:extLst>
            <a:ext uri="{FF2B5EF4-FFF2-40B4-BE49-F238E27FC236}">
              <a16:creationId xmlns:a16="http://schemas.microsoft.com/office/drawing/2014/main" id="{E6E22FC4-D653-4A97-ABB7-5697A8A8507B}"/>
            </a:ext>
          </a:extLst>
        </xdr:cNvPr>
        <xdr:cNvSpPr txBox="1"/>
      </xdr:nvSpPr>
      <xdr:spPr>
        <a:xfrm>
          <a:off x="20002500"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627" name="楕円 626">
          <a:extLst>
            <a:ext uri="{FF2B5EF4-FFF2-40B4-BE49-F238E27FC236}">
              <a16:creationId xmlns:a16="http://schemas.microsoft.com/office/drawing/2014/main" id="{336EEE98-D488-4DFD-8E94-08B31344BD9F}"/>
            </a:ext>
          </a:extLst>
        </xdr:cNvPr>
        <xdr:cNvSpPr/>
      </xdr:nvSpPr>
      <xdr:spPr>
        <a:xfrm>
          <a:off x="191547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95250</xdr:rowOff>
    </xdr:to>
    <xdr:cxnSp macro="">
      <xdr:nvCxnSpPr>
        <xdr:cNvPr id="628" name="直線コネクタ 627">
          <a:extLst>
            <a:ext uri="{FF2B5EF4-FFF2-40B4-BE49-F238E27FC236}">
              <a16:creationId xmlns:a16="http://schemas.microsoft.com/office/drawing/2014/main" id="{0F3753BE-172F-40A3-976D-3AB3EA5EDBBD}"/>
            </a:ext>
          </a:extLst>
        </xdr:cNvPr>
        <xdr:cNvCxnSpPr/>
      </xdr:nvCxnSpPr>
      <xdr:spPr>
        <a:xfrm>
          <a:off x="19202400" y="96488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57150</xdr:rowOff>
    </xdr:from>
    <xdr:to>
      <xdr:col>107</xdr:col>
      <xdr:colOff>101600</xdr:colOff>
      <xdr:row>59</xdr:row>
      <xdr:rowOff>158750</xdr:rowOff>
    </xdr:to>
    <xdr:sp macro="" textlink="">
      <xdr:nvSpPr>
        <xdr:cNvPr id="629" name="楕円 628">
          <a:extLst>
            <a:ext uri="{FF2B5EF4-FFF2-40B4-BE49-F238E27FC236}">
              <a16:creationId xmlns:a16="http://schemas.microsoft.com/office/drawing/2014/main" id="{D52DEDC6-2829-4622-BBAF-E4DA34D1A99B}"/>
            </a:ext>
          </a:extLst>
        </xdr:cNvPr>
        <xdr:cNvSpPr/>
      </xdr:nvSpPr>
      <xdr:spPr>
        <a:xfrm>
          <a:off x="18345150" y="9610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107950</xdr:rowOff>
    </xdr:to>
    <xdr:cxnSp macro="">
      <xdr:nvCxnSpPr>
        <xdr:cNvPr id="630" name="直線コネクタ 629">
          <a:extLst>
            <a:ext uri="{FF2B5EF4-FFF2-40B4-BE49-F238E27FC236}">
              <a16:creationId xmlns:a16="http://schemas.microsoft.com/office/drawing/2014/main" id="{F446DC1D-DA8D-4C0A-B562-8B195BEDD358}"/>
            </a:ext>
          </a:extLst>
        </xdr:cNvPr>
        <xdr:cNvCxnSpPr/>
      </xdr:nvCxnSpPr>
      <xdr:spPr>
        <a:xfrm flipV="1">
          <a:off x="18392775" y="9648825"/>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101600</xdr:rowOff>
    </xdr:from>
    <xdr:to>
      <xdr:col>102</xdr:col>
      <xdr:colOff>165100</xdr:colOff>
      <xdr:row>59</xdr:row>
      <xdr:rowOff>31750</xdr:rowOff>
    </xdr:to>
    <xdr:sp macro="" textlink="">
      <xdr:nvSpPr>
        <xdr:cNvPr id="631" name="楕円 630">
          <a:extLst>
            <a:ext uri="{FF2B5EF4-FFF2-40B4-BE49-F238E27FC236}">
              <a16:creationId xmlns:a16="http://schemas.microsoft.com/office/drawing/2014/main" id="{4BB71C18-9A88-4B9C-90FC-1491454525ED}"/>
            </a:ext>
          </a:extLst>
        </xdr:cNvPr>
        <xdr:cNvSpPr/>
      </xdr:nvSpPr>
      <xdr:spPr>
        <a:xfrm>
          <a:off x="17554575" y="9496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152400</xdr:rowOff>
    </xdr:from>
    <xdr:to>
      <xdr:col>107</xdr:col>
      <xdr:colOff>50800</xdr:colOff>
      <xdr:row>59</xdr:row>
      <xdr:rowOff>107950</xdr:rowOff>
    </xdr:to>
    <xdr:cxnSp macro="">
      <xdr:nvCxnSpPr>
        <xdr:cNvPr id="632" name="直線コネクタ 631">
          <a:extLst>
            <a:ext uri="{FF2B5EF4-FFF2-40B4-BE49-F238E27FC236}">
              <a16:creationId xmlns:a16="http://schemas.microsoft.com/office/drawing/2014/main" id="{14C16FB4-2C9B-440D-8FA6-012CDBFBAA1A}"/>
            </a:ext>
          </a:extLst>
        </xdr:cNvPr>
        <xdr:cNvCxnSpPr/>
      </xdr:nvCxnSpPr>
      <xdr:spPr>
        <a:xfrm>
          <a:off x="17602200" y="9544050"/>
          <a:ext cx="7905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33" name="n_1aveValue【警察施設】&#10;一人当たり面積">
          <a:extLst>
            <a:ext uri="{FF2B5EF4-FFF2-40B4-BE49-F238E27FC236}">
              <a16:creationId xmlns:a16="http://schemas.microsoft.com/office/drawing/2014/main" id="{008686CA-BD7A-4D0D-9DBB-649E4E48A7DA}"/>
            </a:ext>
          </a:extLst>
        </xdr:cNvPr>
        <xdr:cNvSpPr txBox="1"/>
      </xdr:nvSpPr>
      <xdr:spPr>
        <a:xfrm>
          <a:off x="18983402" y="97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34" name="n_2aveValue【警察施設】&#10;一人当たり面積">
          <a:extLst>
            <a:ext uri="{FF2B5EF4-FFF2-40B4-BE49-F238E27FC236}">
              <a16:creationId xmlns:a16="http://schemas.microsoft.com/office/drawing/2014/main" id="{AD8A045C-0B18-41C5-9781-DB9FCD3FE6DC}"/>
            </a:ext>
          </a:extLst>
        </xdr:cNvPr>
        <xdr:cNvSpPr txBox="1"/>
      </xdr:nvSpPr>
      <xdr:spPr>
        <a:xfrm>
          <a:off x="18183302"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35577</xdr:rowOff>
    </xdr:from>
    <xdr:ext cx="469744" cy="259045"/>
    <xdr:sp macro="" textlink="">
      <xdr:nvSpPr>
        <xdr:cNvPr id="635" name="n_3aveValue【警察施設】&#10;一人当たり面積">
          <a:extLst>
            <a:ext uri="{FF2B5EF4-FFF2-40B4-BE49-F238E27FC236}">
              <a16:creationId xmlns:a16="http://schemas.microsoft.com/office/drawing/2014/main" id="{C134F0AC-CADA-4D22-8B99-560B09C25413}"/>
            </a:ext>
          </a:extLst>
        </xdr:cNvPr>
        <xdr:cNvSpPr txBox="1"/>
      </xdr:nvSpPr>
      <xdr:spPr>
        <a:xfrm>
          <a:off x="17383202" y="926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636" name="n_1mainValue【警察施設】&#10;一人当たり面積">
          <a:extLst>
            <a:ext uri="{FF2B5EF4-FFF2-40B4-BE49-F238E27FC236}">
              <a16:creationId xmlns:a16="http://schemas.microsoft.com/office/drawing/2014/main" id="{3CC12326-6662-44A3-BAA3-D9CDBBDD1405}"/>
            </a:ext>
          </a:extLst>
        </xdr:cNvPr>
        <xdr:cNvSpPr txBox="1"/>
      </xdr:nvSpPr>
      <xdr:spPr>
        <a:xfrm>
          <a:off x="189834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3827</xdr:rowOff>
    </xdr:from>
    <xdr:ext cx="469744" cy="259045"/>
    <xdr:sp macro="" textlink="">
      <xdr:nvSpPr>
        <xdr:cNvPr id="637" name="n_2mainValue【警察施設】&#10;一人当たり面積">
          <a:extLst>
            <a:ext uri="{FF2B5EF4-FFF2-40B4-BE49-F238E27FC236}">
              <a16:creationId xmlns:a16="http://schemas.microsoft.com/office/drawing/2014/main" id="{D15EC656-F878-4ECF-9BDD-EB61A4767AB9}"/>
            </a:ext>
          </a:extLst>
        </xdr:cNvPr>
        <xdr:cNvSpPr txBox="1"/>
      </xdr:nvSpPr>
      <xdr:spPr>
        <a:xfrm>
          <a:off x="18183302" y="93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22877</xdr:rowOff>
    </xdr:from>
    <xdr:ext cx="469744" cy="259045"/>
    <xdr:sp macro="" textlink="">
      <xdr:nvSpPr>
        <xdr:cNvPr id="638" name="n_3mainValue【警察施設】&#10;一人当たり面積">
          <a:extLst>
            <a:ext uri="{FF2B5EF4-FFF2-40B4-BE49-F238E27FC236}">
              <a16:creationId xmlns:a16="http://schemas.microsoft.com/office/drawing/2014/main" id="{00940238-FB7C-406B-9FA6-9224A859210D}"/>
            </a:ext>
          </a:extLst>
        </xdr:cNvPr>
        <xdr:cNvSpPr txBox="1"/>
      </xdr:nvSpPr>
      <xdr:spPr>
        <a:xfrm>
          <a:off x="17383202"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9" name="正方形/長方形 638">
          <a:extLst>
            <a:ext uri="{FF2B5EF4-FFF2-40B4-BE49-F238E27FC236}">
              <a16:creationId xmlns:a16="http://schemas.microsoft.com/office/drawing/2014/main" id="{70943E28-2843-4450-A5DB-768A623E4518}"/>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40" name="正方形/長方形 639">
          <a:extLst>
            <a:ext uri="{FF2B5EF4-FFF2-40B4-BE49-F238E27FC236}">
              <a16:creationId xmlns:a16="http://schemas.microsoft.com/office/drawing/2014/main" id="{DE954716-72A5-4526-8B0A-CBC36EB7AA13}"/>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1" name="正方形/長方形 640">
          <a:extLst>
            <a:ext uri="{FF2B5EF4-FFF2-40B4-BE49-F238E27FC236}">
              <a16:creationId xmlns:a16="http://schemas.microsoft.com/office/drawing/2014/main" id="{2CE888CE-8D68-4C9F-9DD8-67C93B700D04}"/>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2" name="正方形/長方形 641">
          <a:extLst>
            <a:ext uri="{FF2B5EF4-FFF2-40B4-BE49-F238E27FC236}">
              <a16:creationId xmlns:a16="http://schemas.microsoft.com/office/drawing/2014/main" id="{E97358CE-7F59-42D3-900C-00F9634355A3}"/>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3" name="正方形/長方形 642">
          <a:extLst>
            <a:ext uri="{FF2B5EF4-FFF2-40B4-BE49-F238E27FC236}">
              <a16:creationId xmlns:a16="http://schemas.microsoft.com/office/drawing/2014/main" id="{678ADF79-404E-48C0-ACE5-346A80A29898}"/>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a:extLst>
            <a:ext uri="{FF2B5EF4-FFF2-40B4-BE49-F238E27FC236}">
              <a16:creationId xmlns:a16="http://schemas.microsoft.com/office/drawing/2014/main" id="{AEDE152B-1148-4D6B-8F52-9C6AEDA9E20A}"/>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a:extLst>
            <a:ext uri="{FF2B5EF4-FFF2-40B4-BE49-F238E27FC236}">
              <a16:creationId xmlns:a16="http://schemas.microsoft.com/office/drawing/2014/main" id="{BEFD9C90-CB78-4E33-B99A-D8EB0E19BEC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a:extLst>
            <a:ext uri="{FF2B5EF4-FFF2-40B4-BE49-F238E27FC236}">
              <a16:creationId xmlns:a16="http://schemas.microsoft.com/office/drawing/2014/main" id="{6E5D292A-D119-4323-B8C6-29CE4AFC5CF5}"/>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7" name="テキスト ボックス 646">
          <a:extLst>
            <a:ext uri="{FF2B5EF4-FFF2-40B4-BE49-F238E27FC236}">
              <a16:creationId xmlns:a16="http://schemas.microsoft.com/office/drawing/2014/main" id="{9719583B-ADCB-403B-B7A2-C9FB321D5AD4}"/>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8" name="直線コネクタ 647">
          <a:extLst>
            <a:ext uri="{FF2B5EF4-FFF2-40B4-BE49-F238E27FC236}">
              <a16:creationId xmlns:a16="http://schemas.microsoft.com/office/drawing/2014/main" id="{DA7E97A3-E072-4D97-9F5D-0700C4C75987}"/>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9" name="テキスト ボックス 648">
          <a:extLst>
            <a:ext uri="{FF2B5EF4-FFF2-40B4-BE49-F238E27FC236}">
              <a16:creationId xmlns:a16="http://schemas.microsoft.com/office/drawing/2014/main" id="{758BE1B0-E8AA-434B-A729-125261BB473A}"/>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0" name="直線コネクタ 649">
          <a:extLst>
            <a:ext uri="{FF2B5EF4-FFF2-40B4-BE49-F238E27FC236}">
              <a16:creationId xmlns:a16="http://schemas.microsoft.com/office/drawing/2014/main" id="{F24D461B-21AA-474B-9548-8AD74439860C}"/>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1" name="テキスト ボックス 650">
          <a:extLst>
            <a:ext uri="{FF2B5EF4-FFF2-40B4-BE49-F238E27FC236}">
              <a16:creationId xmlns:a16="http://schemas.microsoft.com/office/drawing/2014/main" id="{91995569-078C-488E-B11D-09A5670E53E7}"/>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2" name="直線コネクタ 651">
          <a:extLst>
            <a:ext uri="{FF2B5EF4-FFF2-40B4-BE49-F238E27FC236}">
              <a16:creationId xmlns:a16="http://schemas.microsoft.com/office/drawing/2014/main" id="{8A4E3DA7-4DBE-4AD2-AFEF-3DBD141E220F}"/>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3" name="テキスト ボックス 652">
          <a:extLst>
            <a:ext uri="{FF2B5EF4-FFF2-40B4-BE49-F238E27FC236}">
              <a16:creationId xmlns:a16="http://schemas.microsoft.com/office/drawing/2014/main" id="{4F975ADA-0281-4A24-9D76-A779BF906432}"/>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4" name="直線コネクタ 653">
          <a:extLst>
            <a:ext uri="{FF2B5EF4-FFF2-40B4-BE49-F238E27FC236}">
              <a16:creationId xmlns:a16="http://schemas.microsoft.com/office/drawing/2014/main" id="{80B67CAC-173C-47C8-9583-16340E582F2A}"/>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5" name="テキスト ボックス 654">
          <a:extLst>
            <a:ext uri="{FF2B5EF4-FFF2-40B4-BE49-F238E27FC236}">
              <a16:creationId xmlns:a16="http://schemas.microsoft.com/office/drawing/2014/main" id="{FB59B8DB-3905-4BF8-B7FA-63AB041F1264}"/>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6" name="直線コネクタ 655">
          <a:extLst>
            <a:ext uri="{FF2B5EF4-FFF2-40B4-BE49-F238E27FC236}">
              <a16:creationId xmlns:a16="http://schemas.microsoft.com/office/drawing/2014/main" id="{5F58A06F-F1CE-4F35-97C6-0F97CED4F481}"/>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7" name="テキスト ボックス 656">
          <a:extLst>
            <a:ext uri="{FF2B5EF4-FFF2-40B4-BE49-F238E27FC236}">
              <a16:creationId xmlns:a16="http://schemas.microsoft.com/office/drawing/2014/main" id="{728964F2-00EF-4D29-A1AB-E47353F37660}"/>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id="{6C26CB08-67EB-4460-A824-5306D682A7A4}"/>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9" name="テキスト ボックス 658">
          <a:extLst>
            <a:ext uri="{FF2B5EF4-FFF2-40B4-BE49-F238E27FC236}">
              <a16:creationId xmlns:a16="http://schemas.microsoft.com/office/drawing/2014/main" id="{97ABB055-D257-49F6-96F4-09A658961DE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0" name="【庁舎】&#10;有形固定資産減価償却率グラフ枠">
          <a:extLst>
            <a:ext uri="{FF2B5EF4-FFF2-40B4-BE49-F238E27FC236}">
              <a16:creationId xmlns:a16="http://schemas.microsoft.com/office/drawing/2014/main" id="{C3BB97B1-DDE4-464D-8E47-C12A804D8C2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61" name="直線コネクタ 660">
          <a:extLst>
            <a:ext uri="{FF2B5EF4-FFF2-40B4-BE49-F238E27FC236}">
              <a16:creationId xmlns:a16="http://schemas.microsoft.com/office/drawing/2014/main" id="{88446CCF-0284-40B2-8E41-3528FD6CE27E}"/>
            </a:ext>
          </a:extLst>
        </xdr:cNvPr>
        <xdr:cNvCxnSpPr/>
      </xdr:nvCxnSpPr>
      <xdr:spPr>
        <a:xfrm flipV="1">
          <a:off x="14695170" y="12589511"/>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62" name="【庁舎】&#10;有形固定資産減価償却率最小値テキスト">
          <a:extLst>
            <a:ext uri="{FF2B5EF4-FFF2-40B4-BE49-F238E27FC236}">
              <a16:creationId xmlns:a16="http://schemas.microsoft.com/office/drawing/2014/main" id="{754F4CEC-81F6-4B1A-8508-38E666968BD2}"/>
            </a:ext>
          </a:extLst>
        </xdr:cNvPr>
        <xdr:cNvSpPr txBox="1"/>
      </xdr:nvSpPr>
      <xdr:spPr>
        <a:xfrm>
          <a:off x="147447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63" name="直線コネクタ 662">
          <a:extLst>
            <a:ext uri="{FF2B5EF4-FFF2-40B4-BE49-F238E27FC236}">
              <a16:creationId xmlns:a16="http://schemas.microsoft.com/office/drawing/2014/main" id="{BED0D8FD-8821-4A9B-AC16-E01079E465F2}"/>
            </a:ext>
          </a:extLst>
        </xdr:cNvPr>
        <xdr:cNvCxnSpPr/>
      </xdr:nvCxnSpPr>
      <xdr:spPr>
        <a:xfrm>
          <a:off x="14611350" y="1407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64" name="【庁舎】&#10;有形固定資産減価償却率最大値テキスト">
          <a:extLst>
            <a:ext uri="{FF2B5EF4-FFF2-40B4-BE49-F238E27FC236}">
              <a16:creationId xmlns:a16="http://schemas.microsoft.com/office/drawing/2014/main" id="{5916D666-D51B-4A6E-9666-A557A829E6AA}"/>
            </a:ext>
          </a:extLst>
        </xdr:cNvPr>
        <xdr:cNvSpPr txBox="1"/>
      </xdr:nvSpPr>
      <xdr:spPr>
        <a:xfrm>
          <a:off x="147447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65" name="直線コネクタ 664">
          <a:extLst>
            <a:ext uri="{FF2B5EF4-FFF2-40B4-BE49-F238E27FC236}">
              <a16:creationId xmlns:a16="http://schemas.microsoft.com/office/drawing/2014/main" id="{9E688180-AD45-4C69-83B6-29A5D4D79911}"/>
            </a:ext>
          </a:extLst>
        </xdr:cNvPr>
        <xdr:cNvCxnSpPr/>
      </xdr:nvCxnSpPr>
      <xdr:spPr>
        <a:xfrm>
          <a:off x="14611350"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63516</xdr:rowOff>
    </xdr:from>
    <xdr:ext cx="405111" cy="259045"/>
    <xdr:sp macro="" textlink="">
      <xdr:nvSpPr>
        <xdr:cNvPr id="666" name="【庁舎】&#10;有形固定資産減価償却率平均値テキスト">
          <a:extLst>
            <a:ext uri="{FF2B5EF4-FFF2-40B4-BE49-F238E27FC236}">
              <a16:creationId xmlns:a16="http://schemas.microsoft.com/office/drawing/2014/main" id="{A510BDF6-1D2A-4F84-8C4F-422EF6EA61E5}"/>
            </a:ext>
          </a:extLst>
        </xdr:cNvPr>
        <xdr:cNvSpPr txBox="1"/>
      </xdr:nvSpPr>
      <xdr:spPr>
        <a:xfrm>
          <a:off x="14744700" y="13182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67" name="フローチャート: 判断 666">
          <a:extLst>
            <a:ext uri="{FF2B5EF4-FFF2-40B4-BE49-F238E27FC236}">
              <a16:creationId xmlns:a16="http://schemas.microsoft.com/office/drawing/2014/main" id="{D9FBE759-B800-4CB8-A6CE-30E105618174}"/>
            </a:ext>
          </a:extLst>
        </xdr:cNvPr>
        <xdr:cNvSpPr/>
      </xdr:nvSpPr>
      <xdr:spPr>
        <a:xfrm>
          <a:off x="14649450" y="13318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68" name="フローチャート: 判断 667">
          <a:extLst>
            <a:ext uri="{FF2B5EF4-FFF2-40B4-BE49-F238E27FC236}">
              <a16:creationId xmlns:a16="http://schemas.microsoft.com/office/drawing/2014/main" id="{A9B9FFC0-C5D4-40DD-B934-B488848401BA}"/>
            </a:ext>
          </a:extLst>
        </xdr:cNvPr>
        <xdr:cNvSpPr/>
      </xdr:nvSpPr>
      <xdr:spPr>
        <a:xfrm>
          <a:off x="13887450" y="13276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69" name="フローチャート: 判断 668">
          <a:extLst>
            <a:ext uri="{FF2B5EF4-FFF2-40B4-BE49-F238E27FC236}">
              <a16:creationId xmlns:a16="http://schemas.microsoft.com/office/drawing/2014/main" id="{D3369982-D306-4261-9278-676BC38680F6}"/>
            </a:ext>
          </a:extLst>
        </xdr:cNvPr>
        <xdr:cNvSpPr/>
      </xdr:nvSpPr>
      <xdr:spPr>
        <a:xfrm>
          <a:off x="13096875" y="13279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70" name="フローチャート: 判断 669">
          <a:extLst>
            <a:ext uri="{FF2B5EF4-FFF2-40B4-BE49-F238E27FC236}">
              <a16:creationId xmlns:a16="http://schemas.microsoft.com/office/drawing/2014/main" id="{8E1D6849-DECD-4757-B778-8F49C7869A06}"/>
            </a:ext>
          </a:extLst>
        </xdr:cNvPr>
        <xdr:cNvSpPr/>
      </xdr:nvSpPr>
      <xdr:spPr>
        <a:xfrm>
          <a:off x="12296775" y="131946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543D26B1-F3C0-456E-B783-A8EEABF33F07}"/>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FDBF85FE-40C0-4459-AAF0-DAF5AEDA169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D6B463E9-75E6-4AB0-8293-72CB7ECA84C3}"/>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DC457300-4AD1-4A95-AA70-3624DFBEB886}"/>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F4A3A49B-F3A5-44BB-92CF-6B625281E823}"/>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21589</xdr:rowOff>
    </xdr:from>
    <xdr:to>
      <xdr:col>85</xdr:col>
      <xdr:colOff>177800</xdr:colOff>
      <xdr:row>84</xdr:row>
      <xdr:rowOff>123189</xdr:rowOff>
    </xdr:to>
    <xdr:sp macro="" textlink="">
      <xdr:nvSpPr>
        <xdr:cNvPr id="676" name="楕円 675">
          <a:extLst>
            <a:ext uri="{FF2B5EF4-FFF2-40B4-BE49-F238E27FC236}">
              <a16:creationId xmlns:a16="http://schemas.microsoft.com/office/drawing/2014/main" id="{D0FDE960-1D27-4720-A7AC-01D5D9A5AA1D}"/>
            </a:ext>
          </a:extLst>
        </xdr:cNvPr>
        <xdr:cNvSpPr/>
      </xdr:nvSpPr>
      <xdr:spPr>
        <a:xfrm>
          <a:off x="14649450" y="136232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16</xdr:rowOff>
    </xdr:from>
    <xdr:ext cx="405111" cy="259045"/>
    <xdr:sp macro="" textlink="">
      <xdr:nvSpPr>
        <xdr:cNvPr id="677" name="【庁舎】&#10;有形固定資産減価償却率該当値テキスト">
          <a:extLst>
            <a:ext uri="{FF2B5EF4-FFF2-40B4-BE49-F238E27FC236}">
              <a16:creationId xmlns:a16="http://schemas.microsoft.com/office/drawing/2014/main" id="{32BB7178-A59B-41B2-8981-F896D9C4BC49}"/>
            </a:ext>
          </a:extLst>
        </xdr:cNvPr>
        <xdr:cNvSpPr txBox="1"/>
      </xdr:nvSpPr>
      <xdr:spPr>
        <a:xfrm>
          <a:off x="14744700"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33020</xdr:rowOff>
    </xdr:from>
    <xdr:to>
      <xdr:col>81</xdr:col>
      <xdr:colOff>101600</xdr:colOff>
      <xdr:row>84</xdr:row>
      <xdr:rowOff>134620</xdr:rowOff>
    </xdr:to>
    <xdr:sp macro="" textlink="">
      <xdr:nvSpPr>
        <xdr:cNvPr id="678" name="楕円 677">
          <a:extLst>
            <a:ext uri="{FF2B5EF4-FFF2-40B4-BE49-F238E27FC236}">
              <a16:creationId xmlns:a16="http://schemas.microsoft.com/office/drawing/2014/main" id="{2162B7F9-8F9E-4C01-AFAC-3C471F90BC8B}"/>
            </a:ext>
          </a:extLst>
        </xdr:cNvPr>
        <xdr:cNvSpPr/>
      </xdr:nvSpPr>
      <xdr:spPr>
        <a:xfrm>
          <a:off x="13887450" y="136315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72389</xdr:rowOff>
    </xdr:from>
    <xdr:to>
      <xdr:col>85</xdr:col>
      <xdr:colOff>127000</xdr:colOff>
      <xdr:row>84</xdr:row>
      <xdr:rowOff>83820</xdr:rowOff>
    </xdr:to>
    <xdr:cxnSp macro="">
      <xdr:nvCxnSpPr>
        <xdr:cNvPr id="679" name="直線コネクタ 678">
          <a:extLst>
            <a:ext uri="{FF2B5EF4-FFF2-40B4-BE49-F238E27FC236}">
              <a16:creationId xmlns:a16="http://schemas.microsoft.com/office/drawing/2014/main" id="{2621FEA4-1B18-4E53-8C03-0D651FD648C0}"/>
            </a:ext>
          </a:extLst>
        </xdr:cNvPr>
        <xdr:cNvCxnSpPr/>
      </xdr:nvCxnSpPr>
      <xdr:spPr>
        <a:xfrm flipV="1">
          <a:off x="13935075" y="13670914"/>
          <a:ext cx="762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2539</xdr:rowOff>
    </xdr:from>
    <xdr:to>
      <xdr:col>76</xdr:col>
      <xdr:colOff>165100</xdr:colOff>
      <xdr:row>84</xdr:row>
      <xdr:rowOff>104139</xdr:rowOff>
    </xdr:to>
    <xdr:sp macro="" textlink="">
      <xdr:nvSpPr>
        <xdr:cNvPr id="680" name="楕円 679">
          <a:extLst>
            <a:ext uri="{FF2B5EF4-FFF2-40B4-BE49-F238E27FC236}">
              <a16:creationId xmlns:a16="http://schemas.microsoft.com/office/drawing/2014/main" id="{692DDFC0-F07E-4C87-8D71-4937CE066D76}"/>
            </a:ext>
          </a:extLst>
        </xdr:cNvPr>
        <xdr:cNvSpPr/>
      </xdr:nvSpPr>
      <xdr:spPr>
        <a:xfrm>
          <a:off x="13096875" y="136042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53339</xdr:rowOff>
    </xdr:from>
    <xdr:to>
      <xdr:col>81</xdr:col>
      <xdr:colOff>50800</xdr:colOff>
      <xdr:row>84</xdr:row>
      <xdr:rowOff>83820</xdr:rowOff>
    </xdr:to>
    <xdr:cxnSp macro="">
      <xdr:nvCxnSpPr>
        <xdr:cNvPr id="681" name="直線コネクタ 680">
          <a:extLst>
            <a:ext uri="{FF2B5EF4-FFF2-40B4-BE49-F238E27FC236}">
              <a16:creationId xmlns:a16="http://schemas.microsoft.com/office/drawing/2014/main" id="{9490FC6B-CB83-42A9-A4BE-72A9E4843155}"/>
            </a:ext>
          </a:extLst>
        </xdr:cNvPr>
        <xdr:cNvCxnSpPr/>
      </xdr:nvCxnSpPr>
      <xdr:spPr>
        <a:xfrm>
          <a:off x="13144500" y="13651864"/>
          <a:ext cx="790575"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682" name="楕円 681">
          <a:extLst>
            <a:ext uri="{FF2B5EF4-FFF2-40B4-BE49-F238E27FC236}">
              <a16:creationId xmlns:a16="http://schemas.microsoft.com/office/drawing/2014/main" id="{E0B15BB9-FA6A-443F-A854-F128B2641DAF}"/>
            </a:ext>
          </a:extLst>
        </xdr:cNvPr>
        <xdr:cNvSpPr/>
      </xdr:nvSpPr>
      <xdr:spPr>
        <a:xfrm>
          <a:off x="12296775" y="136886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53339</xdr:rowOff>
    </xdr:from>
    <xdr:to>
      <xdr:col>76</xdr:col>
      <xdr:colOff>114300</xdr:colOff>
      <xdr:row>84</xdr:row>
      <xdr:rowOff>140970</xdr:rowOff>
    </xdr:to>
    <xdr:cxnSp macro="">
      <xdr:nvCxnSpPr>
        <xdr:cNvPr id="683" name="直線コネクタ 682">
          <a:extLst>
            <a:ext uri="{FF2B5EF4-FFF2-40B4-BE49-F238E27FC236}">
              <a16:creationId xmlns:a16="http://schemas.microsoft.com/office/drawing/2014/main" id="{25BB8A37-E4A7-43D6-B03A-A60B88CB03D3}"/>
            </a:ext>
          </a:extLst>
        </xdr:cNvPr>
        <xdr:cNvCxnSpPr/>
      </xdr:nvCxnSpPr>
      <xdr:spPr>
        <a:xfrm flipV="1">
          <a:off x="12344400" y="13651864"/>
          <a:ext cx="800100" cy="9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116857</xdr:rowOff>
    </xdr:from>
    <xdr:ext cx="405111" cy="259045"/>
    <xdr:sp macro="" textlink="">
      <xdr:nvSpPr>
        <xdr:cNvPr id="684" name="n_1aveValue【庁舎】&#10;有形固定資産減価償却率">
          <a:extLst>
            <a:ext uri="{FF2B5EF4-FFF2-40B4-BE49-F238E27FC236}">
              <a16:creationId xmlns:a16="http://schemas.microsoft.com/office/drawing/2014/main" id="{1C280184-971C-4E4F-9818-4B015A622325}"/>
            </a:ext>
          </a:extLst>
        </xdr:cNvPr>
        <xdr:cNvSpPr txBox="1"/>
      </xdr:nvSpPr>
      <xdr:spPr>
        <a:xfrm>
          <a:off x="1374521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685" name="n_2aveValue【庁舎】&#10;有形固定資産減価償却率">
          <a:extLst>
            <a:ext uri="{FF2B5EF4-FFF2-40B4-BE49-F238E27FC236}">
              <a16:creationId xmlns:a16="http://schemas.microsoft.com/office/drawing/2014/main" id="{A6689E3E-3C78-4A81-96FC-6F97AB914F9E}"/>
            </a:ext>
          </a:extLst>
        </xdr:cNvPr>
        <xdr:cNvSpPr txBox="1"/>
      </xdr:nvSpPr>
      <xdr:spPr>
        <a:xfrm>
          <a:off x="12964169"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86" name="n_3aveValue【庁舎】&#10;有形固定資産減価償却率">
          <a:extLst>
            <a:ext uri="{FF2B5EF4-FFF2-40B4-BE49-F238E27FC236}">
              <a16:creationId xmlns:a16="http://schemas.microsoft.com/office/drawing/2014/main" id="{3802FD68-53F1-46E5-8A50-4A2F42E2C49B}"/>
            </a:ext>
          </a:extLst>
        </xdr:cNvPr>
        <xdr:cNvSpPr txBox="1"/>
      </xdr:nvSpPr>
      <xdr:spPr>
        <a:xfrm>
          <a:off x="12164069" y="1298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125747</xdr:rowOff>
    </xdr:from>
    <xdr:ext cx="405111" cy="259045"/>
    <xdr:sp macro="" textlink="">
      <xdr:nvSpPr>
        <xdr:cNvPr id="687" name="n_1mainValue【庁舎】&#10;有形固定資産減価償却率">
          <a:extLst>
            <a:ext uri="{FF2B5EF4-FFF2-40B4-BE49-F238E27FC236}">
              <a16:creationId xmlns:a16="http://schemas.microsoft.com/office/drawing/2014/main" id="{7F00A0A8-ED23-478C-A61E-777CFF3D5959}"/>
            </a:ext>
          </a:extLst>
        </xdr:cNvPr>
        <xdr:cNvSpPr txBox="1"/>
      </xdr:nvSpPr>
      <xdr:spPr>
        <a:xfrm>
          <a:off x="13745219"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95266</xdr:rowOff>
    </xdr:from>
    <xdr:ext cx="405111" cy="259045"/>
    <xdr:sp macro="" textlink="">
      <xdr:nvSpPr>
        <xdr:cNvPr id="688" name="n_2mainValue【庁舎】&#10;有形固定資産減価償却率">
          <a:extLst>
            <a:ext uri="{FF2B5EF4-FFF2-40B4-BE49-F238E27FC236}">
              <a16:creationId xmlns:a16="http://schemas.microsoft.com/office/drawing/2014/main" id="{ACCDF9C9-506B-4A6C-8E5A-C12A2CB7607C}"/>
            </a:ext>
          </a:extLst>
        </xdr:cNvPr>
        <xdr:cNvSpPr txBox="1"/>
      </xdr:nvSpPr>
      <xdr:spPr>
        <a:xfrm>
          <a:off x="12964169"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689" name="n_3mainValue【庁舎】&#10;有形固定資産減価償却率">
          <a:extLst>
            <a:ext uri="{FF2B5EF4-FFF2-40B4-BE49-F238E27FC236}">
              <a16:creationId xmlns:a16="http://schemas.microsoft.com/office/drawing/2014/main" id="{3860BB7E-B3F0-4D7E-AE74-6B6DF6A70282}"/>
            </a:ext>
          </a:extLst>
        </xdr:cNvPr>
        <xdr:cNvSpPr txBox="1"/>
      </xdr:nvSpPr>
      <xdr:spPr>
        <a:xfrm>
          <a:off x="12164069"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5D465D46-DB0E-40E0-90F0-77D776ED367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91" name="正方形/長方形 690">
          <a:extLst>
            <a:ext uri="{FF2B5EF4-FFF2-40B4-BE49-F238E27FC236}">
              <a16:creationId xmlns:a16="http://schemas.microsoft.com/office/drawing/2014/main" id="{027D79A0-1577-4DAA-AD12-233B5D22D947}"/>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92" name="正方形/長方形 691">
          <a:extLst>
            <a:ext uri="{FF2B5EF4-FFF2-40B4-BE49-F238E27FC236}">
              <a16:creationId xmlns:a16="http://schemas.microsoft.com/office/drawing/2014/main" id="{C250B19A-85FA-4F3D-8E36-8D68CBA4C50A}"/>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3" name="正方形/長方形 692">
          <a:extLst>
            <a:ext uri="{FF2B5EF4-FFF2-40B4-BE49-F238E27FC236}">
              <a16:creationId xmlns:a16="http://schemas.microsoft.com/office/drawing/2014/main" id="{F383C315-3DC6-4D5B-87CF-84FFE4D180FD}"/>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4" name="正方形/長方形 693">
          <a:extLst>
            <a:ext uri="{FF2B5EF4-FFF2-40B4-BE49-F238E27FC236}">
              <a16:creationId xmlns:a16="http://schemas.microsoft.com/office/drawing/2014/main" id="{79A9AB44-95F8-4C08-A796-67C48B47CDFE}"/>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3D2B2036-5CF4-4E90-8026-0970C2AA74A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75D4386F-1338-45C6-B1DD-9143732FB1D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78AB0D3A-8A79-495B-A988-054B7368FF8C}"/>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8" name="直線コネクタ 697">
          <a:extLst>
            <a:ext uri="{FF2B5EF4-FFF2-40B4-BE49-F238E27FC236}">
              <a16:creationId xmlns:a16="http://schemas.microsoft.com/office/drawing/2014/main" id="{49E9F6F4-33C6-4145-AFEC-5F2FAEB86C1F}"/>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9" name="テキスト ボックス 698">
          <a:extLst>
            <a:ext uri="{FF2B5EF4-FFF2-40B4-BE49-F238E27FC236}">
              <a16:creationId xmlns:a16="http://schemas.microsoft.com/office/drawing/2014/main" id="{BEAB6665-24B4-4108-B4F9-8D5D183EB37E}"/>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0" name="直線コネクタ 699">
          <a:extLst>
            <a:ext uri="{FF2B5EF4-FFF2-40B4-BE49-F238E27FC236}">
              <a16:creationId xmlns:a16="http://schemas.microsoft.com/office/drawing/2014/main" id="{B0E43F01-4EEA-4027-B611-3F64A97331B5}"/>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1" name="テキスト ボックス 700">
          <a:extLst>
            <a:ext uri="{FF2B5EF4-FFF2-40B4-BE49-F238E27FC236}">
              <a16:creationId xmlns:a16="http://schemas.microsoft.com/office/drawing/2014/main" id="{DC364945-5E8F-41EE-A72D-66F2E992247A}"/>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2" name="直線コネクタ 701">
          <a:extLst>
            <a:ext uri="{FF2B5EF4-FFF2-40B4-BE49-F238E27FC236}">
              <a16:creationId xmlns:a16="http://schemas.microsoft.com/office/drawing/2014/main" id="{CD098306-A3C8-4056-B7D3-848AA2F70788}"/>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3" name="テキスト ボックス 702">
          <a:extLst>
            <a:ext uri="{FF2B5EF4-FFF2-40B4-BE49-F238E27FC236}">
              <a16:creationId xmlns:a16="http://schemas.microsoft.com/office/drawing/2014/main" id="{7E226A27-85ED-4074-93DE-71EFA3EE8265}"/>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4" name="直線コネクタ 703">
          <a:extLst>
            <a:ext uri="{FF2B5EF4-FFF2-40B4-BE49-F238E27FC236}">
              <a16:creationId xmlns:a16="http://schemas.microsoft.com/office/drawing/2014/main" id="{8DE40755-97A7-4AE9-9C4D-46BBA0EEE7F0}"/>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5" name="テキスト ボックス 704">
          <a:extLst>
            <a:ext uri="{FF2B5EF4-FFF2-40B4-BE49-F238E27FC236}">
              <a16:creationId xmlns:a16="http://schemas.microsoft.com/office/drawing/2014/main" id="{DFFCE04C-65BB-4E0E-BEDE-34A500AF6B2E}"/>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6" name="直線コネクタ 705">
          <a:extLst>
            <a:ext uri="{FF2B5EF4-FFF2-40B4-BE49-F238E27FC236}">
              <a16:creationId xmlns:a16="http://schemas.microsoft.com/office/drawing/2014/main" id="{AB0CA65B-7606-4622-9F5C-8F09533BC93F}"/>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7" name="テキスト ボックス 706">
          <a:extLst>
            <a:ext uri="{FF2B5EF4-FFF2-40B4-BE49-F238E27FC236}">
              <a16:creationId xmlns:a16="http://schemas.microsoft.com/office/drawing/2014/main" id="{B91669D8-5E32-4CA9-A8ED-26F8BFEE5596}"/>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8" name="直線コネクタ 707">
          <a:extLst>
            <a:ext uri="{FF2B5EF4-FFF2-40B4-BE49-F238E27FC236}">
              <a16:creationId xmlns:a16="http://schemas.microsoft.com/office/drawing/2014/main" id="{F6146EE2-E623-43C7-A4F0-A1AA167A0211}"/>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9" name="テキスト ボックス 708">
          <a:extLst>
            <a:ext uri="{FF2B5EF4-FFF2-40B4-BE49-F238E27FC236}">
              <a16:creationId xmlns:a16="http://schemas.microsoft.com/office/drawing/2014/main" id="{0C999BEA-851C-4F26-83DF-6420972CB438}"/>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a:extLst>
            <a:ext uri="{FF2B5EF4-FFF2-40B4-BE49-F238E27FC236}">
              <a16:creationId xmlns:a16="http://schemas.microsoft.com/office/drawing/2014/main" id="{07DA4B26-3489-44D4-B358-571180F11DC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a:extLst>
            <a:ext uri="{FF2B5EF4-FFF2-40B4-BE49-F238E27FC236}">
              <a16:creationId xmlns:a16="http://schemas.microsoft.com/office/drawing/2014/main" id="{37F80116-E777-4A17-ACD5-4B3C54AF39B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庁舎】&#10;一人当たり面積グラフ枠">
          <a:extLst>
            <a:ext uri="{FF2B5EF4-FFF2-40B4-BE49-F238E27FC236}">
              <a16:creationId xmlns:a16="http://schemas.microsoft.com/office/drawing/2014/main" id="{74D6B4F4-5FA2-481F-B32F-22C52525058F}"/>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13" name="直線コネクタ 712">
          <a:extLst>
            <a:ext uri="{FF2B5EF4-FFF2-40B4-BE49-F238E27FC236}">
              <a16:creationId xmlns:a16="http://schemas.microsoft.com/office/drawing/2014/main" id="{02BAFD1C-256E-48A1-87D1-CACF5BDE6076}"/>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14" name="【庁舎】&#10;一人当たり面積最小値テキスト">
          <a:extLst>
            <a:ext uri="{FF2B5EF4-FFF2-40B4-BE49-F238E27FC236}">
              <a16:creationId xmlns:a16="http://schemas.microsoft.com/office/drawing/2014/main" id="{7282F99D-363C-4218-9444-47713437107C}"/>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15" name="直線コネクタ 714">
          <a:extLst>
            <a:ext uri="{FF2B5EF4-FFF2-40B4-BE49-F238E27FC236}">
              <a16:creationId xmlns:a16="http://schemas.microsoft.com/office/drawing/2014/main" id="{52FF9012-7E58-42B1-92D0-6C99812E9802}"/>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16" name="【庁舎】&#10;一人当たり面積最大値テキスト">
          <a:extLst>
            <a:ext uri="{FF2B5EF4-FFF2-40B4-BE49-F238E27FC236}">
              <a16:creationId xmlns:a16="http://schemas.microsoft.com/office/drawing/2014/main" id="{15613E39-7A40-4798-B805-56EF8955C694}"/>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17" name="直線コネクタ 716">
          <a:extLst>
            <a:ext uri="{FF2B5EF4-FFF2-40B4-BE49-F238E27FC236}">
              <a16:creationId xmlns:a16="http://schemas.microsoft.com/office/drawing/2014/main" id="{4E69B923-38BC-409B-8BDD-A11C006B637A}"/>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18" name="【庁舎】&#10;一人当たり面積平均値テキスト">
          <a:extLst>
            <a:ext uri="{FF2B5EF4-FFF2-40B4-BE49-F238E27FC236}">
              <a16:creationId xmlns:a16="http://schemas.microsoft.com/office/drawing/2014/main" id="{0D97C839-9332-4AC6-9299-23910D8BB562}"/>
            </a:ext>
          </a:extLst>
        </xdr:cNvPr>
        <xdr:cNvSpPr txBox="1"/>
      </xdr:nvSpPr>
      <xdr:spPr>
        <a:xfrm>
          <a:off x="20002500" y="1344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19" name="フローチャート: 判断 718">
          <a:extLst>
            <a:ext uri="{FF2B5EF4-FFF2-40B4-BE49-F238E27FC236}">
              <a16:creationId xmlns:a16="http://schemas.microsoft.com/office/drawing/2014/main" id="{083C3898-1CF0-467E-94E5-94F000C95A58}"/>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20" name="フローチャート: 判断 719">
          <a:extLst>
            <a:ext uri="{FF2B5EF4-FFF2-40B4-BE49-F238E27FC236}">
              <a16:creationId xmlns:a16="http://schemas.microsoft.com/office/drawing/2014/main" id="{6CDCFF8A-3B7A-4B4E-B6A4-F1E6B6DD4F7F}"/>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21" name="フローチャート: 判断 720">
          <a:extLst>
            <a:ext uri="{FF2B5EF4-FFF2-40B4-BE49-F238E27FC236}">
              <a16:creationId xmlns:a16="http://schemas.microsoft.com/office/drawing/2014/main" id="{304C58AF-0689-4F5C-A345-EB7983AE4D76}"/>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14514</xdr:rowOff>
    </xdr:from>
    <xdr:to>
      <xdr:col>102</xdr:col>
      <xdr:colOff>165100</xdr:colOff>
      <xdr:row>80</xdr:row>
      <xdr:rowOff>116114</xdr:rowOff>
    </xdr:to>
    <xdr:sp macro="" textlink="">
      <xdr:nvSpPr>
        <xdr:cNvPr id="722" name="フローチャート: 判断 721">
          <a:extLst>
            <a:ext uri="{FF2B5EF4-FFF2-40B4-BE49-F238E27FC236}">
              <a16:creationId xmlns:a16="http://schemas.microsoft.com/office/drawing/2014/main" id="{3225CE71-F598-4DCC-8290-2FCBCC633CDC}"/>
            </a:ext>
          </a:extLst>
        </xdr:cNvPr>
        <xdr:cNvSpPr/>
      </xdr:nvSpPr>
      <xdr:spPr>
        <a:xfrm>
          <a:off x="17554575" y="129653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FD4705F1-E5DE-48F0-96E4-F9F73CC6027B}"/>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141614A-44C2-46B5-97DE-2EAE16E1D7FD}"/>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36F46B0-F71C-4DF9-9952-3323E14B1065}"/>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D20A4BB7-F8AF-4011-968F-C25493FF6A6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43BFEBED-0D45-461F-83AC-4C794C782E8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22679</xdr:rowOff>
    </xdr:from>
    <xdr:to>
      <xdr:col>116</xdr:col>
      <xdr:colOff>114300</xdr:colOff>
      <xdr:row>79</xdr:row>
      <xdr:rowOff>124279</xdr:rowOff>
    </xdr:to>
    <xdr:sp macro="" textlink="">
      <xdr:nvSpPr>
        <xdr:cNvPr id="728" name="楕円 727">
          <a:extLst>
            <a:ext uri="{FF2B5EF4-FFF2-40B4-BE49-F238E27FC236}">
              <a16:creationId xmlns:a16="http://schemas.microsoft.com/office/drawing/2014/main" id="{9A1DB587-06E2-4861-B9E7-436BE928BF07}"/>
            </a:ext>
          </a:extLst>
        </xdr:cNvPr>
        <xdr:cNvSpPr/>
      </xdr:nvSpPr>
      <xdr:spPr>
        <a:xfrm>
          <a:off x="19897725" y="128179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45556</xdr:rowOff>
    </xdr:from>
    <xdr:ext cx="469744" cy="259045"/>
    <xdr:sp macro="" textlink="">
      <xdr:nvSpPr>
        <xdr:cNvPr id="729" name="【庁舎】&#10;一人当たり面積該当値テキスト">
          <a:extLst>
            <a:ext uri="{FF2B5EF4-FFF2-40B4-BE49-F238E27FC236}">
              <a16:creationId xmlns:a16="http://schemas.microsoft.com/office/drawing/2014/main" id="{17368934-7EF4-41F8-B402-80616485598A}"/>
            </a:ext>
          </a:extLst>
        </xdr:cNvPr>
        <xdr:cNvSpPr txBox="1"/>
      </xdr:nvSpPr>
      <xdr:spPr>
        <a:xfrm>
          <a:off x="20002500" y="126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22679</xdr:rowOff>
    </xdr:from>
    <xdr:to>
      <xdr:col>112</xdr:col>
      <xdr:colOff>38100</xdr:colOff>
      <xdr:row>79</xdr:row>
      <xdr:rowOff>124279</xdr:rowOff>
    </xdr:to>
    <xdr:sp macro="" textlink="">
      <xdr:nvSpPr>
        <xdr:cNvPr id="730" name="楕円 729">
          <a:extLst>
            <a:ext uri="{FF2B5EF4-FFF2-40B4-BE49-F238E27FC236}">
              <a16:creationId xmlns:a16="http://schemas.microsoft.com/office/drawing/2014/main" id="{E966FB25-9DB7-44EC-AFAA-50490BBD3C91}"/>
            </a:ext>
          </a:extLst>
        </xdr:cNvPr>
        <xdr:cNvSpPr/>
      </xdr:nvSpPr>
      <xdr:spPr>
        <a:xfrm>
          <a:off x="19154775" y="128179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73479</xdr:rowOff>
    </xdr:from>
    <xdr:to>
      <xdr:col>116</xdr:col>
      <xdr:colOff>63500</xdr:colOff>
      <xdr:row>79</xdr:row>
      <xdr:rowOff>73479</xdr:rowOff>
    </xdr:to>
    <xdr:cxnSp macro="">
      <xdr:nvCxnSpPr>
        <xdr:cNvPr id="731" name="直線コネクタ 730">
          <a:extLst>
            <a:ext uri="{FF2B5EF4-FFF2-40B4-BE49-F238E27FC236}">
              <a16:creationId xmlns:a16="http://schemas.microsoft.com/office/drawing/2014/main" id="{48C1FF12-2A6B-4FBA-8D0A-370273A73BC0}"/>
            </a:ext>
          </a:extLst>
        </xdr:cNvPr>
        <xdr:cNvCxnSpPr/>
      </xdr:nvCxnSpPr>
      <xdr:spPr>
        <a:xfrm>
          <a:off x="19202400" y="12865554"/>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33564</xdr:rowOff>
    </xdr:from>
    <xdr:to>
      <xdr:col>107</xdr:col>
      <xdr:colOff>101600</xdr:colOff>
      <xdr:row>79</xdr:row>
      <xdr:rowOff>135164</xdr:rowOff>
    </xdr:to>
    <xdr:sp macro="" textlink="">
      <xdr:nvSpPr>
        <xdr:cNvPr id="732" name="楕円 731">
          <a:extLst>
            <a:ext uri="{FF2B5EF4-FFF2-40B4-BE49-F238E27FC236}">
              <a16:creationId xmlns:a16="http://schemas.microsoft.com/office/drawing/2014/main" id="{ADA2CD1D-45AC-439B-833D-977617558AB9}"/>
            </a:ext>
          </a:extLst>
        </xdr:cNvPr>
        <xdr:cNvSpPr/>
      </xdr:nvSpPr>
      <xdr:spPr>
        <a:xfrm>
          <a:off x="18345150" y="128224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73479</xdr:rowOff>
    </xdr:from>
    <xdr:to>
      <xdr:col>111</xdr:col>
      <xdr:colOff>177800</xdr:colOff>
      <xdr:row>79</xdr:row>
      <xdr:rowOff>84364</xdr:rowOff>
    </xdr:to>
    <xdr:cxnSp macro="">
      <xdr:nvCxnSpPr>
        <xdr:cNvPr id="733" name="直線コネクタ 732">
          <a:extLst>
            <a:ext uri="{FF2B5EF4-FFF2-40B4-BE49-F238E27FC236}">
              <a16:creationId xmlns:a16="http://schemas.microsoft.com/office/drawing/2014/main" id="{71179883-3ED5-423B-9F2D-BA45BD5AA573}"/>
            </a:ext>
          </a:extLst>
        </xdr:cNvPr>
        <xdr:cNvCxnSpPr/>
      </xdr:nvCxnSpPr>
      <xdr:spPr>
        <a:xfrm flipV="1">
          <a:off x="18392775" y="12865554"/>
          <a:ext cx="809625"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11793</xdr:rowOff>
    </xdr:from>
    <xdr:to>
      <xdr:col>102</xdr:col>
      <xdr:colOff>165100</xdr:colOff>
      <xdr:row>79</xdr:row>
      <xdr:rowOff>113393</xdr:rowOff>
    </xdr:to>
    <xdr:sp macro="" textlink="">
      <xdr:nvSpPr>
        <xdr:cNvPr id="734" name="楕円 733">
          <a:extLst>
            <a:ext uri="{FF2B5EF4-FFF2-40B4-BE49-F238E27FC236}">
              <a16:creationId xmlns:a16="http://schemas.microsoft.com/office/drawing/2014/main" id="{D01BA54A-D070-4C52-989D-783B27D18D45}"/>
            </a:ext>
          </a:extLst>
        </xdr:cNvPr>
        <xdr:cNvSpPr/>
      </xdr:nvSpPr>
      <xdr:spPr>
        <a:xfrm>
          <a:off x="17554575" y="1280069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62593</xdr:rowOff>
    </xdr:from>
    <xdr:to>
      <xdr:col>107</xdr:col>
      <xdr:colOff>50800</xdr:colOff>
      <xdr:row>79</xdr:row>
      <xdr:rowOff>84364</xdr:rowOff>
    </xdr:to>
    <xdr:cxnSp macro="">
      <xdr:nvCxnSpPr>
        <xdr:cNvPr id="735" name="直線コネクタ 734">
          <a:extLst>
            <a:ext uri="{FF2B5EF4-FFF2-40B4-BE49-F238E27FC236}">
              <a16:creationId xmlns:a16="http://schemas.microsoft.com/office/drawing/2014/main" id="{8ECAA712-1EBE-4A08-B900-3628B17422F1}"/>
            </a:ext>
          </a:extLst>
        </xdr:cNvPr>
        <xdr:cNvCxnSpPr/>
      </xdr:nvCxnSpPr>
      <xdr:spPr>
        <a:xfrm>
          <a:off x="17602200" y="12857843"/>
          <a:ext cx="790575"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736" name="n_1aveValue【庁舎】&#10;一人当たり面積">
          <a:extLst>
            <a:ext uri="{FF2B5EF4-FFF2-40B4-BE49-F238E27FC236}">
              <a16:creationId xmlns:a16="http://schemas.microsoft.com/office/drawing/2014/main" id="{0F99FF91-8A2C-4E5C-8B98-ACD48CC3780E}"/>
            </a:ext>
          </a:extLst>
        </xdr:cNvPr>
        <xdr:cNvSpPr txBox="1"/>
      </xdr:nvSpPr>
      <xdr:spPr>
        <a:xfrm>
          <a:off x="189834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37" name="n_2aveValue【庁舎】&#10;一人当たり面積">
          <a:extLst>
            <a:ext uri="{FF2B5EF4-FFF2-40B4-BE49-F238E27FC236}">
              <a16:creationId xmlns:a16="http://schemas.microsoft.com/office/drawing/2014/main" id="{BD0E3DA7-76FD-4439-9E74-DEAB05BB5DC2}"/>
            </a:ext>
          </a:extLst>
        </xdr:cNvPr>
        <xdr:cNvSpPr txBox="1"/>
      </xdr:nvSpPr>
      <xdr:spPr>
        <a:xfrm>
          <a:off x="18183302" y="1355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107241</xdr:rowOff>
    </xdr:from>
    <xdr:ext cx="469744" cy="259045"/>
    <xdr:sp macro="" textlink="">
      <xdr:nvSpPr>
        <xdr:cNvPr id="738" name="n_3aveValue【庁舎】&#10;一人当たり面積">
          <a:extLst>
            <a:ext uri="{FF2B5EF4-FFF2-40B4-BE49-F238E27FC236}">
              <a16:creationId xmlns:a16="http://schemas.microsoft.com/office/drawing/2014/main" id="{42AEF142-0E84-4D16-820D-D109BD42938E}"/>
            </a:ext>
          </a:extLst>
        </xdr:cNvPr>
        <xdr:cNvSpPr txBox="1"/>
      </xdr:nvSpPr>
      <xdr:spPr>
        <a:xfrm>
          <a:off x="17383202" y="1305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140806</xdr:rowOff>
    </xdr:from>
    <xdr:ext cx="469744" cy="259045"/>
    <xdr:sp macro="" textlink="">
      <xdr:nvSpPr>
        <xdr:cNvPr id="739" name="n_1mainValue【庁舎】&#10;一人当たり面積">
          <a:extLst>
            <a:ext uri="{FF2B5EF4-FFF2-40B4-BE49-F238E27FC236}">
              <a16:creationId xmlns:a16="http://schemas.microsoft.com/office/drawing/2014/main" id="{4899D13D-FF0F-4BCF-BD32-D27D160EB360}"/>
            </a:ext>
          </a:extLst>
        </xdr:cNvPr>
        <xdr:cNvSpPr txBox="1"/>
      </xdr:nvSpPr>
      <xdr:spPr>
        <a:xfrm>
          <a:off x="18983402" y="126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151691</xdr:rowOff>
    </xdr:from>
    <xdr:ext cx="469744" cy="259045"/>
    <xdr:sp macro="" textlink="">
      <xdr:nvSpPr>
        <xdr:cNvPr id="740" name="n_2mainValue【庁舎】&#10;一人当たり面積">
          <a:extLst>
            <a:ext uri="{FF2B5EF4-FFF2-40B4-BE49-F238E27FC236}">
              <a16:creationId xmlns:a16="http://schemas.microsoft.com/office/drawing/2014/main" id="{F5BC73A2-D140-4364-92D8-16B65A7C08E2}"/>
            </a:ext>
          </a:extLst>
        </xdr:cNvPr>
        <xdr:cNvSpPr txBox="1"/>
      </xdr:nvSpPr>
      <xdr:spPr>
        <a:xfrm>
          <a:off x="18183302" y="1261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129920</xdr:rowOff>
    </xdr:from>
    <xdr:ext cx="469744" cy="259045"/>
    <xdr:sp macro="" textlink="">
      <xdr:nvSpPr>
        <xdr:cNvPr id="741" name="n_3mainValue【庁舎】&#10;一人当たり面積">
          <a:extLst>
            <a:ext uri="{FF2B5EF4-FFF2-40B4-BE49-F238E27FC236}">
              <a16:creationId xmlns:a16="http://schemas.microsoft.com/office/drawing/2014/main" id="{B6A68863-24C9-4A53-AD0B-D6DC1192A333}"/>
            </a:ext>
          </a:extLst>
        </xdr:cNvPr>
        <xdr:cNvSpPr txBox="1"/>
      </xdr:nvSpPr>
      <xdr:spPr>
        <a:xfrm>
          <a:off x="17383202" y="1259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AA067829-8BEB-4292-9BD5-BC323B638A0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CD4C7C54-995B-404D-A845-50B4B25A82F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816375D3-5611-4E5F-A1A9-B2BD52B64360}"/>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類似団体と比較して特に有形固定資産減価償却率が高くなっている施設は体育館である。これは、昭和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までに建設されたものが大半であり、減価償却累計額が増加しているためである。近年、老朽化が激しい施設については改修工事を行い、長寿命化を図っている。将来的には高校再編による施設の統合・集約化や耐用年数を迎えた施設の改築や長寿命化対策なおにより、有形固定資産減価償却率は減少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法人関係税などの減により基準財政収入額は減少しましたが、基準財政需要額も減少したことから、財政力指数は上昇しました。令和元年度は地方消費税などの増により基準財政収入額は増加しましたが、基準財政需要額も増加したことから、財政力指数は前年同となっています。</a:t>
          </a:r>
        </a:p>
        <a:p>
          <a:r>
            <a:rPr kumimoji="1" lang="ja-JP" altLang="en-US" sz="1200">
              <a:latin typeface="ＭＳ Ｐゴシック" panose="020B0600070205080204" pitchFamily="50" charset="-128"/>
              <a:ea typeface="ＭＳ Ｐゴシック" panose="020B0600070205080204" pitchFamily="50" charset="-128"/>
            </a:rPr>
            <a:t>　今後も、「しあわせ信州創造プラン</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」（総合５か年計画。</a:t>
          </a:r>
          <a:r>
            <a:rPr kumimoji="1" lang="en-US" altLang="ja-JP" sz="1200">
              <a:latin typeface="ＭＳ Ｐゴシック" panose="020B0600070205080204" pitchFamily="50" charset="-128"/>
              <a:ea typeface="ＭＳ Ｐゴシック" panose="020B0600070205080204" pitchFamily="50" charset="-128"/>
            </a:rPr>
            <a:t>2018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2022</a:t>
          </a:r>
          <a:r>
            <a:rPr kumimoji="1" lang="ja-JP" altLang="en-US" sz="1200">
              <a:latin typeface="ＭＳ Ｐゴシック" panose="020B0600070205080204" pitchFamily="50" charset="-128"/>
              <a:ea typeface="ＭＳ Ｐゴシック" panose="020B0600070205080204" pitchFamily="50" charset="-128"/>
            </a:rPr>
            <a:t>年度）に基づき、産業の生産性が高い県づくりや、人をひきつける快適な県づくりの取組などを一層進め、産業の持続的な発展と、地域の活力の創出などを通じて、財政力の向上に努めていきます。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95250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54272"/>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67327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95250</xdr:rowOff>
    </xdr:from>
    <xdr:to>
      <xdr:col>24</xdr:col>
      <xdr:colOff>12700</xdr:colOff>
      <xdr:row>43</xdr:row>
      <xdr:rowOff>95250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58255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129722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27215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77305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19249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年度は、地方譲与税収入などの減により比率が上昇しましたが、平成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年度は、公債費の減などにより、平成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年度は、地方税・地方譲与税収入の増などにより比率が低下しました。令和元年度は、普通交付税や臨時財政対策債が減少したため、前年比</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ポイント上昇しましたが、引き続き類似団体の平均値より財政の弾力性が高い状況となっています。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今後も高齢化の進行による社会保障関係経費の増加などが見込まれますが、弾力的な財政構造の維持に向け、歳出削減と歳入確保の取組を進めていきます。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124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61</xdr:row>
      <xdr:rowOff>95250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31967"/>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61</xdr:row>
      <xdr:rowOff>155575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31967"/>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114300</xdr:rowOff>
    </xdr:from>
    <xdr:to>
      <xdr:col>19</xdr:col>
      <xdr:colOff>184150</xdr:colOff>
      <xdr:row>63</xdr:row>
      <xdr:rowOff>44450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44450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1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15875</xdr:rowOff>
    </xdr:from>
    <xdr:to>
      <xdr:col>11</xdr:col>
      <xdr:colOff>31750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31425"/>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94192</xdr:rowOff>
    </xdr:from>
    <xdr:to>
      <xdr:col>11</xdr:col>
      <xdr:colOff>82550</xdr:colOff>
      <xdr:row>63</xdr:row>
      <xdr:rowOff>24342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136525</xdr:rowOff>
    </xdr:from>
    <xdr:to>
      <xdr:col>7</xdr:col>
      <xdr:colOff>31750</xdr:colOff>
      <xdr:row>59</xdr:row>
      <xdr:rowOff>66675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76852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職員数の減少により人件費が減少したものの、人口も減少したため、数値は概ね横ばいになりました。令和元年度は、職員数の減により人件費は減少したものの、災害救助費の増などにより物件費が増加し、また、人口も減少したため数値が上がっています。</a:t>
          </a:r>
        </a:p>
        <a:p>
          <a:r>
            <a:rPr kumimoji="1" lang="ja-JP" altLang="en-US" sz="1200">
              <a:latin typeface="ＭＳ Ｐゴシック" panose="020B0600070205080204" pitchFamily="50" charset="-128"/>
              <a:ea typeface="ＭＳ Ｐゴシック" panose="020B0600070205080204" pitchFamily="50" charset="-128"/>
            </a:rPr>
            <a:t>　今後も継続的な事務事業の見直しによる経費の縮減に努めていきます。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145053</xdr:rowOff>
    </xdr:from>
    <xdr:to>
      <xdr:col>23</xdr:col>
      <xdr:colOff>133350</xdr:colOff>
      <xdr:row>85</xdr:row>
      <xdr:rowOff>154518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718303"/>
          <a:ext cx="8382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145053</xdr:rowOff>
    </xdr:from>
    <xdr:to>
      <xdr:col>19</xdr:col>
      <xdr:colOff>133350</xdr:colOff>
      <xdr:row>85</xdr:row>
      <xdr:rowOff>145349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718303"/>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135080</xdr:rowOff>
    </xdr:from>
    <xdr:to>
      <xdr:col>15</xdr:col>
      <xdr:colOff>82550</xdr:colOff>
      <xdr:row>85</xdr:row>
      <xdr:rowOff>145349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708330"/>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135080</xdr:rowOff>
    </xdr:from>
    <xdr:to>
      <xdr:col>11</xdr:col>
      <xdr:colOff>31750</xdr:colOff>
      <xdr:row>85</xdr:row>
      <xdr:rowOff>145805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70833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98289</xdr:rowOff>
    </xdr:from>
    <xdr:to>
      <xdr:col>11</xdr:col>
      <xdr:colOff>82550</xdr:colOff>
      <xdr:row>86</xdr:row>
      <xdr:rowOff>28439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13216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89026</xdr:rowOff>
    </xdr:from>
    <xdr:to>
      <xdr:col>7</xdr:col>
      <xdr:colOff>31750</xdr:colOff>
      <xdr:row>86</xdr:row>
      <xdr:rowOff>19176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103718</xdr:rowOff>
    </xdr:from>
    <xdr:to>
      <xdr:col>23</xdr:col>
      <xdr:colOff>184150</xdr:colOff>
      <xdr:row>86</xdr:row>
      <xdr:rowOff>33868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75795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4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94253</xdr:rowOff>
    </xdr:from>
    <xdr:to>
      <xdr:col>19</xdr:col>
      <xdr:colOff>184150</xdr:colOff>
      <xdr:row>86</xdr:row>
      <xdr:rowOff>24403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9180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5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94549</xdr:rowOff>
    </xdr:from>
    <xdr:to>
      <xdr:col>15</xdr:col>
      <xdr:colOff>133350</xdr:colOff>
      <xdr:row>86</xdr:row>
      <xdr:rowOff>24699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6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9476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75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84280</xdr:rowOff>
    </xdr:from>
    <xdr:to>
      <xdr:col>11</xdr:col>
      <xdr:colOff>82550</xdr:colOff>
      <xdr:row>86</xdr:row>
      <xdr:rowOff>14430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6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24607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2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95005</xdr:rowOff>
    </xdr:from>
    <xdr:to>
      <xdr:col>7</xdr:col>
      <xdr:colOff>31750</xdr:colOff>
      <xdr:row>86</xdr:row>
      <xdr:rowOff>25155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6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9932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7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県内の民間給与との均衡を図るための人事委員会勧告に基づく給料表の改定等により、ここ数年は上昇傾向にありましたが、令和元年度は下降に転じました。今後も給与の適正化に努めていきます。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133350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3234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52916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103716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39615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63500</xdr:rowOff>
    </xdr:from>
    <xdr:to>
      <xdr:col>68</xdr:col>
      <xdr:colOff>203200</xdr:colOff>
      <xdr:row>81</xdr:row>
      <xdr:rowOff>165100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139293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109661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総職員数は、事務の合理化や組織の見直しなどによる職員数の適正化の結果、一貫して減少しています。　しかし、平成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年度については、職員数の減少率（△</a:t>
          </a:r>
          <a:r>
            <a:rPr kumimoji="1" lang="en-US" altLang="ja-JP" sz="1200">
              <a:latin typeface="ＭＳ Ｐゴシック" panose="020B0600070205080204" pitchFamily="50" charset="-128"/>
              <a:ea typeface="ＭＳ Ｐゴシック" panose="020B0600070205080204" pitchFamily="50" charset="-128"/>
            </a:rPr>
            <a:t>0.23%)</a:t>
          </a:r>
          <a:r>
            <a:rPr kumimoji="1" lang="ja-JP" altLang="en-US" sz="1200">
              <a:latin typeface="ＭＳ Ｐゴシック" panose="020B0600070205080204" pitchFamily="50" charset="-128"/>
              <a:ea typeface="ＭＳ Ｐゴシック" panose="020B0600070205080204" pitchFamily="50" charset="-128"/>
            </a:rPr>
            <a:t>を大幅に超える、人口の減少率（△</a:t>
          </a:r>
          <a:r>
            <a:rPr kumimoji="1" lang="en-US" altLang="ja-JP" sz="1200">
              <a:latin typeface="ＭＳ Ｐゴシック" panose="020B0600070205080204" pitchFamily="50" charset="-128"/>
              <a:ea typeface="ＭＳ Ｐゴシック" panose="020B0600070205080204" pitchFamily="50" charset="-128"/>
            </a:rPr>
            <a:t>0.58%)</a:t>
          </a:r>
          <a:r>
            <a:rPr kumimoji="1" lang="ja-JP" altLang="en-US" sz="1200">
              <a:latin typeface="ＭＳ Ｐゴシック" panose="020B0600070205080204" pitchFamily="50" charset="-128"/>
              <a:ea typeface="ＭＳ Ｐゴシック" panose="020B0600070205080204" pitchFamily="50" charset="-128"/>
            </a:rPr>
            <a:t>となった結果、数値が増加に転じており、翌年の令和元年度も同様に、職員数の減少率（△</a:t>
          </a:r>
          <a:r>
            <a:rPr kumimoji="1" lang="en-US" altLang="ja-JP" sz="1200">
              <a:latin typeface="ＭＳ Ｐゴシック" panose="020B0600070205080204" pitchFamily="50" charset="-128"/>
              <a:ea typeface="ＭＳ Ｐゴシック" panose="020B0600070205080204" pitchFamily="50" charset="-128"/>
            </a:rPr>
            <a:t>0.60%</a:t>
          </a:r>
          <a:r>
            <a:rPr kumimoji="1" lang="ja-JP" altLang="en-US" sz="1200">
              <a:latin typeface="ＭＳ Ｐゴシック" panose="020B0600070205080204" pitchFamily="50" charset="-128"/>
              <a:ea typeface="ＭＳ Ｐゴシック" panose="020B0600070205080204" pitchFamily="50" charset="-128"/>
            </a:rPr>
            <a:t>）を超える、人口の減少率（△</a:t>
          </a:r>
          <a:r>
            <a:rPr kumimoji="1" lang="en-US" altLang="ja-JP" sz="1200">
              <a:latin typeface="ＭＳ Ｐゴシック" panose="020B0600070205080204" pitchFamily="50" charset="-128"/>
              <a:ea typeface="ＭＳ Ｐゴシック" panose="020B0600070205080204" pitchFamily="50" charset="-128"/>
            </a:rPr>
            <a:t>0.69%</a:t>
          </a:r>
          <a:r>
            <a:rPr kumimoji="1" lang="ja-JP" altLang="en-US" sz="1200">
              <a:latin typeface="ＭＳ Ｐゴシック" panose="020B0600070205080204" pitchFamily="50" charset="-128"/>
              <a:ea typeface="ＭＳ Ｐゴシック" panose="020B0600070205080204" pitchFamily="50" charset="-128"/>
            </a:rPr>
            <a:t>）となったことから、数値が増加となっています。</a:t>
          </a:r>
        </a:p>
        <a:p>
          <a:r>
            <a:rPr kumimoji="1" lang="ja-JP" altLang="en-US" sz="1200">
              <a:latin typeface="ＭＳ Ｐゴシック" panose="020B0600070205080204" pitchFamily="50" charset="-128"/>
              <a:ea typeface="ＭＳ Ｐゴシック" panose="020B0600070205080204" pitchFamily="50" charset="-128"/>
            </a:rPr>
            <a:t>　 引き続き、行政経営方針に基づき、人口規模などに応じて正規職員を確保しつつ、業務の変動に応じて多様な雇用形態の職員を配置し、職員数の適正化に取り組みます。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137030</xdr:rowOff>
    </xdr:from>
    <xdr:to>
      <xdr:col>81</xdr:col>
      <xdr:colOff>44450</xdr:colOff>
      <xdr:row>65</xdr:row>
      <xdr:rowOff>139463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1281280"/>
          <a:ext cx="8382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128283</xdr:rowOff>
    </xdr:from>
    <xdr:to>
      <xdr:col>77</xdr:col>
      <xdr:colOff>44450</xdr:colOff>
      <xdr:row>65</xdr:row>
      <xdr:rowOff>137030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1272533"/>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128283</xdr:rowOff>
    </xdr:from>
    <xdr:to>
      <xdr:col>72</xdr:col>
      <xdr:colOff>203200</xdr:colOff>
      <xdr:row>65</xdr:row>
      <xdr:rowOff>134838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1272533"/>
          <a:ext cx="8890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134838</xdr:rowOff>
    </xdr:from>
    <xdr:to>
      <xdr:col>68</xdr:col>
      <xdr:colOff>152400</xdr:colOff>
      <xdr:row>65</xdr:row>
      <xdr:rowOff>137009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127908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34672</xdr:rowOff>
    </xdr:from>
    <xdr:to>
      <xdr:col>68</xdr:col>
      <xdr:colOff>203200</xdr:colOff>
      <xdr:row>65</xdr:row>
      <xdr:rowOff>136272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146449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94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165698</xdr:rowOff>
    </xdr:from>
    <xdr:to>
      <xdr:col>64</xdr:col>
      <xdr:colOff>152400</xdr:colOff>
      <xdr:row>66</xdr:row>
      <xdr:rowOff>95848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80625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88663</xdr:rowOff>
    </xdr:from>
    <xdr:to>
      <xdr:col>81</xdr:col>
      <xdr:colOff>95250</xdr:colOff>
      <xdr:row>66</xdr:row>
      <xdr:rowOff>18813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12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60740</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120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86230</xdr:rowOff>
    </xdr:from>
    <xdr:to>
      <xdr:col>77</xdr:col>
      <xdr:colOff>95250</xdr:colOff>
      <xdr:row>66</xdr:row>
      <xdr:rowOff>16380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12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1157</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131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77483</xdr:rowOff>
    </xdr:from>
    <xdr:to>
      <xdr:col>73</xdr:col>
      <xdr:colOff>44450</xdr:colOff>
      <xdr:row>66</xdr:row>
      <xdr:rowOff>7633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12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163860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130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84038</xdr:rowOff>
    </xdr:from>
    <xdr:to>
      <xdr:col>68</xdr:col>
      <xdr:colOff>203200</xdr:colOff>
      <xdr:row>66</xdr:row>
      <xdr:rowOff>14188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12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170415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13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86209</xdr:rowOff>
    </xdr:from>
    <xdr:to>
      <xdr:col>64</xdr:col>
      <xdr:colOff>152400</xdr:colOff>
      <xdr:row>66</xdr:row>
      <xdr:rowOff>16359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12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26536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99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建設事業等の財源に充てるための地方債の発行抑制に伴う元利償還額の減少により、比率は低下傾向（＝財政健全度が高い）にあり、類似団体と比較しても健全な状況を維持しています。</a:t>
          </a:r>
        </a:p>
        <a:p>
          <a:r>
            <a:rPr kumimoji="1" lang="ja-JP" altLang="en-US" sz="1200">
              <a:latin typeface="ＭＳ Ｐゴシック" panose="020B0600070205080204" pitchFamily="50" charset="-128"/>
              <a:ea typeface="ＭＳ Ｐゴシック" panose="020B0600070205080204" pitchFamily="50" charset="-128"/>
            </a:rPr>
            <a:t>　今後も、実質公債費比率が適正な水準を維持できるよう努めていきます。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58057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8126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41</xdr:row>
      <xdr:rowOff>24493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91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127907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5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77107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573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44</xdr:row>
      <xdr:rowOff>148772</xdr:rowOff>
    </xdr:from>
    <xdr:to>
      <xdr:col>68</xdr:col>
      <xdr:colOff>203200</xdr:colOff>
      <xdr:row>45</xdr:row>
      <xdr:rowOff>78922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6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63699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77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26307</xdr:rowOff>
    </xdr:from>
    <xdr:to>
      <xdr:col>64</xdr:col>
      <xdr:colOff>152400</xdr:colOff>
      <xdr:row>42</xdr:row>
      <xdr:rowOff>127907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138084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までの県債の発行抑制等に伴い低下傾向でしたが、令和元年度は、国の「防災・減災、国土強靭化のための３か年緊急対策」、令和元年東日本台風災害復旧事業等の実施により地方債現在高が増加したため、上昇しました。なお、引き続き、類似団体の平均値と比較して財政の健全度は高い状態にあります。　</a:t>
          </a:r>
        </a:p>
        <a:p>
          <a:r>
            <a:rPr kumimoji="1" lang="ja-JP" altLang="en-US" sz="1200">
              <a:latin typeface="ＭＳ Ｐゴシック" panose="020B0600070205080204" pitchFamily="50" charset="-128"/>
              <a:ea typeface="ＭＳ Ｐゴシック" panose="020B0600070205080204" pitchFamily="50" charset="-128"/>
            </a:rPr>
            <a:t>　将来負担額の約</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％を占める地方債残高をはじめ、県が将来の負担を保証している団体の借入金などを含めた県全体の将来負担額の縮減に、引き続き努めていきます。</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42824</xdr:rowOff>
    </xdr:from>
    <xdr:to>
      <xdr:col>81</xdr:col>
      <xdr:colOff>44450</xdr:colOff>
      <xdr:row>16</xdr:row>
      <xdr:rowOff>48616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2786024"/>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42824</xdr:rowOff>
    </xdr:from>
    <xdr:to>
      <xdr:col>77</xdr:col>
      <xdr:colOff>44450</xdr:colOff>
      <xdr:row>16</xdr:row>
      <xdr:rowOff>57302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7860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50546</xdr:rowOff>
    </xdr:from>
    <xdr:to>
      <xdr:col>72</xdr:col>
      <xdr:colOff>203200</xdr:colOff>
      <xdr:row>16</xdr:row>
      <xdr:rowOff>57302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279374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46203</xdr:rowOff>
    </xdr:from>
    <xdr:to>
      <xdr:col>68</xdr:col>
      <xdr:colOff>152400</xdr:colOff>
      <xdr:row>16</xdr:row>
      <xdr:rowOff>50546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78940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156947</xdr:rowOff>
    </xdr:from>
    <xdr:to>
      <xdr:col>64</xdr:col>
      <xdr:colOff>152400</xdr:colOff>
      <xdr:row>18</xdr:row>
      <xdr:rowOff>87097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71874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169266</xdr:rowOff>
    </xdr:from>
    <xdr:to>
      <xdr:col>81</xdr:col>
      <xdr:colOff>95250</xdr:colOff>
      <xdr:row>16</xdr:row>
      <xdr:rowOff>99416</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7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14343</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58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163474</xdr:rowOff>
    </xdr:from>
    <xdr:to>
      <xdr:col>77</xdr:col>
      <xdr:colOff>95250</xdr:colOff>
      <xdr:row>16</xdr:row>
      <xdr:rowOff>93624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103801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0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6502</xdr:rowOff>
    </xdr:from>
    <xdr:to>
      <xdr:col>73</xdr:col>
      <xdr:colOff>44450</xdr:colOff>
      <xdr:row>16</xdr:row>
      <xdr:rowOff>108102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118279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171196</xdr:rowOff>
    </xdr:from>
    <xdr:to>
      <xdr:col>68</xdr:col>
      <xdr:colOff>203200</xdr:colOff>
      <xdr:row>16</xdr:row>
      <xdr:rowOff>101346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111523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166853</xdr:rowOff>
    </xdr:from>
    <xdr:to>
      <xdr:col>64</xdr:col>
      <xdr:colOff>152400</xdr:colOff>
      <xdr:row>16</xdr:row>
      <xdr:rowOff>97003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107180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行政・財政改革方針（平成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年度）や行政経営方針（平成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年度～）に基づいて人件費の縮減や職員数の適正化に取り組んでおり、数値は概ね</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％程度で推移しています。</a:t>
          </a:r>
        </a:p>
        <a:p>
          <a:r>
            <a:rPr kumimoji="1" lang="ja-JP" altLang="en-US" sz="1200">
              <a:latin typeface="ＭＳ Ｐゴシック" panose="020B0600070205080204" pitchFamily="50" charset="-128"/>
              <a:ea typeface="ＭＳ Ｐゴシック" panose="020B0600070205080204" pitchFamily="50" charset="-128"/>
            </a:rPr>
            <a:t>　引き続き、行政経営方針に基づき、人口規模などに応じて正規職員を確保しつつ、業務の変動に応じて多様な雇用形態の職員を配置し、職員数の適正化に取り組みます。</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146050</xdr:rowOff>
    </xdr:from>
    <xdr:to>
      <xdr:col>24</xdr:col>
      <xdr:colOff>25400</xdr:colOff>
      <xdr:row>40</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832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146050</xdr:rowOff>
    </xdr:from>
    <xdr:to>
      <xdr:col>19</xdr:col>
      <xdr:colOff>187325</xdr:colOff>
      <xdr:row>41</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832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12700</xdr:rowOff>
    </xdr:from>
    <xdr:to>
      <xdr:col>15</xdr:col>
      <xdr:colOff>98425</xdr:colOff>
      <xdr:row>41</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7042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41</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794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168927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57150</xdr:rowOff>
    </xdr:from>
    <xdr:to>
      <xdr:col>24</xdr:col>
      <xdr:colOff>76200</xdr:colOff>
      <xdr:row>40</xdr:row>
      <xdr:rowOff>158750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29227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133350</xdr:rowOff>
    </xdr:from>
    <xdr:to>
      <xdr:col>15</xdr:col>
      <xdr:colOff>149225</xdr:colOff>
      <xdr:row>41</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48277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133350</xdr:rowOff>
    </xdr:from>
    <xdr:to>
      <xdr:col>11</xdr:col>
      <xdr:colOff>60325</xdr:colOff>
      <xdr:row>41</xdr:row>
      <xdr:rowOff>63500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48277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数値は概ね横ばいで推移しています。</a:t>
          </a:r>
        </a:p>
        <a:p>
          <a:r>
            <a:rPr kumimoji="1" lang="ja-JP" altLang="en-US" sz="1200">
              <a:latin typeface="ＭＳ Ｐゴシック" panose="020B0600070205080204" pitchFamily="50" charset="-128"/>
              <a:ea typeface="ＭＳ Ｐゴシック" panose="020B0600070205080204" pitchFamily="50" charset="-128"/>
            </a:rPr>
            <a:t>　今後も継続的に事務事業の見直しに取り組むとともに、執行段階における業務改善などにより省力化や経費節減に努めます。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0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数値は概ね横ばいで推移しています。</a:t>
          </a:r>
        </a:p>
        <a:p>
          <a:r>
            <a:rPr kumimoji="1" lang="ja-JP" altLang="en-US" sz="1200">
              <a:latin typeface="ＭＳ Ｐゴシック" panose="020B0600070205080204" pitchFamily="50" charset="-128"/>
              <a:ea typeface="ＭＳ Ｐゴシック" panose="020B0600070205080204" pitchFamily="50" charset="-128"/>
            </a:rPr>
            <a:t>　今後も対象者に必要な支援を行うとともに、経費の適切な執行に努めていきます。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数値は、概ね横ばいで推移していましたが、平成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年度から、補助費等として計上されていた「国民健康保険関係費」が繰出金として集計されることとなり増加しています。</a:t>
          </a:r>
        </a:p>
        <a:p>
          <a:r>
            <a:rPr kumimoji="1" lang="ja-JP" altLang="en-US" sz="1200">
              <a:latin typeface="ＭＳ Ｐゴシック" panose="020B0600070205080204" pitchFamily="50" charset="-128"/>
              <a:ea typeface="ＭＳ Ｐゴシック" panose="020B0600070205080204" pitchFamily="50" charset="-128"/>
            </a:rPr>
            <a:t>　今後も、必要な事業を実施するとともに、経費の縮減に努めていきます。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26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60</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615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介護保険や後期高齢者医療などの社会保障関係費の増により近年増加傾向にありますが、平成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年度から、「国民健康保険関係費」が繰出金として集計されることとなり減少しています。</a:t>
          </a:r>
        </a:p>
        <a:p>
          <a:r>
            <a:rPr kumimoji="1" lang="ja-JP" altLang="en-US" sz="1200">
              <a:latin typeface="ＭＳ Ｐゴシック" panose="020B0600070205080204" pitchFamily="50" charset="-128"/>
              <a:ea typeface="ＭＳ Ｐゴシック" panose="020B0600070205080204" pitchFamily="50" charset="-128"/>
            </a:rPr>
            <a:t>　今後も健康増進や介護予防などの取組を進め、経費の縮減に努めていきます。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63500</xdr:rowOff>
    </xdr:from>
    <xdr:to>
      <xdr:col>82</xdr:col>
      <xdr:colOff>107950</xdr:colOff>
      <xdr:row>32</xdr:row>
      <xdr:rowOff>165100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5549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63500</xdr:rowOff>
    </xdr:from>
    <xdr:to>
      <xdr:col>78</xdr:col>
      <xdr:colOff>69850</xdr:colOff>
      <xdr:row>33</xdr:row>
      <xdr:rowOff>120650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554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95250</xdr:rowOff>
    </xdr:from>
    <xdr:to>
      <xdr:col>73</xdr:col>
      <xdr:colOff>180975</xdr:colOff>
      <xdr:row>33</xdr:row>
      <xdr:rowOff>120650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575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114300</xdr:rowOff>
    </xdr:from>
    <xdr:to>
      <xdr:col>69</xdr:col>
      <xdr:colOff>92075</xdr:colOff>
      <xdr:row>33</xdr:row>
      <xdr:rowOff>95250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560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63500</xdr:rowOff>
    </xdr:from>
    <xdr:to>
      <xdr:col>69</xdr:col>
      <xdr:colOff>142875</xdr:colOff>
      <xdr:row>34</xdr:row>
      <xdr:rowOff>165100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48277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12700</xdr:rowOff>
    </xdr:from>
    <xdr:to>
      <xdr:col>78</xdr:col>
      <xdr:colOff>120650</xdr:colOff>
      <xdr:row>32</xdr:row>
      <xdr:rowOff>114300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124477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26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69850</xdr:rowOff>
    </xdr:from>
    <xdr:to>
      <xdr:col>74</xdr:col>
      <xdr:colOff>31750</xdr:colOff>
      <xdr:row>34</xdr:row>
      <xdr:rowOff>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44450</xdr:rowOff>
    </xdr:from>
    <xdr:to>
      <xdr:col>69</xdr:col>
      <xdr:colOff>142875</xdr:colOff>
      <xdr:row>33</xdr:row>
      <xdr:rowOff>146050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156227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63500</xdr:rowOff>
    </xdr:from>
    <xdr:to>
      <xdr:col>65</xdr:col>
      <xdr:colOff>53975</xdr:colOff>
      <xdr:row>32</xdr:row>
      <xdr:rowOff>165100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3827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県債発行の抑制や元金償還の平準化、利子負担の軽減などに取り組み、数値は概ね減少傾向となっています。</a:t>
          </a:r>
        </a:p>
        <a:p>
          <a:r>
            <a:rPr kumimoji="1" lang="ja-JP" altLang="en-US" sz="1300">
              <a:latin typeface="ＭＳ Ｐゴシック" panose="020B0600070205080204" pitchFamily="50" charset="-128"/>
              <a:ea typeface="ＭＳ Ｐゴシック" panose="020B0600070205080204" pitchFamily="50" charset="-128"/>
            </a:rPr>
            <a:t>　引き続き、利子負担の軽減等に取り組み公債費縮減に努めていきます。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45357</xdr:rowOff>
    </xdr:from>
    <xdr:to>
      <xdr:col>24</xdr:col>
      <xdr:colOff>25400</xdr:colOff>
      <xdr:row>78</xdr:row>
      <xdr:rowOff>45357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418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45357</xdr:rowOff>
    </xdr:from>
    <xdr:to>
      <xdr:col>19</xdr:col>
      <xdr:colOff>187325</xdr:colOff>
      <xdr:row>79</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184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151493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6144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151493</xdr:rowOff>
    </xdr:from>
    <xdr:to>
      <xdr:col>11</xdr:col>
      <xdr:colOff>9525</xdr:colOff>
      <xdr:row>79</xdr:row>
      <xdr:rowOff>151493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69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84364</xdr:rowOff>
    </xdr:from>
    <xdr:to>
      <xdr:col>11</xdr:col>
      <xdr:colOff>60325</xdr:colOff>
      <xdr:row>82</xdr:row>
      <xdr:rowOff>14514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97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170741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100693</xdr:rowOff>
    </xdr:from>
    <xdr:to>
      <xdr:col>6</xdr:col>
      <xdr:colOff>171450</xdr:colOff>
      <xdr:row>82</xdr:row>
      <xdr:rowOff>30843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9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15620</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40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166007</xdr:rowOff>
    </xdr:from>
    <xdr:to>
      <xdr:col>24</xdr:col>
      <xdr:colOff>76200</xdr:colOff>
      <xdr:row>78</xdr:row>
      <xdr:rowOff>96157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138084</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166007</xdr:rowOff>
    </xdr:from>
    <xdr:to>
      <xdr:col>20</xdr:col>
      <xdr:colOff>38100</xdr:colOff>
      <xdr:row>78</xdr:row>
      <xdr:rowOff>96157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80934</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100693</xdr:rowOff>
    </xdr:from>
    <xdr:to>
      <xdr:col>11</xdr:col>
      <xdr:colOff>60325</xdr:colOff>
      <xdr:row>80</xdr:row>
      <xdr:rowOff>30843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41020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100693</xdr:rowOff>
    </xdr:from>
    <xdr:to>
      <xdr:col>6</xdr:col>
      <xdr:colOff>171450</xdr:colOff>
      <xdr:row>80</xdr:row>
      <xdr:rowOff>30843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41020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では、人件費（約６割）及び補助費等（約３割）が大きな割合を占めており、それらの増減と同様の傾向になります。特に社会保障経費の増加などによる補助費等の増の影響もあり、数値は増加傾向にあります。</a:t>
          </a:r>
        </a:p>
        <a:p>
          <a:r>
            <a:rPr kumimoji="1" lang="ja-JP" altLang="en-US" sz="1200">
              <a:latin typeface="ＭＳ Ｐゴシック" panose="020B0600070205080204" pitchFamily="50" charset="-128"/>
              <a:ea typeface="ＭＳ Ｐゴシック" panose="020B0600070205080204" pitchFamily="50" charset="-128"/>
            </a:rPr>
            <a:t>　今後も人件費抑制や、健康増進、介護予防などの歳出削減と歳入確保の取組を一層進め、弾力的な財政構造の維持に努めていきます。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101600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28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158750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2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133350</xdr:rowOff>
    </xdr:from>
    <xdr:to>
      <xdr:col>73</xdr:col>
      <xdr:colOff>180975</xdr:colOff>
      <xdr:row>75</xdr:row>
      <xdr:rowOff>158750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299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133350</xdr:rowOff>
    </xdr:from>
    <xdr:to>
      <xdr:col>69</xdr:col>
      <xdr:colOff>92075</xdr:colOff>
      <xdr:row>75</xdr:row>
      <xdr:rowOff>133350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649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63500</xdr:rowOff>
    </xdr:from>
    <xdr:to>
      <xdr:col>69</xdr:col>
      <xdr:colOff>142875</xdr:colOff>
      <xdr:row>74</xdr:row>
      <xdr:rowOff>165100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275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152400</xdr:rowOff>
    </xdr:from>
    <xdr:to>
      <xdr:col>65</xdr:col>
      <xdr:colOff>53975</xdr:colOff>
      <xdr:row>73</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249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50800</xdr:rowOff>
    </xdr:from>
    <xdr:to>
      <xdr:col>82</xdr:col>
      <xdr:colOff>158750</xdr:colOff>
      <xdr:row>76</xdr:row>
      <xdr:rowOff>152400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67327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107950</xdr:rowOff>
    </xdr:from>
    <xdr:to>
      <xdr:col>74</xdr:col>
      <xdr:colOff>31750</xdr:colOff>
      <xdr:row>76</xdr:row>
      <xdr:rowOff>38100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48277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82550</xdr:rowOff>
    </xdr:from>
    <xdr:to>
      <xdr:col>69</xdr:col>
      <xdr:colOff>142875</xdr:colOff>
      <xdr:row>76</xdr:row>
      <xdr:rowOff>12700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82550</xdr:rowOff>
    </xdr:from>
    <xdr:to>
      <xdr:col>65</xdr:col>
      <xdr:colOff>53975</xdr:colOff>
      <xdr:row>74</xdr:row>
      <xdr:rowOff>12700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107321</xdr:rowOff>
    </xdr:from>
    <xdr:to>
      <xdr:col>29</xdr:col>
      <xdr:colOff>127000</xdr:colOff>
      <xdr:row>12</xdr:row>
      <xdr:rowOff>116180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12346"/>
          <a:ext cx="647700" cy="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113741</xdr:rowOff>
    </xdr:from>
    <xdr:to>
      <xdr:col>26</xdr:col>
      <xdr:colOff>50800</xdr:colOff>
      <xdr:row>12</xdr:row>
      <xdr:rowOff>116180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18766"/>
          <a:ext cx="698500" cy="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113741</xdr:rowOff>
    </xdr:from>
    <xdr:to>
      <xdr:col>22</xdr:col>
      <xdr:colOff>114300</xdr:colOff>
      <xdr:row>12</xdr:row>
      <xdr:rowOff>121971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18766"/>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121971</xdr:rowOff>
    </xdr:from>
    <xdr:to>
      <xdr:col>18</xdr:col>
      <xdr:colOff>177800</xdr:colOff>
      <xdr:row>12</xdr:row>
      <xdr:rowOff>132829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26996"/>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47149</xdr:rowOff>
    </xdr:from>
    <xdr:to>
      <xdr:col>19</xdr:col>
      <xdr:colOff>38100</xdr:colOff>
      <xdr:row>12</xdr:row>
      <xdr:rowOff>148749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158926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192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63360</xdr:rowOff>
    </xdr:from>
    <xdr:to>
      <xdr:col>15</xdr:col>
      <xdr:colOff>101600</xdr:colOff>
      <xdr:row>12</xdr:row>
      <xdr:rowOff>164960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56521</xdr:rowOff>
    </xdr:from>
    <xdr:to>
      <xdr:col>29</xdr:col>
      <xdr:colOff>177800</xdr:colOff>
      <xdr:row>12</xdr:row>
      <xdr:rowOff>158121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73048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65380</xdr:rowOff>
    </xdr:from>
    <xdr:to>
      <xdr:col>26</xdr:col>
      <xdr:colOff>101600</xdr:colOff>
      <xdr:row>12</xdr:row>
      <xdr:rowOff>166980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7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5707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3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62941</xdr:rowOff>
    </xdr:from>
    <xdr:to>
      <xdr:col>22</xdr:col>
      <xdr:colOff>165100</xdr:colOff>
      <xdr:row>12</xdr:row>
      <xdr:rowOff>164541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3268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71171</xdr:rowOff>
    </xdr:from>
    <xdr:to>
      <xdr:col>19</xdr:col>
      <xdr:colOff>38100</xdr:colOff>
      <xdr:row>13</xdr:row>
      <xdr:rowOff>1321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157548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82029</xdr:rowOff>
    </xdr:from>
    <xdr:to>
      <xdr:col>15</xdr:col>
      <xdr:colOff>101600</xdr:colOff>
      <xdr:row>13</xdr:row>
      <xdr:rowOff>12179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8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168406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7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104597</xdr:rowOff>
    </xdr:from>
    <xdr:to>
      <xdr:col>29</xdr:col>
      <xdr:colOff>127000</xdr:colOff>
      <xdr:row>37</xdr:row>
      <xdr:rowOff>216268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372047"/>
          <a:ext cx="0" cy="9689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188345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1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216268</xdr:rowOff>
    </xdr:from>
    <xdr:to>
      <xdr:col>30</xdr:col>
      <xdr:colOff>25400</xdr:colOff>
      <xdr:row>37</xdr:row>
      <xdr:rowOff>216268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0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190974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1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104597</xdr:rowOff>
    </xdr:from>
    <xdr:to>
      <xdr:col>30</xdr:col>
      <xdr:colOff>25400</xdr:colOff>
      <xdr:row>34</xdr:row>
      <xdr:rowOff>104597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3720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179235</xdr:rowOff>
    </xdr:from>
    <xdr:to>
      <xdr:col>29</xdr:col>
      <xdr:colOff>127000</xdr:colOff>
      <xdr:row>35</xdr:row>
      <xdr:rowOff>203981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89585"/>
          <a:ext cx="6477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189781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0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217704</xdr:rowOff>
    </xdr:from>
    <xdr:to>
      <xdr:col>29</xdr:col>
      <xdr:colOff>177800</xdr:colOff>
      <xdr:row>35</xdr:row>
      <xdr:rowOff>319304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28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103168</xdr:rowOff>
    </xdr:from>
    <xdr:to>
      <xdr:col>26</xdr:col>
      <xdr:colOff>50800</xdr:colOff>
      <xdr:row>35</xdr:row>
      <xdr:rowOff>203981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13518"/>
          <a:ext cx="698500" cy="10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197301</xdr:rowOff>
    </xdr:from>
    <xdr:to>
      <xdr:col>26</xdr:col>
      <xdr:colOff>101600</xdr:colOff>
      <xdr:row>35</xdr:row>
      <xdr:rowOff>298901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283678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9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11843</xdr:rowOff>
    </xdr:from>
    <xdr:to>
      <xdr:col>22</xdr:col>
      <xdr:colOff>114300</xdr:colOff>
      <xdr:row>35</xdr:row>
      <xdr:rowOff>103168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22193"/>
          <a:ext cx="698500" cy="9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145580</xdr:rowOff>
    </xdr:from>
    <xdr:to>
      <xdr:col>22</xdr:col>
      <xdr:colOff>165100</xdr:colOff>
      <xdr:row>35</xdr:row>
      <xdr:rowOff>247180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231957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246558</xdr:rowOff>
    </xdr:from>
    <xdr:to>
      <xdr:col>18</xdr:col>
      <xdr:colOff>177800</xdr:colOff>
      <xdr:row>35</xdr:row>
      <xdr:rowOff>11843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14008"/>
          <a:ext cx="698500" cy="10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123349</xdr:rowOff>
    </xdr:from>
    <xdr:to>
      <xdr:col>19</xdr:col>
      <xdr:colOff>38100</xdr:colOff>
      <xdr:row>33</xdr:row>
      <xdr:rowOff>224949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63676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581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99346</xdr:rowOff>
    </xdr:from>
    <xdr:to>
      <xdr:col>15</xdr:col>
      <xdr:colOff>101600</xdr:colOff>
      <xdr:row>33</xdr:row>
      <xdr:rowOff>200946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39673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128435</xdr:rowOff>
    </xdr:from>
    <xdr:to>
      <xdr:col>29</xdr:col>
      <xdr:colOff>177800</xdr:colOff>
      <xdr:row>35</xdr:row>
      <xdr:rowOff>230035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3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316412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153181</xdr:rowOff>
    </xdr:from>
    <xdr:to>
      <xdr:col>26</xdr:col>
      <xdr:colOff>101600</xdr:colOff>
      <xdr:row>35</xdr:row>
      <xdr:rowOff>254781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6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264958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32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52368</xdr:rowOff>
    </xdr:from>
    <xdr:to>
      <xdr:col>22</xdr:col>
      <xdr:colOff>165100</xdr:colOff>
      <xdr:row>35</xdr:row>
      <xdr:rowOff>153968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164146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3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303943</xdr:rowOff>
    </xdr:from>
    <xdr:to>
      <xdr:col>19</xdr:col>
      <xdr:colOff>38100</xdr:colOff>
      <xdr:row>35</xdr:row>
      <xdr:rowOff>62643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7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47420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5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195758</xdr:rowOff>
    </xdr:from>
    <xdr:to>
      <xdr:col>15</xdr:col>
      <xdr:colOff>101600</xdr:colOff>
      <xdr:row>34</xdr:row>
      <xdr:rowOff>297358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6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282135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4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116726</xdr:rowOff>
    </xdr:from>
    <xdr:to>
      <xdr:col>24</xdr:col>
      <xdr:colOff>63500</xdr:colOff>
      <xdr:row>32</xdr:row>
      <xdr:rowOff>126879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03126"/>
          <a:ext cx="8382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112344</xdr:rowOff>
    </xdr:from>
    <xdr:to>
      <xdr:col>19</xdr:col>
      <xdr:colOff>177800</xdr:colOff>
      <xdr:row>32</xdr:row>
      <xdr:rowOff>126879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598744"/>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112344</xdr:rowOff>
    </xdr:from>
    <xdr:to>
      <xdr:col>15</xdr:col>
      <xdr:colOff>50800</xdr:colOff>
      <xdr:row>32</xdr:row>
      <xdr:rowOff>125260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9874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125260</xdr:rowOff>
    </xdr:from>
    <xdr:to>
      <xdr:col>10</xdr:col>
      <xdr:colOff>114300</xdr:colOff>
      <xdr:row>32</xdr:row>
      <xdr:rowOff>134842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11660"/>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64973</xdr:rowOff>
    </xdr:from>
    <xdr:to>
      <xdr:col>10</xdr:col>
      <xdr:colOff>165100</xdr:colOff>
      <xdr:row>32</xdr:row>
      <xdr:rowOff>166573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11650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77146</xdr:rowOff>
    </xdr:from>
    <xdr:to>
      <xdr:col>6</xdr:col>
      <xdr:colOff>38100</xdr:colOff>
      <xdr:row>33</xdr:row>
      <xdr:rowOff>7296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23823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65926</xdr:rowOff>
    </xdr:from>
    <xdr:to>
      <xdr:col>24</xdr:col>
      <xdr:colOff>114300</xdr:colOff>
      <xdr:row>32</xdr:row>
      <xdr:rowOff>167526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88803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0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76079</xdr:rowOff>
    </xdr:from>
    <xdr:to>
      <xdr:col>20</xdr:col>
      <xdr:colOff>38100</xdr:colOff>
      <xdr:row>33</xdr:row>
      <xdr:rowOff>6229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22756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33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61544</xdr:rowOff>
    </xdr:from>
    <xdr:to>
      <xdr:col>15</xdr:col>
      <xdr:colOff>101600</xdr:colOff>
      <xdr:row>32</xdr:row>
      <xdr:rowOff>163144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8221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2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74460</xdr:rowOff>
    </xdr:from>
    <xdr:to>
      <xdr:col>10</xdr:col>
      <xdr:colOff>165100</xdr:colOff>
      <xdr:row>33</xdr:row>
      <xdr:rowOff>4610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167187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84042</xdr:rowOff>
    </xdr:from>
    <xdr:to>
      <xdr:col>6</xdr:col>
      <xdr:colOff>38100</xdr:colOff>
      <xdr:row>33</xdr:row>
      <xdr:rowOff>14192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5319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6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16211</xdr:rowOff>
    </xdr:from>
    <xdr:to>
      <xdr:col>24</xdr:col>
      <xdr:colOff>63500</xdr:colOff>
      <xdr:row>55</xdr:row>
      <xdr:rowOff>47392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445961"/>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47392</xdr:rowOff>
    </xdr:from>
    <xdr:to>
      <xdr:col>19</xdr:col>
      <xdr:colOff>177800</xdr:colOff>
      <xdr:row>55</xdr:row>
      <xdr:rowOff>53289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47714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53289</xdr:rowOff>
    </xdr:from>
    <xdr:to>
      <xdr:col>15</xdr:col>
      <xdr:colOff>50800</xdr:colOff>
      <xdr:row>55</xdr:row>
      <xdr:rowOff>63530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48303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14518</xdr:rowOff>
    </xdr:from>
    <xdr:to>
      <xdr:col>10</xdr:col>
      <xdr:colOff>114300</xdr:colOff>
      <xdr:row>55</xdr:row>
      <xdr:rowOff>63530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44268"/>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157709</xdr:rowOff>
    </xdr:from>
    <xdr:to>
      <xdr:col>10</xdr:col>
      <xdr:colOff>165100</xdr:colOff>
      <xdr:row>55</xdr:row>
      <xdr:rowOff>87859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104386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1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142255</xdr:rowOff>
    </xdr:from>
    <xdr:to>
      <xdr:col>6</xdr:col>
      <xdr:colOff>38100</xdr:colOff>
      <xdr:row>55</xdr:row>
      <xdr:rowOff>72405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63532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136861</xdr:rowOff>
    </xdr:from>
    <xdr:to>
      <xdr:col>24</xdr:col>
      <xdr:colOff>114300</xdr:colOff>
      <xdr:row>55</xdr:row>
      <xdr:rowOff>67011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3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159738</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24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168042</xdr:rowOff>
    </xdr:from>
    <xdr:to>
      <xdr:col>20</xdr:col>
      <xdr:colOff>38100</xdr:colOff>
      <xdr:row>55</xdr:row>
      <xdr:rowOff>98192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4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114719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2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2489</xdr:rowOff>
    </xdr:from>
    <xdr:to>
      <xdr:col>15</xdr:col>
      <xdr:colOff>101600</xdr:colOff>
      <xdr:row>55</xdr:row>
      <xdr:rowOff>104089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120616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20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12730</xdr:rowOff>
    </xdr:from>
    <xdr:to>
      <xdr:col>10</xdr:col>
      <xdr:colOff>165100</xdr:colOff>
      <xdr:row>55</xdr:row>
      <xdr:rowOff>114330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105457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135168</xdr:rowOff>
    </xdr:from>
    <xdr:to>
      <xdr:col>6</xdr:col>
      <xdr:colOff>38100</xdr:colOff>
      <xdr:row>55</xdr:row>
      <xdr:rowOff>65318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3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81845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1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44704</xdr:rowOff>
    </xdr:from>
    <xdr:to>
      <xdr:col>24</xdr:col>
      <xdr:colOff>63500</xdr:colOff>
      <xdr:row>75</xdr:row>
      <xdr:rowOff>103632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2903454"/>
          <a:ext cx="8382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44704</xdr:rowOff>
    </xdr:from>
    <xdr:to>
      <xdr:col>19</xdr:col>
      <xdr:colOff>177800</xdr:colOff>
      <xdr:row>75</xdr:row>
      <xdr:rowOff>46863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903454"/>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46355</xdr:rowOff>
    </xdr:from>
    <xdr:to>
      <xdr:col>15</xdr:col>
      <xdr:colOff>50800</xdr:colOff>
      <xdr:row>75</xdr:row>
      <xdr:rowOff>46863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90510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6731</xdr:rowOff>
    </xdr:from>
    <xdr:to>
      <xdr:col>10</xdr:col>
      <xdr:colOff>114300</xdr:colOff>
      <xdr:row>75</xdr:row>
      <xdr:rowOff>46355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286548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18796</xdr:rowOff>
    </xdr:from>
    <xdr:to>
      <xdr:col>10</xdr:col>
      <xdr:colOff>165100</xdr:colOff>
      <xdr:row>75</xdr:row>
      <xdr:rowOff>120396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111523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97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43434</xdr:rowOff>
    </xdr:from>
    <xdr:to>
      <xdr:col>6</xdr:col>
      <xdr:colOff>38100</xdr:colOff>
      <xdr:row>75</xdr:row>
      <xdr:rowOff>145034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136162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9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52832</xdr:rowOff>
    </xdr:from>
    <xdr:to>
      <xdr:col>24</xdr:col>
      <xdr:colOff>114300</xdr:colOff>
      <xdr:row>75</xdr:row>
      <xdr:rowOff>154431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911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75709</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7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165354</xdr:rowOff>
    </xdr:from>
    <xdr:to>
      <xdr:col>20</xdr:col>
      <xdr:colOff>38100</xdr:colOff>
      <xdr:row>75</xdr:row>
      <xdr:rowOff>95504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112031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62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167513</xdr:rowOff>
    </xdr:from>
    <xdr:to>
      <xdr:col>15</xdr:col>
      <xdr:colOff>101600</xdr:colOff>
      <xdr:row>75</xdr:row>
      <xdr:rowOff>97663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114190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63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167005</xdr:rowOff>
    </xdr:from>
    <xdr:to>
      <xdr:col>10</xdr:col>
      <xdr:colOff>165100</xdr:colOff>
      <xdr:row>75</xdr:row>
      <xdr:rowOff>97155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8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113682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62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127381</xdr:rowOff>
    </xdr:from>
    <xdr:to>
      <xdr:col>6</xdr:col>
      <xdr:colOff>38100</xdr:colOff>
      <xdr:row>75</xdr:row>
      <xdr:rowOff>57531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8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74058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5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56769</xdr:rowOff>
    </xdr:from>
    <xdr:to>
      <xdr:col>24</xdr:col>
      <xdr:colOff>63500</xdr:colOff>
      <xdr:row>95</xdr:row>
      <xdr:rowOff>109601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344519"/>
          <a:ext cx="8382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109601</xdr:rowOff>
    </xdr:from>
    <xdr:to>
      <xdr:col>19</xdr:col>
      <xdr:colOff>177800</xdr:colOff>
      <xdr:row>95</xdr:row>
      <xdr:rowOff>116839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39735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116839</xdr:rowOff>
    </xdr:from>
    <xdr:to>
      <xdr:col>15</xdr:col>
      <xdr:colOff>50800</xdr:colOff>
      <xdr:row>95</xdr:row>
      <xdr:rowOff>134874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404589"/>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134874</xdr:rowOff>
    </xdr:from>
    <xdr:to>
      <xdr:col>10</xdr:col>
      <xdr:colOff>114300</xdr:colOff>
      <xdr:row>95</xdr:row>
      <xdr:rowOff>139319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422624"/>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134113</xdr:rowOff>
    </xdr:from>
    <xdr:to>
      <xdr:col>10</xdr:col>
      <xdr:colOff>165100</xdr:colOff>
      <xdr:row>94</xdr:row>
      <xdr:rowOff>64263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0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92</xdr:row>
      <xdr:rowOff>80790</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5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156083</xdr:rowOff>
    </xdr:from>
    <xdr:to>
      <xdr:col>6</xdr:col>
      <xdr:colOff>38100</xdr:colOff>
      <xdr:row>94</xdr:row>
      <xdr:rowOff>86233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92</xdr:row>
      <xdr:rowOff>102760</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58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5969</xdr:rowOff>
    </xdr:from>
    <xdr:to>
      <xdr:col>24</xdr:col>
      <xdr:colOff>114300</xdr:colOff>
      <xdr:row>95</xdr:row>
      <xdr:rowOff>107569</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2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28846</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1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58801</xdr:rowOff>
    </xdr:from>
    <xdr:to>
      <xdr:col>20</xdr:col>
      <xdr:colOff>38100</xdr:colOff>
      <xdr:row>95</xdr:row>
      <xdr:rowOff>160401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3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5478</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12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66039</xdr:rowOff>
    </xdr:from>
    <xdr:to>
      <xdr:col>15</xdr:col>
      <xdr:colOff>101600</xdr:colOff>
      <xdr:row>95</xdr:row>
      <xdr:rowOff>167639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3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12716</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1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84074</xdr:rowOff>
    </xdr:from>
    <xdr:to>
      <xdr:col>10</xdr:col>
      <xdr:colOff>165100</xdr:colOff>
      <xdr:row>96</xdr:row>
      <xdr:rowOff>14224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5351</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4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88519</xdr:rowOff>
    </xdr:from>
    <xdr:to>
      <xdr:col>6</xdr:col>
      <xdr:colOff>38100</xdr:colOff>
      <xdr:row>96</xdr:row>
      <xdr:rowOff>18669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9796</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46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137969</xdr:rowOff>
    </xdr:from>
    <xdr:to>
      <xdr:col>55</xdr:col>
      <xdr:colOff>0</xdr:colOff>
      <xdr:row>37</xdr:row>
      <xdr:rowOff>6736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1016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139765</xdr:rowOff>
    </xdr:from>
    <xdr:to>
      <xdr:col>50</xdr:col>
      <xdr:colOff>114300</xdr:colOff>
      <xdr:row>37</xdr:row>
      <xdr:rowOff>6736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11965"/>
          <a:ext cx="8890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139765</xdr:rowOff>
    </xdr:from>
    <xdr:to>
      <xdr:col>45</xdr:col>
      <xdr:colOff>177800</xdr:colOff>
      <xdr:row>36</xdr:row>
      <xdr:rowOff>154298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311965"/>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154298</xdr:rowOff>
    </xdr:from>
    <xdr:to>
      <xdr:col>41</xdr:col>
      <xdr:colOff>50800</xdr:colOff>
      <xdr:row>36</xdr:row>
      <xdr:rowOff>166985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26498"/>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99856</xdr:rowOff>
    </xdr:from>
    <xdr:to>
      <xdr:col>41</xdr:col>
      <xdr:colOff>101600</xdr:colOff>
      <xdr:row>36</xdr:row>
      <xdr:rowOff>30006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10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46533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8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81552</xdr:rowOff>
    </xdr:from>
    <xdr:to>
      <xdr:col>36</xdr:col>
      <xdr:colOff>165100</xdr:colOff>
      <xdr:row>36</xdr:row>
      <xdr:rowOff>11702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08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28229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8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87169</xdr:rowOff>
    </xdr:from>
    <xdr:to>
      <xdr:col>55</xdr:col>
      <xdr:colOff>50800</xdr:colOff>
      <xdr:row>37</xdr:row>
      <xdr:rowOff>17319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110046</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127386</xdr:rowOff>
    </xdr:from>
    <xdr:to>
      <xdr:col>50</xdr:col>
      <xdr:colOff>165100</xdr:colOff>
      <xdr:row>37</xdr:row>
      <xdr:rowOff>57536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74063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0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88965</xdr:rowOff>
    </xdr:from>
    <xdr:to>
      <xdr:col>46</xdr:col>
      <xdr:colOff>38100</xdr:colOff>
      <xdr:row>37</xdr:row>
      <xdr:rowOff>19115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10242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103498</xdr:rowOff>
    </xdr:from>
    <xdr:to>
      <xdr:col>41</xdr:col>
      <xdr:colOff>101600</xdr:colOff>
      <xdr:row>37</xdr:row>
      <xdr:rowOff>33648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24775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116185</xdr:rowOff>
    </xdr:from>
    <xdr:to>
      <xdr:col>36</xdr:col>
      <xdr:colOff>165100</xdr:colOff>
      <xdr:row>37</xdr:row>
      <xdr:rowOff>46335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37462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132156</xdr:rowOff>
    </xdr:from>
    <xdr:to>
      <xdr:col>55</xdr:col>
      <xdr:colOff>0</xdr:colOff>
      <xdr:row>55</xdr:row>
      <xdr:rowOff>138111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390456"/>
          <a:ext cx="838200" cy="1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112519</xdr:rowOff>
    </xdr:from>
    <xdr:to>
      <xdr:col>50</xdr:col>
      <xdr:colOff>114300</xdr:colOff>
      <xdr:row>55</xdr:row>
      <xdr:rowOff>138111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542269"/>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112519</xdr:rowOff>
    </xdr:from>
    <xdr:to>
      <xdr:col>45</xdr:col>
      <xdr:colOff>177800</xdr:colOff>
      <xdr:row>55</xdr:row>
      <xdr:rowOff>134507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542269"/>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124710</xdr:rowOff>
    </xdr:from>
    <xdr:to>
      <xdr:col>41</xdr:col>
      <xdr:colOff>50800</xdr:colOff>
      <xdr:row>55</xdr:row>
      <xdr:rowOff>134507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5544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114645</xdr:rowOff>
    </xdr:from>
    <xdr:to>
      <xdr:col>41</xdr:col>
      <xdr:colOff>101600</xdr:colOff>
      <xdr:row>55</xdr:row>
      <xdr:rowOff>44795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61322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1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165633</xdr:rowOff>
    </xdr:from>
    <xdr:to>
      <xdr:col>36</xdr:col>
      <xdr:colOff>165100</xdr:colOff>
      <xdr:row>55</xdr:row>
      <xdr:rowOff>95783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112310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1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81356</xdr:rowOff>
    </xdr:from>
    <xdr:to>
      <xdr:col>55</xdr:col>
      <xdr:colOff>50800</xdr:colOff>
      <xdr:row>55</xdr:row>
      <xdr:rowOff>11506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3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104233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1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87311</xdr:rowOff>
    </xdr:from>
    <xdr:to>
      <xdr:col>50</xdr:col>
      <xdr:colOff>165100</xdr:colOff>
      <xdr:row>56</xdr:row>
      <xdr:rowOff>17461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5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33988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2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61719</xdr:rowOff>
    </xdr:from>
    <xdr:to>
      <xdr:col>46</xdr:col>
      <xdr:colOff>38100</xdr:colOff>
      <xdr:row>55</xdr:row>
      <xdr:rowOff>163319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4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8396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2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83707</xdr:rowOff>
    </xdr:from>
    <xdr:to>
      <xdr:col>41</xdr:col>
      <xdr:colOff>101600</xdr:colOff>
      <xdr:row>56</xdr:row>
      <xdr:rowOff>13857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4984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73910</xdr:rowOff>
    </xdr:from>
    <xdr:to>
      <xdr:col>36</xdr:col>
      <xdr:colOff>165100</xdr:colOff>
      <xdr:row>56</xdr:row>
      <xdr:rowOff>4060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5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166637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39363</xdr:rowOff>
    </xdr:from>
    <xdr:to>
      <xdr:col>55</xdr:col>
      <xdr:colOff>0</xdr:colOff>
      <xdr:row>76</xdr:row>
      <xdr:rowOff>171304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069563"/>
          <a:ext cx="838200" cy="1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110516</xdr:rowOff>
    </xdr:from>
    <xdr:to>
      <xdr:col>50</xdr:col>
      <xdr:colOff>114300</xdr:colOff>
      <xdr:row>76</xdr:row>
      <xdr:rowOff>171304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140716"/>
          <a:ext cx="889000" cy="6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98552</xdr:rowOff>
    </xdr:from>
    <xdr:to>
      <xdr:col>45</xdr:col>
      <xdr:colOff>177800</xdr:colOff>
      <xdr:row>76</xdr:row>
      <xdr:rowOff>110516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128752"/>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168790</xdr:rowOff>
    </xdr:from>
    <xdr:to>
      <xdr:col>41</xdr:col>
      <xdr:colOff>50800</xdr:colOff>
      <xdr:row>76</xdr:row>
      <xdr:rowOff>98552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027540"/>
          <a:ext cx="889000" cy="1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14948</xdr:rowOff>
    </xdr:from>
    <xdr:to>
      <xdr:col>41</xdr:col>
      <xdr:colOff>101600</xdr:colOff>
      <xdr:row>76</xdr:row>
      <xdr:rowOff>116548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0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133075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8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93167</xdr:rowOff>
    </xdr:from>
    <xdr:to>
      <xdr:col>36</xdr:col>
      <xdr:colOff>165100</xdr:colOff>
      <xdr:row>76</xdr:row>
      <xdr:rowOff>23316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951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39844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7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160013</xdr:rowOff>
    </xdr:from>
    <xdr:to>
      <xdr:col>55</xdr:col>
      <xdr:colOff>50800</xdr:colOff>
      <xdr:row>76</xdr:row>
      <xdr:rowOff>90163</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0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11440</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8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120504</xdr:rowOff>
    </xdr:from>
    <xdr:to>
      <xdr:col>50</xdr:col>
      <xdr:colOff>165100</xdr:colOff>
      <xdr:row>77</xdr:row>
      <xdr:rowOff>50654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1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67181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9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59716</xdr:rowOff>
    </xdr:from>
    <xdr:to>
      <xdr:col>46</xdr:col>
      <xdr:colOff>38100</xdr:colOff>
      <xdr:row>76</xdr:row>
      <xdr:rowOff>161316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0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6393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47752</xdr:rowOff>
    </xdr:from>
    <xdr:to>
      <xdr:col>41</xdr:col>
      <xdr:colOff>101600</xdr:colOff>
      <xdr:row>76</xdr:row>
      <xdr:rowOff>149352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140479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117990</xdr:rowOff>
    </xdr:from>
    <xdr:to>
      <xdr:col>36</xdr:col>
      <xdr:colOff>165100</xdr:colOff>
      <xdr:row>76</xdr:row>
      <xdr:rowOff>48140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9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39267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152273</xdr:rowOff>
    </xdr:from>
    <xdr:to>
      <xdr:col>55</xdr:col>
      <xdr:colOff>0</xdr:colOff>
      <xdr:row>95</xdr:row>
      <xdr:rowOff>75783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097123"/>
          <a:ext cx="838200" cy="26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75783</xdr:rowOff>
    </xdr:from>
    <xdr:to>
      <xdr:col>50</xdr:col>
      <xdr:colOff>114300</xdr:colOff>
      <xdr:row>96</xdr:row>
      <xdr:rowOff>49129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363533"/>
          <a:ext cx="889000" cy="14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49129</xdr:rowOff>
    </xdr:from>
    <xdr:to>
      <xdr:col>45</xdr:col>
      <xdr:colOff>177800</xdr:colOff>
      <xdr:row>96</xdr:row>
      <xdr:rowOff>143174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508329"/>
          <a:ext cx="889000" cy="9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143174</xdr:rowOff>
    </xdr:from>
    <xdr:to>
      <xdr:col>41</xdr:col>
      <xdr:colOff>50800</xdr:colOff>
      <xdr:row>97</xdr:row>
      <xdr:rowOff>138649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602374"/>
          <a:ext cx="889000" cy="16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52324</xdr:rowOff>
    </xdr:from>
    <xdr:to>
      <xdr:col>41</xdr:col>
      <xdr:colOff>101600</xdr:colOff>
      <xdr:row>94</xdr:row>
      <xdr:rowOff>153924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170451</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59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159400</xdr:rowOff>
    </xdr:from>
    <xdr:to>
      <xdr:col>36</xdr:col>
      <xdr:colOff>165100</xdr:colOff>
      <xdr:row>97</xdr:row>
      <xdr:rowOff>89550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6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106077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3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101473</xdr:rowOff>
    </xdr:from>
    <xdr:to>
      <xdr:col>55</xdr:col>
      <xdr:colOff>50800</xdr:colOff>
      <xdr:row>94</xdr:row>
      <xdr:rowOff>31623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0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124350</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89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24983</xdr:rowOff>
    </xdr:from>
    <xdr:to>
      <xdr:col>50</xdr:col>
      <xdr:colOff>165100</xdr:colOff>
      <xdr:row>95</xdr:row>
      <xdr:rowOff>126583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31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143110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08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169779</xdr:rowOff>
    </xdr:from>
    <xdr:to>
      <xdr:col>46</xdr:col>
      <xdr:colOff>38100</xdr:colOff>
      <xdr:row>96</xdr:row>
      <xdr:rowOff>99929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4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116456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92374</xdr:rowOff>
    </xdr:from>
    <xdr:to>
      <xdr:col>41</xdr:col>
      <xdr:colOff>101600</xdr:colOff>
      <xdr:row>97</xdr:row>
      <xdr:rowOff>22524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13651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87849</xdr:rowOff>
    </xdr:from>
    <xdr:to>
      <xdr:col>36</xdr:col>
      <xdr:colOff>165100</xdr:colOff>
      <xdr:row>98</xdr:row>
      <xdr:rowOff>17999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9126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18809</xdr:rowOff>
    </xdr:from>
    <xdr:to>
      <xdr:col>85</xdr:col>
      <xdr:colOff>127000</xdr:colOff>
      <xdr:row>38</xdr:row>
      <xdr:rowOff>117373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362459"/>
          <a:ext cx="838200" cy="27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117373</xdr:rowOff>
    </xdr:from>
    <xdr:to>
      <xdr:col>81</xdr:col>
      <xdr:colOff>50800</xdr:colOff>
      <xdr:row>38</xdr:row>
      <xdr:rowOff>164770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32473"/>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153339</xdr:rowOff>
    </xdr:from>
    <xdr:to>
      <xdr:col>76</xdr:col>
      <xdr:colOff>114300</xdr:colOff>
      <xdr:row>38</xdr:row>
      <xdr:rowOff>164770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68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128422</xdr:rowOff>
    </xdr:from>
    <xdr:to>
      <xdr:col>71</xdr:col>
      <xdr:colOff>177800</xdr:colOff>
      <xdr:row>38</xdr:row>
      <xdr:rowOff>153339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43522"/>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50571</xdr:rowOff>
    </xdr:from>
    <xdr:to>
      <xdr:col>72</xdr:col>
      <xdr:colOff>38100</xdr:colOff>
      <xdr:row>38</xdr:row>
      <xdr:rowOff>152171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6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168698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95834</xdr:rowOff>
    </xdr:from>
    <xdr:to>
      <xdr:col>67</xdr:col>
      <xdr:colOff>101600</xdr:colOff>
      <xdr:row>39</xdr:row>
      <xdr:rowOff>25984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17111</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0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139459</xdr:rowOff>
    </xdr:from>
    <xdr:to>
      <xdr:col>85</xdr:col>
      <xdr:colOff>177800</xdr:colOff>
      <xdr:row>37</xdr:row>
      <xdr:rowOff>69609</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3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162336</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16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66573</xdr:rowOff>
    </xdr:from>
    <xdr:to>
      <xdr:col>81</xdr:col>
      <xdr:colOff>101600</xdr:colOff>
      <xdr:row>38</xdr:row>
      <xdr:rowOff>168173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159300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6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113970</xdr:rowOff>
    </xdr:from>
    <xdr:to>
      <xdr:col>76</xdr:col>
      <xdr:colOff>165100</xdr:colOff>
      <xdr:row>39</xdr:row>
      <xdr:rowOff>44120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35247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102539</xdr:rowOff>
    </xdr:from>
    <xdr:to>
      <xdr:col>72</xdr:col>
      <xdr:colOff>38100</xdr:colOff>
      <xdr:row>39</xdr:row>
      <xdr:rowOff>32689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23816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1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77622</xdr:rowOff>
    </xdr:from>
    <xdr:to>
      <xdr:col>67</xdr:col>
      <xdr:colOff>101600</xdr:colOff>
      <xdr:row>39</xdr:row>
      <xdr:rowOff>7772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24299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145154</xdr:rowOff>
    </xdr:from>
    <xdr:to>
      <xdr:col>85</xdr:col>
      <xdr:colOff>127000</xdr:colOff>
      <xdr:row>73</xdr:row>
      <xdr:rowOff>155637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661004"/>
          <a:ext cx="8382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31245</xdr:rowOff>
    </xdr:from>
    <xdr:to>
      <xdr:col>81</xdr:col>
      <xdr:colOff>50800</xdr:colOff>
      <xdr:row>73</xdr:row>
      <xdr:rowOff>145154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547095"/>
          <a:ext cx="889000" cy="1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31245</xdr:rowOff>
    </xdr:from>
    <xdr:to>
      <xdr:col>76</xdr:col>
      <xdr:colOff>114300</xdr:colOff>
      <xdr:row>73</xdr:row>
      <xdr:rowOff>54563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54709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1495</xdr:rowOff>
    </xdr:from>
    <xdr:to>
      <xdr:col>71</xdr:col>
      <xdr:colOff>177800</xdr:colOff>
      <xdr:row>73</xdr:row>
      <xdr:rowOff>54563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517345"/>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140041</xdr:rowOff>
    </xdr:from>
    <xdr:to>
      <xdr:col>72</xdr:col>
      <xdr:colOff>38100</xdr:colOff>
      <xdr:row>71</xdr:row>
      <xdr:rowOff>70191</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14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86718</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19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139976</xdr:rowOff>
    </xdr:from>
    <xdr:to>
      <xdr:col>67</xdr:col>
      <xdr:colOff>101600</xdr:colOff>
      <xdr:row>71</xdr:row>
      <xdr:rowOff>70126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1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86653</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19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104837</xdr:rowOff>
    </xdr:from>
    <xdr:to>
      <xdr:col>85</xdr:col>
      <xdr:colOff>177800</xdr:colOff>
      <xdr:row>74</xdr:row>
      <xdr:rowOff>34987</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127714</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4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94354</xdr:rowOff>
    </xdr:from>
    <xdr:to>
      <xdr:col>81</xdr:col>
      <xdr:colOff>101600</xdr:colOff>
      <xdr:row>74</xdr:row>
      <xdr:rowOff>24504</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6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41031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151895</xdr:rowOff>
    </xdr:from>
    <xdr:to>
      <xdr:col>76</xdr:col>
      <xdr:colOff>165100</xdr:colOff>
      <xdr:row>73</xdr:row>
      <xdr:rowOff>82045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4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98572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27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3763</xdr:rowOff>
    </xdr:from>
    <xdr:to>
      <xdr:col>72</xdr:col>
      <xdr:colOff>38100</xdr:colOff>
      <xdr:row>73</xdr:row>
      <xdr:rowOff>105363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5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96490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122145</xdr:rowOff>
    </xdr:from>
    <xdr:to>
      <xdr:col>67</xdr:col>
      <xdr:colOff>101600</xdr:colOff>
      <xdr:row>73</xdr:row>
      <xdr:rowOff>52295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4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43422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55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79829</xdr:rowOff>
    </xdr:from>
    <xdr:to>
      <xdr:col>85</xdr:col>
      <xdr:colOff>127000</xdr:colOff>
      <xdr:row>98</xdr:row>
      <xdr:rowOff>107125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5481300" y="16881929"/>
          <a:ext cx="8382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54775</xdr:rowOff>
    </xdr:from>
    <xdr:to>
      <xdr:col>81</xdr:col>
      <xdr:colOff>50800</xdr:colOff>
      <xdr:row>98</xdr:row>
      <xdr:rowOff>107125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856875"/>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54775</xdr:rowOff>
    </xdr:from>
    <xdr:to>
      <xdr:col>76</xdr:col>
      <xdr:colOff>114300</xdr:colOff>
      <xdr:row>98</xdr:row>
      <xdr:rowOff>68286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856875"/>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68286</xdr:rowOff>
    </xdr:from>
    <xdr:to>
      <xdr:col>71</xdr:col>
      <xdr:colOff>177800</xdr:colOff>
      <xdr:row>98</xdr:row>
      <xdr:rowOff>69543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2814300" y="1687038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137913</xdr:rowOff>
    </xdr:from>
    <xdr:to>
      <xdr:col>72</xdr:col>
      <xdr:colOff>38100</xdr:colOff>
      <xdr:row>98</xdr:row>
      <xdr:rowOff>68063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76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84590</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54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89402</xdr:rowOff>
    </xdr:from>
    <xdr:to>
      <xdr:col>67</xdr:col>
      <xdr:colOff>101600</xdr:colOff>
      <xdr:row>98</xdr:row>
      <xdr:rowOff>19552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7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36079</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79428" y="1649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29029</xdr:rowOff>
    </xdr:from>
    <xdr:to>
      <xdr:col>85</xdr:col>
      <xdr:colOff>177800</xdr:colOff>
      <xdr:row>98</xdr:row>
      <xdr:rowOff>130629</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56325</xdr:rowOff>
    </xdr:from>
    <xdr:to>
      <xdr:col>81</xdr:col>
      <xdr:colOff>101600</xdr:colOff>
      <xdr:row>98</xdr:row>
      <xdr:rowOff>157925</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8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149052</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9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3975</xdr:rowOff>
    </xdr:from>
    <xdr:to>
      <xdr:col>76</xdr:col>
      <xdr:colOff>165100</xdr:colOff>
      <xdr:row>98</xdr:row>
      <xdr:rowOff>105575</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96702</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9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17486</xdr:rowOff>
    </xdr:from>
    <xdr:to>
      <xdr:col>72</xdr:col>
      <xdr:colOff>38100</xdr:colOff>
      <xdr:row>98</xdr:row>
      <xdr:rowOff>119086</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110213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9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18743</xdr:rowOff>
    </xdr:from>
    <xdr:to>
      <xdr:col>67</xdr:col>
      <xdr:colOff>101600</xdr:colOff>
      <xdr:row>98</xdr:row>
      <xdr:rowOff>120343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8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111470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9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23114</xdr:rowOff>
    </xdr:from>
    <xdr:to>
      <xdr:col>116</xdr:col>
      <xdr:colOff>63500</xdr:colOff>
      <xdr:row>38</xdr:row>
      <xdr:rowOff>132385</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366764"/>
          <a:ext cx="8382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132385</xdr:rowOff>
    </xdr:from>
    <xdr:to>
      <xdr:col>111</xdr:col>
      <xdr:colOff>177800</xdr:colOff>
      <xdr:row>38</xdr:row>
      <xdr:rowOff>134214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664748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126898</xdr:rowOff>
    </xdr:from>
    <xdr:to>
      <xdr:col>107</xdr:col>
      <xdr:colOff>50800</xdr:colOff>
      <xdr:row>38</xdr:row>
      <xdr:rowOff>134214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64199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124155</xdr:rowOff>
    </xdr:from>
    <xdr:to>
      <xdr:col>102</xdr:col>
      <xdr:colOff>114300</xdr:colOff>
      <xdr:row>38</xdr:row>
      <xdr:rowOff>126898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6392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51867</xdr:rowOff>
    </xdr:from>
    <xdr:to>
      <xdr:col>102</xdr:col>
      <xdr:colOff>165100</xdr:colOff>
      <xdr:row>37</xdr:row>
      <xdr:rowOff>153467</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39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169994</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17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104445</xdr:rowOff>
    </xdr:from>
    <xdr:to>
      <xdr:col>98</xdr:col>
      <xdr:colOff>38100</xdr:colOff>
      <xdr:row>33</xdr:row>
      <xdr:rowOff>34595</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559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51122</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21428"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143764</xdr:rowOff>
    </xdr:from>
    <xdr:to>
      <xdr:col>116</xdr:col>
      <xdr:colOff>114300</xdr:colOff>
      <xdr:row>37</xdr:row>
      <xdr:rowOff>73914</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122191</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81585</xdr:rowOff>
    </xdr:from>
    <xdr:to>
      <xdr:col>112</xdr:col>
      <xdr:colOff>38100</xdr:colOff>
      <xdr:row>39</xdr:row>
      <xdr:rowOff>11735</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2862</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689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4691</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309650" y="669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76098</xdr:rowOff>
    </xdr:from>
    <xdr:to>
      <xdr:col>102</xdr:col>
      <xdr:colOff>165100</xdr:colOff>
      <xdr:row>39</xdr:row>
      <xdr:rowOff>6248</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168825</xdr:rowOff>
    </xdr:from>
    <xdr:ext cx="313932"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88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73355</xdr:rowOff>
    </xdr:from>
    <xdr:to>
      <xdr:col>98</xdr:col>
      <xdr:colOff>38100</xdr:colOff>
      <xdr:row>39</xdr:row>
      <xdr:rowOff>3505</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166082</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99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156551</xdr:rowOff>
    </xdr:from>
    <xdr:to>
      <xdr:col>116</xdr:col>
      <xdr:colOff>63500</xdr:colOff>
      <xdr:row>57</xdr:row>
      <xdr:rowOff>22461</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757751"/>
          <a:ext cx="8382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87383</xdr:rowOff>
    </xdr:from>
    <xdr:to>
      <xdr:col>111</xdr:col>
      <xdr:colOff>177800</xdr:colOff>
      <xdr:row>56</xdr:row>
      <xdr:rowOff>156551</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688583"/>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1299</xdr:rowOff>
    </xdr:from>
    <xdr:to>
      <xdr:col>107</xdr:col>
      <xdr:colOff>50800</xdr:colOff>
      <xdr:row>56</xdr:row>
      <xdr:rowOff>87383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602499"/>
          <a:ext cx="889000" cy="8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110799</xdr:rowOff>
    </xdr:from>
    <xdr:to>
      <xdr:col>102</xdr:col>
      <xdr:colOff>114300</xdr:colOff>
      <xdr:row>56</xdr:row>
      <xdr:rowOff>1299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54054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85144</xdr:rowOff>
    </xdr:from>
    <xdr:to>
      <xdr:col>102</xdr:col>
      <xdr:colOff>165100</xdr:colOff>
      <xdr:row>54</xdr:row>
      <xdr:rowOff>15294</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31821</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50168</xdr:rowOff>
    </xdr:from>
    <xdr:to>
      <xdr:col>98</xdr:col>
      <xdr:colOff>38100</xdr:colOff>
      <xdr:row>53</xdr:row>
      <xdr:rowOff>151768</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168295</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143111</xdr:rowOff>
    </xdr:from>
    <xdr:to>
      <xdr:col>116</xdr:col>
      <xdr:colOff>114300</xdr:colOff>
      <xdr:row>57</xdr:row>
      <xdr:rowOff>73261</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7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121538</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7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105751</xdr:rowOff>
    </xdr:from>
    <xdr:to>
      <xdr:col>112</xdr:col>
      <xdr:colOff>38100</xdr:colOff>
      <xdr:row>57</xdr:row>
      <xdr:rowOff>35901</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7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27028</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7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36583</xdr:rowOff>
    </xdr:from>
    <xdr:to>
      <xdr:col>107</xdr:col>
      <xdr:colOff>101600</xdr:colOff>
      <xdr:row>56</xdr:row>
      <xdr:rowOff>138183</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6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129310</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7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121949</xdr:rowOff>
    </xdr:from>
    <xdr:to>
      <xdr:col>102</xdr:col>
      <xdr:colOff>165100</xdr:colOff>
      <xdr:row>56</xdr:row>
      <xdr:rowOff>52099</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5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43226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6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59999</xdr:rowOff>
    </xdr:from>
    <xdr:to>
      <xdr:col>98</xdr:col>
      <xdr:colOff>38100</xdr:colOff>
      <xdr:row>55</xdr:row>
      <xdr:rowOff>161599</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152726</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5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67201</xdr:rowOff>
    </xdr:from>
    <xdr:to>
      <xdr:col>116</xdr:col>
      <xdr:colOff>63500</xdr:colOff>
      <xdr:row>74</xdr:row>
      <xdr:rowOff>33075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583051"/>
          <a:ext cx="838200" cy="1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67201</xdr:rowOff>
    </xdr:from>
    <xdr:to>
      <xdr:col>111</xdr:col>
      <xdr:colOff>177800</xdr:colOff>
      <xdr:row>78</xdr:row>
      <xdr:rowOff>85979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583051"/>
          <a:ext cx="889000" cy="8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71774</xdr:rowOff>
    </xdr:from>
    <xdr:to>
      <xdr:col>107</xdr:col>
      <xdr:colOff>50800</xdr:colOff>
      <xdr:row>78</xdr:row>
      <xdr:rowOff>85979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444874"/>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65895</xdr:rowOff>
    </xdr:from>
    <xdr:to>
      <xdr:col>102</xdr:col>
      <xdr:colOff>114300</xdr:colOff>
      <xdr:row>78</xdr:row>
      <xdr:rowOff>71774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43899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89880</xdr:rowOff>
    </xdr:from>
    <xdr:to>
      <xdr:col>102</xdr:col>
      <xdr:colOff>165100</xdr:colOff>
      <xdr:row>79</xdr:row>
      <xdr:rowOff>20030</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11157</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56017" y="1355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99188</xdr:rowOff>
    </xdr:from>
    <xdr:to>
      <xdr:col>98</xdr:col>
      <xdr:colOff>38100</xdr:colOff>
      <xdr:row>79</xdr:row>
      <xdr:rowOff>29338</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20465</xdr:rowOff>
    </xdr:from>
    <xdr:ext cx="378565"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67017" y="1356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153725</xdr:rowOff>
    </xdr:from>
    <xdr:to>
      <xdr:col>116</xdr:col>
      <xdr:colOff>114300</xdr:colOff>
      <xdr:row>74</xdr:row>
      <xdr:rowOff>83875</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6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132152</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6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16401</xdr:rowOff>
    </xdr:from>
    <xdr:to>
      <xdr:col>112</xdr:col>
      <xdr:colOff>38100</xdr:colOff>
      <xdr:row>73</xdr:row>
      <xdr:rowOff>118001</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134528</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30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35179</xdr:rowOff>
    </xdr:from>
    <xdr:to>
      <xdr:col>107</xdr:col>
      <xdr:colOff>101600</xdr:colOff>
      <xdr:row>78</xdr:row>
      <xdr:rowOff>136779</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127906</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20974</xdr:rowOff>
    </xdr:from>
    <xdr:to>
      <xdr:col>102</xdr:col>
      <xdr:colOff>165100</xdr:colOff>
      <xdr:row>78</xdr:row>
      <xdr:rowOff>122574</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3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139101</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16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15095</xdr:rowOff>
    </xdr:from>
    <xdr:to>
      <xdr:col>98</xdr:col>
      <xdr:colOff>38100</xdr:colOff>
      <xdr:row>78</xdr:row>
      <xdr:rowOff>116695</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133222</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316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・令和元年度の歳出総額は、住民一人当たり</a:t>
          </a:r>
          <a:r>
            <a:rPr kumimoji="1" lang="en-US" altLang="ja-JP" sz="1100">
              <a:latin typeface="ＭＳ Ｐゴシック" panose="020B0600070205080204" pitchFamily="50" charset="-128"/>
              <a:ea typeface="ＭＳ Ｐゴシック" panose="020B0600070205080204" pitchFamily="50" charset="-128"/>
            </a:rPr>
            <a:t>402</a:t>
          </a:r>
          <a:r>
            <a:rPr kumimoji="1" lang="ja-JP" altLang="en-US" sz="1100">
              <a:latin typeface="ＭＳ Ｐゴシック" panose="020B0600070205080204" pitchFamily="50" charset="-128"/>
              <a:ea typeface="ＭＳ Ｐゴシック" panose="020B0600070205080204" pitchFamily="50" charset="-128"/>
            </a:rPr>
            <a:t>千円で、普通建設事業費と災害復旧事業費が増加したことなどから、前年度に比べ</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人増加しました。</a:t>
          </a:r>
        </a:p>
        <a:p>
          <a:r>
            <a:rPr kumimoji="1" lang="ja-JP" altLang="en-US" sz="1100">
              <a:latin typeface="ＭＳ Ｐゴシック" panose="020B0600070205080204" pitchFamily="50" charset="-128"/>
              <a:ea typeface="ＭＳ Ｐゴシック" panose="020B0600070205080204" pitchFamily="50" charset="-128"/>
            </a:rPr>
            <a:t>・主な経費区分でみると、物件費は、災害救助費の増などにより、令和元年度は前年度に比べ増加しました。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・補助費等は、介護保険や後期高齢者医療などの社会保障関係費の増により近年増加傾向にあります。</a:t>
          </a:r>
        </a:p>
        <a:p>
          <a:r>
            <a:rPr kumimoji="1" lang="ja-JP" altLang="en-US" sz="1100">
              <a:latin typeface="ＭＳ Ｐゴシック" panose="020B0600070205080204" pitchFamily="50" charset="-128"/>
              <a:ea typeface="ＭＳ Ｐゴシック" panose="020B0600070205080204" pitchFamily="50" charset="-128"/>
            </a:rPr>
            <a:t>・普通建設事業費は、既存施設の有効活用や安全性向上のための改修事業の増に加えて、国の「防災・減災、国土強靭化のための３か年緊急対策」や県立武道館の建設などにより、令和元年度は増加しました。</a:t>
          </a:r>
        </a:p>
        <a:p>
          <a:r>
            <a:rPr kumimoji="1" lang="ja-JP" altLang="en-US" sz="1100">
              <a:latin typeface="ＭＳ Ｐゴシック" panose="020B0600070205080204" pitchFamily="50" charset="-128"/>
              <a:ea typeface="ＭＳ Ｐゴシック" panose="020B0600070205080204" pitchFamily="50" charset="-128"/>
            </a:rPr>
            <a:t>・災害復旧事業費は、令和元年東日本台風災害の復旧事業により、令和元年度は前年度に比べ、大幅に増加しました。</a:t>
          </a:r>
        </a:p>
        <a:p>
          <a:r>
            <a:rPr kumimoji="1" lang="ja-JP" altLang="en-US" sz="1100">
              <a:latin typeface="ＭＳ Ｐゴシック" panose="020B0600070205080204" pitchFamily="50" charset="-128"/>
              <a:ea typeface="ＭＳ Ｐゴシック" panose="020B0600070205080204" pitchFamily="50" charset="-128"/>
            </a:rPr>
            <a:t>・公債費は、前年度までの発行抑制や、利子負担の軽減などの中長期的取組みにより、減少しています。</a:t>
          </a:r>
        </a:p>
        <a:p>
          <a:r>
            <a:rPr kumimoji="1" lang="ja-JP" altLang="en-US" sz="1100">
              <a:latin typeface="ＭＳ Ｐゴシック" panose="020B0600070205080204" pitchFamily="50" charset="-128"/>
              <a:ea typeface="ＭＳ Ｐゴシック" panose="020B0600070205080204" pitchFamily="50" charset="-128"/>
            </a:rPr>
            <a:t>・今後も行政経営方針（平成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年度～）に基づき、継続的な事務事業の見直しと、経費の縮減、適正な事業の実施に努めていきます。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95885</xdr:rowOff>
    </xdr:from>
    <xdr:to>
      <xdr:col>24</xdr:col>
      <xdr:colOff>63500</xdr:colOff>
      <xdr:row>33</xdr:row>
      <xdr:rowOff>162560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5373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95885</xdr:rowOff>
    </xdr:from>
    <xdr:to>
      <xdr:col>19</xdr:col>
      <xdr:colOff>177800</xdr:colOff>
      <xdr:row>33</xdr:row>
      <xdr:rowOff>103505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3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101600</xdr:rowOff>
    </xdr:from>
    <xdr:to>
      <xdr:col>15</xdr:col>
      <xdr:colOff>50800</xdr:colOff>
      <xdr:row>33</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101600</xdr:rowOff>
    </xdr:from>
    <xdr:to>
      <xdr:col>10</xdr:col>
      <xdr:colOff>114300</xdr:colOff>
      <xdr:row>33</xdr:row>
      <xdr:rowOff>137795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9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96520</xdr:rowOff>
    </xdr:from>
    <xdr:to>
      <xdr:col>10</xdr:col>
      <xdr:colOff>165100</xdr:colOff>
      <xdr:row>33</xdr:row>
      <xdr:rowOff>26670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43197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535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113665</xdr:rowOff>
    </xdr:from>
    <xdr:to>
      <xdr:col>6</xdr:col>
      <xdr:colOff>38100</xdr:colOff>
      <xdr:row>33</xdr:row>
      <xdr:rowOff>43815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60342</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53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111760</xdr:rowOff>
    </xdr:from>
    <xdr:to>
      <xdr:col>24</xdr:col>
      <xdr:colOff>114300</xdr:colOff>
      <xdr:row>34</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134637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45085</xdr:rowOff>
    </xdr:from>
    <xdr:to>
      <xdr:col>20</xdr:col>
      <xdr:colOff>38100</xdr:colOff>
      <xdr:row>33</xdr:row>
      <xdr:rowOff>146685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163212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47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52705</xdr:rowOff>
    </xdr:from>
    <xdr:to>
      <xdr:col>15</xdr:col>
      <xdr:colOff>101600</xdr:colOff>
      <xdr:row>33</xdr:row>
      <xdr:rowOff>154305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170832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50800</xdr:rowOff>
    </xdr:from>
    <xdr:to>
      <xdr:col>10</xdr:col>
      <xdr:colOff>165100</xdr:colOff>
      <xdr:row>33</xdr:row>
      <xdr:rowOff>152400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143527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80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86995</xdr:rowOff>
    </xdr:from>
    <xdr:to>
      <xdr:col>6</xdr:col>
      <xdr:colOff>38100</xdr:colOff>
      <xdr:row>34</xdr:row>
      <xdr:rowOff>17145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8272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837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105410</xdr:rowOff>
    </xdr:from>
    <xdr:to>
      <xdr:col>24</xdr:col>
      <xdr:colOff>63500</xdr:colOff>
      <xdr:row>58</xdr:row>
      <xdr:rowOff>157792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49510"/>
          <a:ext cx="8382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60310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32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157172</xdr:rowOff>
    </xdr:from>
    <xdr:to>
      <xdr:col>19</xdr:col>
      <xdr:colOff>177800</xdr:colOff>
      <xdr:row>58</xdr:row>
      <xdr:rowOff>157792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101272"/>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133005</xdr:rowOff>
    </xdr:from>
    <xdr:to>
      <xdr:col>15</xdr:col>
      <xdr:colOff>50800</xdr:colOff>
      <xdr:row>58</xdr:row>
      <xdr:rowOff>157172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77105"/>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157291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114326</xdr:rowOff>
    </xdr:from>
    <xdr:to>
      <xdr:col>10</xdr:col>
      <xdr:colOff>114300</xdr:colOff>
      <xdr:row>58</xdr:row>
      <xdr:rowOff>133005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58426"/>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141615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7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86032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54610</xdr:rowOff>
    </xdr:from>
    <xdr:to>
      <xdr:col>24</xdr:col>
      <xdr:colOff>114300</xdr:colOff>
      <xdr:row>58</xdr:row>
      <xdr:rowOff>156210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33037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106992</xdr:rowOff>
    </xdr:from>
    <xdr:to>
      <xdr:col>20</xdr:col>
      <xdr:colOff>38100</xdr:colOff>
      <xdr:row>59</xdr:row>
      <xdr:rowOff>37142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28269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101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106372</xdr:rowOff>
    </xdr:from>
    <xdr:to>
      <xdr:col>15</xdr:col>
      <xdr:colOff>101600</xdr:colOff>
      <xdr:row>59</xdr:row>
      <xdr:rowOff>36522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27649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82205</xdr:rowOff>
    </xdr:from>
    <xdr:to>
      <xdr:col>10</xdr:col>
      <xdr:colOff>165100</xdr:colOff>
      <xdr:row>59</xdr:row>
      <xdr:rowOff>12355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3482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1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63526</xdr:rowOff>
    </xdr:from>
    <xdr:to>
      <xdr:col>6</xdr:col>
      <xdr:colOff>38100</xdr:colOff>
      <xdr:row>58</xdr:row>
      <xdr:rowOff>165126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156253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78516</xdr:rowOff>
    </xdr:from>
    <xdr:to>
      <xdr:col>24</xdr:col>
      <xdr:colOff>63500</xdr:colOff>
      <xdr:row>77</xdr:row>
      <xdr:rowOff>143684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80166"/>
          <a:ext cx="8382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118408</xdr:rowOff>
    </xdr:from>
    <xdr:to>
      <xdr:col>19</xdr:col>
      <xdr:colOff>177800</xdr:colOff>
      <xdr:row>77</xdr:row>
      <xdr:rowOff>143684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20058"/>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118408</xdr:rowOff>
    </xdr:from>
    <xdr:to>
      <xdr:col>15</xdr:col>
      <xdr:colOff>50800</xdr:colOff>
      <xdr:row>77</xdr:row>
      <xdr:rowOff>129462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20058"/>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129462</xdr:rowOff>
    </xdr:from>
    <xdr:to>
      <xdr:col>10</xdr:col>
      <xdr:colOff>114300</xdr:colOff>
      <xdr:row>78</xdr:row>
      <xdr:rowOff>26722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1112"/>
          <a:ext cx="889000" cy="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21627</xdr:rowOff>
    </xdr:from>
    <xdr:to>
      <xdr:col>10</xdr:col>
      <xdr:colOff>165100</xdr:colOff>
      <xdr:row>77</xdr:row>
      <xdr:rowOff>123227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139754</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29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49614</xdr:rowOff>
    </xdr:from>
    <xdr:to>
      <xdr:col>6</xdr:col>
      <xdr:colOff>38100</xdr:colOff>
      <xdr:row>77</xdr:row>
      <xdr:rowOff>151214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5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167741</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27716</xdr:rowOff>
    </xdr:from>
    <xdr:to>
      <xdr:col>24</xdr:col>
      <xdr:colOff>114300</xdr:colOff>
      <xdr:row>77</xdr:row>
      <xdr:rowOff>129316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50593</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8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92884</xdr:rowOff>
    </xdr:from>
    <xdr:to>
      <xdr:col>20</xdr:col>
      <xdr:colOff>38100</xdr:colOff>
      <xdr:row>78</xdr:row>
      <xdr:rowOff>23034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39561</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6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67608</xdr:rowOff>
    </xdr:from>
    <xdr:to>
      <xdr:col>15</xdr:col>
      <xdr:colOff>101600</xdr:colOff>
      <xdr:row>77</xdr:row>
      <xdr:rowOff>169208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14285</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78662</xdr:rowOff>
    </xdr:from>
    <xdr:to>
      <xdr:col>10</xdr:col>
      <xdr:colOff>165100</xdr:colOff>
      <xdr:row>78</xdr:row>
      <xdr:rowOff>8812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171389</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37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147372</xdr:rowOff>
    </xdr:from>
    <xdr:to>
      <xdr:col>6</xdr:col>
      <xdr:colOff>38100</xdr:colOff>
      <xdr:row>78</xdr:row>
      <xdr:rowOff>77522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68649</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153415</xdr:rowOff>
    </xdr:from>
    <xdr:to>
      <xdr:col>24</xdr:col>
      <xdr:colOff>63500</xdr:colOff>
      <xdr:row>95</xdr:row>
      <xdr:rowOff>161463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41165"/>
          <a:ext cx="8382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161463</xdr:rowOff>
    </xdr:from>
    <xdr:to>
      <xdr:col>19</xdr:col>
      <xdr:colOff>177800</xdr:colOff>
      <xdr:row>95</xdr:row>
      <xdr:rowOff>161737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4921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25309</xdr:rowOff>
    </xdr:from>
    <xdr:to>
      <xdr:col>15</xdr:col>
      <xdr:colOff>50800</xdr:colOff>
      <xdr:row>95</xdr:row>
      <xdr:rowOff>161737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13059"/>
          <a:ext cx="889000" cy="13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25309</xdr:rowOff>
    </xdr:from>
    <xdr:to>
      <xdr:col>10</xdr:col>
      <xdr:colOff>114300</xdr:colOff>
      <xdr:row>95</xdr:row>
      <xdr:rowOff>41402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13059"/>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10993</xdr:rowOff>
    </xdr:from>
    <xdr:to>
      <xdr:col>10</xdr:col>
      <xdr:colOff>165100</xdr:colOff>
      <xdr:row>93</xdr:row>
      <xdr:rowOff>112593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59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129120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57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124470</xdr:rowOff>
    </xdr:from>
    <xdr:to>
      <xdr:col>6</xdr:col>
      <xdr:colOff>38100</xdr:colOff>
      <xdr:row>93</xdr:row>
      <xdr:rowOff>54620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589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71147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56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102615</xdr:rowOff>
    </xdr:from>
    <xdr:to>
      <xdr:col>24</xdr:col>
      <xdr:colOff>114300</xdr:colOff>
      <xdr:row>96</xdr:row>
      <xdr:rowOff>32765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125492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110663</xdr:rowOff>
    </xdr:from>
    <xdr:to>
      <xdr:col>20</xdr:col>
      <xdr:colOff>38100</xdr:colOff>
      <xdr:row>96</xdr:row>
      <xdr:rowOff>40813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57340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1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110937</xdr:rowOff>
    </xdr:from>
    <xdr:to>
      <xdr:col>15</xdr:col>
      <xdr:colOff>101600</xdr:colOff>
      <xdr:row>96</xdr:row>
      <xdr:rowOff>41087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57614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145959</xdr:rowOff>
    </xdr:from>
    <xdr:to>
      <xdr:col>10</xdr:col>
      <xdr:colOff>165100</xdr:colOff>
      <xdr:row>95</xdr:row>
      <xdr:rowOff>76109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67236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162052</xdr:rowOff>
    </xdr:from>
    <xdr:to>
      <xdr:col>6</xdr:col>
      <xdr:colOff>38100</xdr:colOff>
      <xdr:row>95</xdr:row>
      <xdr:rowOff>92202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83329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150673</xdr:rowOff>
    </xdr:from>
    <xdr:to>
      <xdr:col>54</xdr:col>
      <xdr:colOff>189865</xdr:colOff>
      <xdr:row>37</xdr:row>
      <xdr:rowOff>105867</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637073"/>
          <a:ext cx="127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109694</xdr:rowOff>
    </xdr:from>
    <xdr:ext cx="378565"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4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105867</xdr:rowOff>
    </xdr:from>
    <xdr:to>
      <xdr:col>55</xdr:col>
      <xdr:colOff>88900</xdr:colOff>
      <xdr:row>37</xdr:row>
      <xdr:rowOff>105867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97350</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41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150673</xdr:rowOff>
    </xdr:from>
    <xdr:to>
      <xdr:col>55</xdr:col>
      <xdr:colOff>88900</xdr:colOff>
      <xdr:row>32</xdr:row>
      <xdr:rowOff>150673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63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64262</xdr:rowOff>
    </xdr:from>
    <xdr:to>
      <xdr:col>55</xdr:col>
      <xdr:colOff>0</xdr:colOff>
      <xdr:row>35</xdr:row>
      <xdr:rowOff>80264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06501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4691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176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26264</xdr:rowOff>
    </xdr:from>
    <xdr:to>
      <xdr:col>55</xdr:col>
      <xdr:colOff>50800</xdr:colOff>
      <xdr:row>36</xdr:row>
      <xdr:rowOff>127864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1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97181</xdr:rowOff>
    </xdr:from>
    <xdr:to>
      <xdr:col>50</xdr:col>
      <xdr:colOff>114300</xdr:colOff>
      <xdr:row>35</xdr:row>
      <xdr:rowOff>64262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5926481"/>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14376</xdr:rowOff>
    </xdr:from>
    <xdr:to>
      <xdr:col>50</xdr:col>
      <xdr:colOff>165100</xdr:colOff>
      <xdr:row>36</xdr:row>
      <xdr:rowOff>115976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36</xdr:row>
      <xdr:rowOff>107103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37317" y="627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24943</xdr:rowOff>
    </xdr:from>
    <xdr:to>
      <xdr:col>45</xdr:col>
      <xdr:colOff>177800</xdr:colOff>
      <xdr:row>34</xdr:row>
      <xdr:rowOff>97181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85424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146964</xdr:rowOff>
    </xdr:from>
    <xdr:to>
      <xdr:col>46</xdr:col>
      <xdr:colOff>38100</xdr:colOff>
      <xdr:row>36</xdr:row>
      <xdr:rowOff>77114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14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68241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24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59233</xdr:rowOff>
    </xdr:from>
    <xdr:to>
      <xdr:col>41</xdr:col>
      <xdr:colOff>50800</xdr:colOff>
      <xdr:row>34</xdr:row>
      <xdr:rowOff>24943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374183"/>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67412</xdr:rowOff>
    </xdr:from>
    <xdr:to>
      <xdr:col>41</xdr:col>
      <xdr:colOff>101600</xdr:colOff>
      <xdr:row>34</xdr:row>
      <xdr:rowOff>169012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58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160139</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59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100330</xdr:rowOff>
    </xdr:from>
    <xdr:to>
      <xdr:col>36</xdr:col>
      <xdr:colOff>165100</xdr:colOff>
      <xdr:row>34</xdr:row>
      <xdr:rowOff>30480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57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21607</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29464</xdr:rowOff>
    </xdr:from>
    <xdr:to>
      <xdr:col>55</xdr:col>
      <xdr:colOff>50800</xdr:colOff>
      <xdr:row>35</xdr:row>
      <xdr:rowOff>131064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52341</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13462</xdr:rowOff>
    </xdr:from>
    <xdr:to>
      <xdr:col>50</xdr:col>
      <xdr:colOff>165100</xdr:colOff>
      <xdr:row>35</xdr:row>
      <xdr:rowOff>115062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131589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3917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46381</xdr:rowOff>
    </xdr:from>
    <xdr:to>
      <xdr:col>46</xdr:col>
      <xdr:colOff>38100</xdr:colOff>
      <xdr:row>34</xdr:row>
      <xdr:rowOff>147981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164508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145593</xdr:rowOff>
    </xdr:from>
    <xdr:to>
      <xdr:col>41</xdr:col>
      <xdr:colOff>101600</xdr:colOff>
      <xdr:row>34</xdr:row>
      <xdr:rowOff>75743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92270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5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8433</xdr:rowOff>
    </xdr:from>
    <xdr:to>
      <xdr:col>36</xdr:col>
      <xdr:colOff>165100</xdr:colOff>
      <xdr:row>31</xdr:row>
      <xdr:rowOff>110033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3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126560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09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90257</xdr:rowOff>
    </xdr:from>
    <xdr:to>
      <xdr:col>55</xdr:col>
      <xdr:colOff>0</xdr:colOff>
      <xdr:row>55</xdr:row>
      <xdr:rowOff>102308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520007"/>
          <a:ext cx="8382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102308</xdr:rowOff>
    </xdr:from>
    <xdr:to>
      <xdr:col>50</xdr:col>
      <xdr:colOff>114300</xdr:colOff>
      <xdr:row>55</xdr:row>
      <xdr:rowOff>122196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532058"/>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122196</xdr:rowOff>
    </xdr:from>
    <xdr:to>
      <xdr:col>45</xdr:col>
      <xdr:colOff>177800</xdr:colOff>
      <xdr:row>55</xdr:row>
      <xdr:rowOff>143553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551946"/>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68900</xdr:rowOff>
    </xdr:from>
    <xdr:to>
      <xdr:col>41</xdr:col>
      <xdr:colOff>50800</xdr:colOff>
      <xdr:row>55</xdr:row>
      <xdr:rowOff>143553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498650"/>
          <a:ext cx="889000" cy="7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40927</xdr:rowOff>
    </xdr:from>
    <xdr:to>
      <xdr:col>41</xdr:col>
      <xdr:colOff>101600</xdr:colOff>
      <xdr:row>53</xdr:row>
      <xdr:rowOff>142527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159054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89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99383</xdr:rowOff>
    </xdr:from>
    <xdr:to>
      <xdr:col>36</xdr:col>
      <xdr:colOff>165100</xdr:colOff>
      <xdr:row>54</xdr:row>
      <xdr:rowOff>29533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18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46060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89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39457</xdr:rowOff>
    </xdr:from>
    <xdr:to>
      <xdr:col>55</xdr:col>
      <xdr:colOff>50800</xdr:colOff>
      <xdr:row>55</xdr:row>
      <xdr:rowOff>141057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4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62334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51508</xdr:rowOff>
    </xdr:from>
    <xdr:to>
      <xdr:col>50</xdr:col>
      <xdr:colOff>165100</xdr:colOff>
      <xdr:row>55</xdr:row>
      <xdr:rowOff>153108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4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169635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2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71396</xdr:rowOff>
    </xdr:from>
    <xdr:to>
      <xdr:col>46</xdr:col>
      <xdr:colOff>38100</xdr:colOff>
      <xdr:row>56</xdr:row>
      <xdr:rowOff>1546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5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18073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2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92753</xdr:rowOff>
    </xdr:from>
    <xdr:to>
      <xdr:col>41</xdr:col>
      <xdr:colOff>101600</xdr:colOff>
      <xdr:row>56</xdr:row>
      <xdr:rowOff>22903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18100</xdr:rowOff>
    </xdr:from>
    <xdr:to>
      <xdr:col>36</xdr:col>
      <xdr:colOff>165100</xdr:colOff>
      <xdr:row>55</xdr:row>
      <xdr:rowOff>119700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4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110827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4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91785</xdr:rowOff>
    </xdr:from>
    <xdr:to>
      <xdr:col>55</xdr:col>
      <xdr:colOff>0</xdr:colOff>
      <xdr:row>76</xdr:row>
      <xdr:rowOff>117937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3121985"/>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44625</xdr:rowOff>
    </xdr:from>
    <xdr:to>
      <xdr:col>50</xdr:col>
      <xdr:colOff>114300</xdr:colOff>
      <xdr:row>76</xdr:row>
      <xdr:rowOff>91785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3074825"/>
          <a:ext cx="889000" cy="4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87310</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2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163771</xdr:rowOff>
    </xdr:from>
    <xdr:to>
      <xdr:col>45</xdr:col>
      <xdr:colOff>177800</xdr:colOff>
      <xdr:row>76</xdr:row>
      <xdr:rowOff>44625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022521"/>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103124</xdr:rowOff>
    </xdr:from>
    <xdr:to>
      <xdr:col>41</xdr:col>
      <xdr:colOff>50800</xdr:colOff>
      <xdr:row>75</xdr:row>
      <xdr:rowOff>163771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961874"/>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135854</xdr:rowOff>
    </xdr:from>
    <xdr:to>
      <xdr:col>41</xdr:col>
      <xdr:colOff>101600</xdr:colOff>
      <xdr:row>75</xdr:row>
      <xdr:rowOff>66004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82531</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5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102342</xdr:rowOff>
    </xdr:from>
    <xdr:to>
      <xdr:col>36</xdr:col>
      <xdr:colOff>165100</xdr:colOff>
      <xdr:row>75</xdr:row>
      <xdr:rowOff>32492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49019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5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67137</xdr:rowOff>
    </xdr:from>
    <xdr:to>
      <xdr:col>55</xdr:col>
      <xdr:colOff>50800</xdr:colOff>
      <xdr:row>76</xdr:row>
      <xdr:rowOff>168737</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45564</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07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40985</xdr:rowOff>
    </xdr:from>
    <xdr:to>
      <xdr:col>50</xdr:col>
      <xdr:colOff>165100</xdr:colOff>
      <xdr:row>76</xdr:row>
      <xdr:rowOff>142585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0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133712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59411" y="1316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165275</xdr:rowOff>
    </xdr:from>
    <xdr:to>
      <xdr:col>46</xdr:col>
      <xdr:colOff>38100</xdr:colOff>
      <xdr:row>76</xdr:row>
      <xdr:rowOff>95425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0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86552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112971</xdr:rowOff>
    </xdr:from>
    <xdr:to>
      <xdr:col>41</xdr:col>
      <xdr:colOff>101600</xdr:colOff>
      <xdr:row>76</xdr:row>
      <xdr:rowOff>43121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9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34248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52324</xdr:rowOff>
    </xdr:from>
    <xdr:to>
      <xdr:col>36</xdr:col>
      <xdr:colOff>165100</xdr:colOff>
      <xdr:row>75</xdr:row>
      <xdr:rowOff>153924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145051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106159</xdr:rowOff>
    </xdr:from>
    <xdr:to>
      <xdr:col>55</xdr:col>
      <xdr:colOff>0</xdr:colOff>
      <xdr:row>95</xdr:row>
      <xdr:rowOff>86361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222459"/>
          <a:ext cx="838200" cy="15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86361</xdr:rowOff>
    </xdr:from>
    <xdr:to>
      <xdr:col>50</xdr:col>
      <xdr:colOff>114300</xdr:colOff>
      <xdr:row>95</xdr:row>
      <xdr:rowOff>88125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37411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88125</xdr:rowOff>
    </xdr:from>
    <xdr:to>
      <xdr:col>45</xdr:col>
      <xdr:colOff>177800</xdr:colOff>
      <xdr:row>95</xdr:row>
      <xdr:rowOff>95771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375875"/>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79883</xdr:rowOff>
    </xdr:from>
    <xdr:to>
      <xdr:col>41</xdr:col>
      <xdr:colOff>50800</xdr:colOff>
      <xdr:row>95</xdr:row>
      <xdr:rowOff>95771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36763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158522</xdr:rowOff>
    </xdr:from>
    <xdr:to>
      <xdr:col>41</xdr:col>
      <xdr:colOff>101600</xdr:colOff>
      <xdr:row>95</xdr:row>
      <xdr:rowOff>88672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27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105199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0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2667</xdr:rowOff>
    </xdr:from>
    <xdr:to>
      <xdr:col>36</xdr:col>
      <xdr:colOff>165100</xdr:colOff>
      <xdr:row>95</xdr:row>
      <xdr:rowOff>104267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2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120794</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0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55359</xdr:rowOff>
    </xdr:from>
    <xdr:to>
      <xdr:col>55</xdr:col>
      <xdr:colOff>50800</xdr:colOff>
      <xdr:row>94</xdr:row>
      <xdr:rowOff>156959</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1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78236</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0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35561</xdr:rowOff>
    </xdr:from>
    <xdr:to>
      <xdr:col>50</xdr:col>
      <xdr:colOff>165100</xdr:colOff>
      <xdr:row>95</xdr:row>
      <xdr:rowOff>137161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2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153688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09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37325</xdr:rowOff>
    </xdr:from>
    <xdr:to>
      <xdr:col>46</xdr:col>
      <xdr:colOff>38100</xdr:colOff>
      <xdr:row>95</xdr:row>
      <xdr:rowOff>138925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3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155452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1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44971</xdr:rowOff>
    </xdr:from>
    <xdr:to>
      <xdr:col>41</xdr:col>
      <xdr:colOff>101600</xdr:colOff>
      <xdr:row>95</xdr:row>
      <xdr:rowOff>146571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3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137698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29083</xdr:rowOff>
    </xdr:from>
    <xdr:to>
      <xdr:col>36</xdr:col>
      <xdr:colOff>165100</xdr:colOff>
      <xdr:row>95</xdr:row>
      <xdr:rowOff>130683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3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38259</xdr:rowOff>
    </xdr:from>
    <xdr:to>
      <xdr:col>85</xdr:col>
      <xdr:colOff>127000</xdr:colOff>
      <xdr:row>38</xdr:row>
      <xdr:rowOff>118078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553359"/>
          <a:ext cx="8382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93980</xdr:rowOff>
    </xdr:from>
    <xdr:to>
      <xdr:col>81</xdr:col>
      <xdr:colOff>50800</xdr:colOff>
      <xdr:row>38</xdr:row>
      <xdr:rowOff>118078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609080"/>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60737</xdr:rowOff>
    </xdr:from>
    <xdr:to>
      <xdr:col>76</xdr:col>
      <xdr:colOff>114300</xdr:colOff>
      <xdr:row>38</xdr:row>
      <xdr:rowOff>93980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575837"/>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60737</xdr:rowOff>
    </xdr:from>
    <xdr:to>
      <xdr:col>71</xdr:col>
      <xdr:colOff>177800</xdr:colOff>
      <xdr:row>38</xdr:row>
      <xdr:rowOff>139414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75837"/>
          <a:ext cx="889000" cy="7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148717</xdr:rowOff>
    </xdr:from>
    <xdr:to>
      <xdr:col>72</xdr:col>
      <xdr:colOff>38100</xdr:colOff>
      <xdr:row>37</xdr:row>
      <xdr:rowOff>78867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2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95394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0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30607</xdr:rowOff>
    </xdr:from>
    <xdr:to>
      <xdr:col>67</xdr:col>
      <xdr:colOff>101600</xdr:colOff>
      <xdr:row>37</xdr:row>
      <xdr:rowOff>132207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148734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158909</xdr:rowOff>
    </xdr:from>
    <xdr:to>
      <xdr:col>85</xdr:col>
      <xdr:colOff>177800</xdr:colOff>
      <xdr:row>38</xdr:row>
      <xdr:rowOff>89059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73836</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641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67278</xdr:rowOff>
    </xdr:from>
    <xdr:to>
      <xdr:col>81</xdr:col>
      <xdr:colOff>101600</xdr:colOff>
      <xdr:row>38</xdr:row>
      <xdr:rowOff>168878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160005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66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43180</xdr:rowOff>
    </xdr:from>
    <xdr:to>
      <xdr:col>76</xdr:col>
      <xdr:colOff>165100</xdr:colOff>
      <xdr:row>38</xdr:row>
      <xdr:rowOff>144780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135907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9937</xdr:rowOff>
    </xdr:from>
    <xdr:to>
      <xdr:col>72</xdr:col>
      <xdr:colOff>38100</xdr:colOff>
      <xdr:row>38</xdr:row>
      <xdr:rowOff>111537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102664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88614</xdr:rowOff>
    </xdr:from>
    <xdr:to>
      <xdr:col>67</xdr:col>
      <xdr:colOff>101600</xdr:colOff>
      <xdr:row>39</xdr:row>
      <xdr:rowOff>18764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6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9891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84951</xdr:rowOff>
    </xdr:from>
    <xdr:to>
      <xdr:col>85</xdr:col>
      <xdr:colOff>127000</xdr:colOff>
      <xdr:row>52</xdr:row>
      <xdr:rowOff>144520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000351"/>
          <a:ext cx="8382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116021</xdr:rowOff>
    </xdr:from>
    <xdr:to>
      <xdr:col>81</xdr:col>
      <xdr:colOff>50800</xdr:colOff>
      <xdr:row>52</xdr:row>
      <xdr:rowOff>144520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031421"/>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116021</xdr:rowOff>
    </xdr:from>
    <xdr:to>
      <xdr:col>76</xdr:col>
      <xdr:colOff>114300</xdr:colOff>
      <xdr:row>53</xdr:row>
      <xdr:rowOff>5493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031421"/>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5493</xdr:rowOff>
    </xdr:from>
    <xdr:to>
      <xdr:col>71</xdr:col>
      <xdr:colOff>177800</xdr:colOff>
      <xdr:row>53</xdr:row>
      <xdr:rowOff>49422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092343"/>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102368</xdr:rowOff>
    </xdr:from>
    <xdr:to>
      <xdr:col>72</xdr:col>
      <xdr:colOff>38100</xdr:colOff>
      <xdr:row>53</xdr:row>
      <xdr:rowOff>32518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49045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131420</xdr:rowOff>
    </xdr:from>
    <xdr:to>
      <xdr:col>67</xdr:col>
      <xdr:colOff>101600</xdr:colOff>
      <xdr:row>53</xdr:row>
      <xdr:rowOff>61570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78097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88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34151</xdr:rowOff>
    </xdr:from>
    <xdr:to>
      <xdr:col>85</xdr:col>
      <xdr:colOff>177800</xdr:colOff>
      <xdr:row>52</xdr:row>
      <xdr:rowOff>135751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8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57028</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880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93720</xdr:rowOff>
    </xdr:from>
    <xdr:to>
      <xdr:col>81</xdr:col>
      <xdr:colOff>101600</xdr:colOff>
      <xdr:row>53</xdr:row>
      <xdr:rowOff>23870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0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40397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87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65221</xdr:rowOff>
    </xdr:from>
    <xdr:to>
      <xdr:col>76</xdr:col>
      <xdr:colOff>165100</xdr:colOff>
      <xdr:row>52</xdr:row>
      <xdr:rowOff>166821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8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11898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7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126143</xdr:rowOff>
    </xdr:from>
    <xdr:to>
      <xdr:col>72</xdr:col>
      <xdr:colOff>38100</xdr:colOff>
      <xdr:row>53</xdr:row>
      <xdr:rowOff>56293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0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47420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1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170072</xdr:rowOff>
    </xdr:from>
    <xdr:to>
      <xdr:col>67</xdr:col>
      <xdr:colOff>101600</xdr:colOff>
      <xdr:row>53</xdr:row>
      <xdr:rowOff>100222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0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91349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1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18808</xdr:rowOff>
    </xdr:from>
    <xdr:to>
      <xdr:col>85</xdr:col>
      <xdr:colOff>127000</xdr:colOff>
      <xdr:row>78</xdr:row>
      <xdr:rowOff>117373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220458"/>
          <a:ext cx="838200" cy="2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117373</xdr:rowOff>
    </xdr:from>
    <xdr:to>
      <xdr:col>81</xdr:col>
      <xdr:colOff>50800</xdr:colOff>
      <xdr:row>78</xdr:row>
      <xdr:rowOff>164770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490473"/>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153339</xdr:rowOff>
    </xdr:from>
    <xdr:to>
      <xdr:col>76</xdr:col>
      <xdr:colOff>114300</xdr:colOff>
      <xdr:row>78</xdr:row>
      <xdr:rowOff>164770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26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128423</xdr:rowOff>
    </xdr:from>
    <xdr:to>
      <xdr:col>71</xdr:col>
      <xdr:colOff>177800</xdr:colOff>
      <xdr:row>78</xdr:row>
      <xdr:rowOff>153339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01523"/>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50572</xdr:rowOff>
    </xdr:from>
    <xdr:to>
      <xdr:col>72</xdr:col>
      <xdr:colOff>38100</xdr:colOff>
      <xdr:row>78</xdr:row>
      <xdr:rowOff>152172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168699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1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95796</xdr:rowOff>
    </xdr:from>
    <xdr:to>
      <xdr:col>67</xdr:col>
      <xdr:colOff>101600</xdr:colOff>
      <xdr:row>79</xdr:row>
      <xdr:rowOff>25946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46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17073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139458</xdr:rowOff>
    </xdr:from>
    <xdr:to>
      <xdr:col>85</xdr:col>
      <xdr:colOff>177800</xdr:colOff>
      <xdr:row>77</xdr:row>
      <xdr:rowOff>69608</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1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162335</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02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66573</xdr:rowOff>
    </xdr:from>
    <xdr:to>
      <xdr:col>81</xdr:col>
      <xdr:colOff>101600</xdr:colOff>
      <xdr:row>78</xdr:row>
      <xdr:rowOff>168173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159300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33728" y="1353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113970</xdr:rowOff>
    </xdr:from>
    <xdr:to>
      <xdr:col>76</xdr:col>
      <xdr:colOff>165100</xdr:colOff>
      <xdr:row>79</xdr:row>
      <xdr:rowOff>44120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35247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102539</xdr:rowOff>
    </xdr:from>
    <xdr:to>
      <xdr:col>72</xdr:col>
      <xdr:colOff>38100</xdr:colOff>
      <xdr:row>79</xdr:row>
      <xdr:rowOff>32689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23816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6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77623</xdr:rowOff>
    </xdr:from>
    <xdr:to>
      <xdr:col>67</xdr:col>
      <xdr:colOff>101600</xdr:colOff>
      <xdr:row>79</xdr:row>
      <xdr:rowOff>7773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24300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137643</xdr:rowOff>
    </xdr:from>
    <xdr:to>
      <xdr:col>85</xdr:col>
      <xdr:colOff>127000</xdr:colOff>
      <xdr:row>93</xdr:row>
      <xdr:rowOff>146689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5481300" y="16082493"/>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24225</xdr:rowOff>
    </xdr:from>
    <xdr:to>
      <xdr:col>81</xdr:col>
      <xdr:colOff>50800</xdr:colOff>
      <xdr:row>93</xdr:row>
      <xdr:rowOff>137643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5969075"/>
          <a:ext cx="889000" cy="1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24225</xdr:rowOff>
    </xdr:from>
    <xdr:to>
      <xdr:col>76</xdr:col>
      <xdr:colOff>114300</xdr:colOff>
      <xdr:row>93</xdr:row>
      <xdr:rowOff>47771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596907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166250</xdr:rowOff>
    </xdr:from>
    <xdr:to>
      <xdr:col>71</xdr:col>
      <xdr:colOff>177800</xdr:colOff>
      <xdr:row>93</xdr:row>
      <xdr:rowOff>47771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5939650"/>
          <a:ext cx="889000" cy="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90</xdr:row>
      <xdr:rowOff>134947</xdr:rowOff>
    </xdr:from>
    <xdr:to>
      <xdr:col>72</xdr:col>
      <xdr:colOff>38100</xdr:colOff>
      <xdr:row>91</xdr:row>
      <xdr:rowOff>65097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556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81624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534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134750</xdr:rowOff>
    </xdr:from>
    <xdr:to>
      <xdr:col>67</xdr:col>
      <xdr:colOff>101600</xdr:colOff>
      <xdr:row>91</xdr:row>
      <xdr:rowOff>64900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55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81427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534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95889</xdr:rowOff>
    </xdr:from>
    <xdr:to>
      <xdr:col>85</xdr:col>
      <xdr:colOff>177800</xdr:colOff>
      <xdr:row>94</xdr:row>
      <xdr:rowOff>26039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0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118766</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58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86843</xdr:rowOff>
    </xdr:from>
    <xdr:to>
      <xdr:col>81</xdr:col>
      <xdr:colOff>101600</xdr:colOff>
      <xdr:row>94</xdr:row>
      <xdr:rowOff>16993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0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33520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01411" y="158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144875</xdr:rowOff>
    </xdr:from>
    <xdr:to>
      <xdr:col>76</xdr:col>
      <xdr:colOff>165100</xdr:colOff>
      <xdr:row>93</xdr:row>
      <xdr:rowOff>75025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59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91552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6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168421</xdr:rowOff>
    </xdr:from>
    <xdr:to>
      <xdr:col>72</xdr:col>
      <xdr:colOff>38100</xdr:colOff>
      <xdr:row>93</xdr:row>
      <xdr:rowOff>98571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5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89698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115450</xdr:rowOff>
    </xdr:from>
    <xdr:to>
      <xdr:col>67</xdr:col>
      <xdr:colOff>101600</xdr:colOff>
      <xdr:row>93</xdr:row>
      <xdr:rowOff>45600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58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36727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9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34544</xdr:rowOff>
    </xdr:from>
    <xdr:to>
      <xdr:col>116</xdr:col>
      <xdr:colOff>63500</xdr:colOff>
      <xdr:row>38</xdr:row>
      <xdr:rowOff>39116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1323300" y="6549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249299"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55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39116</xdr:rowOff>
    </xdr:from>
    <xdr:to>
      <xdr:col>111</xdr:col>
      <xdr:colOff>177800</xdr:colOff>
      <xdr:row>38</xdr:row>
      <xdr:rowOff>84836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0434300" y="65542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5605</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692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29972</xdr:rowOff>
    </xdr:from>
    <xdr:to>
      <xdr:col>107</xdr:col>
      <xdr:colOff>50800</xdr:colOff>
      <xdr:row>38</xdr:row>
      <xdr:rowOff>84836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545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149623</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3096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29972</xdr:rowOff>
    </xdr:from>
    <xdr:to>
      <xdr:col>102</xdr:col>
      <xdr:colOff>114300</xdr:colOff>
      <xdr:row>38</xdr:row>
      <xdr:rowOff>43688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18656300" y="6545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127762</xdr:rowOff>
    </xdr:from>
    <xdr:to>
      <xdr:col>102</xdr:col>
      <xdr:colOff>165100</xdr:colOff>
      <xdr:row>36</xdr:row>
      <xdr:rowOff>57912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74439</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60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131335</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99333" y="6646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114571</xdr:rowOff>
    </xdr:from>
    <xdr:ext cx="313932"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2867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159766</xdr:rowOff>
    </xdr:from>
    <xdr:to>
      <xdr:col>112</xdr:col>
      <xdr:colOff>38100</xdr:colOff>
      <xdr:row>38</xdr:row>
      <xdr:rowOff>89916</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106443</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536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34036</xdr:rowOff>
    </xdr:from>
    <xdr:to>
      <xdr:col>107</xdr:col>
      <xdr:colOff>101600</xdr:colOff>
      <xdr:row>38</xdr:row>
      <xdr:rowOff>135636</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150622</xdr:rowOff>
    </xdr:from>
    <xdr:to>
      <xdr:col>102</xdr:col>
      <xdr:colOff>165100</xdr:colOff>
      <xdr:row>38</xdr:row>
      <xdr:rowOff>80772</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71899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586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主な経費区分でみると、民生費は、社会保障関係費（国民健康保険、介護保険、後期高齢者医療など）の増などにより増加傾向にあります。</a:t>
          </a:r>
        </a:p>
        <a:p>
          <a:r>
            <a:rPr kumimoji="1" lang="ja-JP" altLang="en-US" sz="1300">
              <a:latin typeface="ＭＳ Ｐゴシック" panose="020B0600070205080204" pitchFamily="50" charset="-128"/>
              <a:ea typeface="ＭＳ Ｐゴシック" panose="020B0600070205080204" pitchFamily="50" charset="-128"/>
            </a:rPr>
            <a:t>・ 土木費は、国の「防災・減災、国土強靭化のための３か年緊急対策」などにより、普通建設事業費が増加しています。</a:t>
          </a:r>
        </a:p>
        <a:p>
          <a:r>
            <a:rPr kumimoji="1" lang="ja-JP" altLang="en-US" sz="1300">
              <a:latin typeface="ＭＳ Ｐゴシック" panose="020B0600070205080204" pitchFamily="50" charset="-128"/>
              <a:ea typeface="ＭＳ Ｐゴシック" panose="020B0600070205080204" pitchFamily="50" charset="-128"/>
            </a:rPr>
            <a:t>・ 教育費は、人件費（退職手当など）が減少したものの、普通建設事業費（県立武道館建設事業や高等学校のエアコン整備など）の増により、前年度から増加しています。</a:t>
          </a:r>
        </a:p>
        <a:p>
          <a:r>
            <a:rPr kumimoji="1" lang="ja-JP" altLang="en-US" sz="1300">
              <a:latin typeface="ＭＳ Ｐゴシック" panose="020B0600070205080204" pitchFamily="50" charset="-128"/>
              <a:ea typeface="ＭＳ Ｐゴシック" panose="020B0600070205080204" pitchFamily="50" charset="-128"/>
            </a:rPr>
            <a:t>・ 公債費は、前年度までの発行抑制や、利子負担の軽減などの中長期的取組みにより、減少しています。</a:t>
          </a:r>
        </a:p>
        <a:p>
          <a:r>
            <a:rPr kumimoji="1" lang="ja-JP" altLang="en-US" sz="1300">
              <a:latin typeface="ＭＳ Ｐゴシック" panose="020B0600070205080204" pitchFamily="50" charset="-128"/>
              <a:ea typeface="ＭＳ Ｐゴシック" panose="020B0600070205080204" pitchFamily="50" charset="-128"/>
            </a:rPr>
            <a:t>・ 今後も行政経営方針（平成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年度～）に基づき、継続的な事務事業の見直しと、経費の縮減、適正な事業の実施に努めていきます。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年度の各年度決算で決算剰余金が生じていることなどにより増加してきましたが、令和元年度は、令和元年東日本台風災害対応等による財源不足を補うため、減少しました。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実質収支は、歳入の確保や効率的な予算執行を図ってきた結果、各年度約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億円程度の黒字を維持しています。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一般会計などの実質赤字や公営企業会計の資金不足は、引き続き生じておらず、健全な財政運営を維持しています。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今後も、連結実質赤字が生じないよう、引き続き県全体を通じた財政の健全化に努めていきます。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856767297</v>
      </c>
      <c r="BO4" s="420"/>
      <c r="BP4" s="420"/>
      <c r="BQ4" s="420"/>
      <c r="BR4" s="420"/>
      <c r="BS4" s="420"/>
      <c r="BT4" s="420"/>
      <c r="BU4" s="421"/>
      <c r="BV4" s="419">
        <v>803901528</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1.1000000000000001</v>
      </c>
      <c r="CU4" s="426"/>
      <c r="CV4" s="426"/>
      <c r="CW4" s="426"/>
      <c r="CX4" s="426"/>
      <c r="CY4" s="426"/>
      <c r="CZ4" s="426"/>
      <c r="DA4" s="427"/>
      <c r="DB4" s="425">
        <v>1.3</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839209530</v>
      </c>
      <c r="BO5" s="432"/>
      <c r="BP5" s="432"/>
      <c r="BQ5" s="432"/>
      <c r="BR5" s="432"/>
      <c r="BS5" s="432"/>
      <c r="BT5" s="432"/>
      <c r="BU5" s="433"/>
      <c r="BV5" s="431">
        <v>789988716</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94.8</v>
      </c>
      <c r="CU5" s="438"/>
      <c r="CV5" s="438"/>
      <c r="CW5" s="438"/>
      <c r="CX5" s="438"/>
      <c r="CY5" s="438"/>
      <c r="CZ5" s="438"/>
      <c r="DA5" s="439"/>
      <c r="DB5" s="437">
        <v>93.2</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12920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17557767</v>
      </c>
      <c r="BO6" s="432"/>
      <c r="BP6" s="432"/>
      <c r="BQ6" s="432"/>
      <c r="BR6" s="432"/>
      <c r="BS6" s="432"/>
      <c r="BT6" s="432"/>
      <c r="BU6" s="433"/>
      <c r="BV6" s="431">
        <v>13912812</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102</v>
      </c>
      <c r="CU6" s="454"/>
      <c r="CV6" s="454"/>
      <c r="CW6" s="454"/>
      <c r="CX6" s="454"/>
      <c r="CY6" s="454"/>
      <c r="CZ6" s="454"/>
      <c r="DA6" s="455"/>
      <c r="DB6" s="453">
        <v>101.6</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9960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12075192</v>
      </c>
      <c r="BO7" s="432"/>
      <c r="BP7" s="432"/>
      <c r="BQ7" s="432"/>
      <c r="BR7" s="432"/>
      <c r="BS7" s="432"/>
      <c r="BT7" s="432"/>
      <c r="BU7" s="433"/>
      <c r="BV7" s="431">
        <v>7357049</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507711192</v>
      </c>
      <c r="CU7" s="432"/>
      <c r="CV7" s="432"/>
      <c r="CW7" s="432"/>
      <c r="CX7" s="432"/>
      <c r="CY7" s="432"/>
      <c r="CZ7" s="432"/>
      <c r="DA7" s="433"/>
      <c r="DB7" s="431">
        <v>507362533</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8230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5482575</v>
      </c>
      <c r="BO8" s="432"/>
      <c r="BP8" s="432"/>
      <c r="BQ8" s="432"/>
      <c r="BR8" s="432"/>
      <c r="BS8" s="432"/>
      <c r="BT8" s="432"/>
      <c r="BU8" s="433"/>
      <c r="BV8" s="431">
        <v>6555763</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0.52485999999999999</v>
      </c>
      <c r="CU8" s="451"/>
      <c r="CV8" s="451"/>
      <c r="CW8" s="451"/>
      <c r="CX8" s="451"/>
      <c r="CY8" s="451"/>
      <c r="CZ8" s="451"/>
      <c r="DA8" s="452"/>
      <c r="DB8" s="450">
        <v>0.51832</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2098804</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9960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-1073188</v>
      </c>
      <c r="BO9" s="432"/>
      <c r="BP9" s="432"/>
      <c r="BQ9" s="432"/>
      <c r="BR9" s="432"/>
      <c r="BS9" s="432"/>
      <c r="BT9" s="432"/>
      <c r="BU9" s="433"/>
      <c r="BV9" s="431">
        <v>1474411</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20.9</v>
      </c>
      <c r="CU9" s="438"/>
      <c r="CV9" s="438"/>
      <c r="CW9" s="438"/>
      <c r="CX9" s="438"/>
      <c r="CY9" s="438"/>
      <c r="CZ9" s="438"/>
      <c r="DA9" s="439"/>
      <c r="DB9" s="437">
        <v>21.3</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2152449</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8700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3267</v>
      </c>
      <c r="BO10" s="432"/>
      <c r="BP10" s="432"/>
      <c r="BQ10" s="432"/>
      <c r="BR10" s="432"/>
      <c r="BS10" s="432"/>
      <c r="BT10" s="432"/>
      <c r="BU10" s="433"/>
      <c r="BV10" s="431">
        <v>4215</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55</v>
      </c>
      <c r="AJ11" s="447"/>
      <c r="AK11" s="447"/>
      <c r="AL11" s="447"/>
      <c r="AM11" s="447"/>
      <c r="AN11" s="447"/>
      <c r="AO11" s="447"/>
      <c r="AP11" s="448"/>
      <c r="AQ11" s="446">
        <v>8130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2">
      <c r="A12" s="159"/>
      <c r="B12" s="506" t="s">
        <v>121</v>
      </c>
      <c r="C12" s="507"/>
      <c r="D12" s="507"/>
      <c r="E12" s="507"/>
      <c r="F12" s="507"/>
      <c r="G12" s="507"/>
      <c r="H12" s="507"/>
      <c r="I12" s="507"/>
      <c r="J12" s="507"/>
      <c r="K12" s="508"/>
      <c r="L12" s="515" t="s">
        <v>122</v>
      </c>
      <c r="M12" s="516"/>
      <c r="N12" s="516"/>
      <c r="O12" s="516"/>
      <c r="P12" s="516"/>
      <c r="Q12" s="517"/>
      <c r="R12" s="518">
        <v>2087307</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6900000</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129</v>
      </c>
      <c r="CU12" s="504"/>
      <c r="CV12" s="504"/>
      <c r="CW12" s="504"/>
      <c r="CX12" s="504"/>
      <c r="CY12" s="504"/>
      <c r="CZ12" s="504"/>
      <c r="DA12" s="505"/>
      <c r="DB12" s="503" t="s">
        <v>130</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131</v>
      </c>
      <c r="N13" s="526"/>
      <c r="O13" s="526"/>
      <c r="P13" s="526"/>
      <c r="Q13" s="527"/>
      <c r="R13" s="528">
        <v>2049761</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132</v>
      </c>
      <c r="BA13" s="532"/>
      <c r="BB13" s="532"/>
      <c r="BC13" s="532"/>
      <c r="BD13" s="532"/>
      <c r="BE13" s="532"/>
      <c r="BF13" s="532"/>
      <c r="BG13" s="532"/>
      <c r="BH13" s="532"/>
      <c r="BI13" s="532"/>
      <c r="BJ13" s="532"/>
      <c r="BK13" s="532"/>
      <c r="BL13" s="532"/>
      <c r="BM13" s="533"/>
      <c r="BN13" s="431">
        <v>-7969921</v>
      </c>
      <c r="BO13" s="432"/>
      <c r="BP13" s="432"/>
      <c r="BQ13" s="432"/>
      <c r="BR13" s="432"/>
      <c r="BS13" s="432"/>
      <c r="BT13" s="432"/>
      <c r="BU13" s="433"/>
      <c r="BV13" s="431">
        <v>1478626</v>
      </c>
      <c r="BW13" s="432"/>
      <c r="BX13" s="432"/>
      <c r="BY13" s="432"/>
      <c r="BZ13" s="432"/>
      <c r="CA13" s="432"/>
      <c r="CB13" s="432"/>
      <c r="CC13" s="433"/>
      <c r="CD13" s="434" t="s">
        <v>133</v>
      </c>
      <c r="CE13" s="435"/>
      <c r="CF13" s="435"/>
      <c r="CG13" s="435"/>
      <c r="CH13" s="435"/>
      <c r="CI13" s="435"/>
      <c r="CJ13" s="435"/>
      <c r="CK13" s="435"/>
      <c r="CL13" s="435"/>
      <c r="CM13" s="435"/>
      <c r="CN13" s="435"/>
      <c r="CO13" s="435"/>
      <c r="CP13" s="435"/>
      <c r="CQ13" s="435"/>
      <c r="CR13" s="435"/>
      <c r="CS13" s="436"/>
      <c r="CT13" s="437">
        <v>10</v>
      </c>
      <c r="CU13" s="438"/>
      <c r="CV13" s="438"/>
      <c r="CW13" s="438"/>
      <c r="CX13" s="438"/>
      <c r="CY13" s="438"/>
      <c r="CZ13" s="438"/>
      <c r="DA13" s="439"/>
      <c r="DB13" s="437">
        <v>10.6</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134</v>
      </c>
      <c r="M14" s="544"/>
      <c r="N14" s="544"/>
      <c r="O14" s="544"/>
      <c r="P14" s="544"/>
      <c r="Q14" s="545"/>
      <c r="R14" s="546">
        <v>2101891</v>
      </c>
      <c r="S14" s="547"/>
      <c r="T14" s="547"/>
      <c r="U14" s="547"/>
      <c r="V14" s="548"/>
      <c r="W14" s="473"/>
      <c r="X14" s="474"/>
      <c r="Y14" s="475"/>
      <c r="Z14" s="500" t="s">
        <v>135</v>
      </c>
      <c r="AA14" s="501"/>
      <c r="AB14" s="501"/>
      <c r="AC14" s="501"/>
      <c r="AD14" s="501"/>
      <c r="AE14" s="501"/>
      <c r="AF14" s="501"/>
      <c r="AG14" s="501"/>
      <c r="AH14" s="502"/>
      <c r="AI14" s="446">
        <v>6787</v>
      </c>
      <c r="AJ14" s="447"/>
      <c r="AK14" s="447"/>
      <c r="AL14" s="447"/>
      <c r="AM14" s="448"/>
      <c r="AN14" s="446">
        <v>22743237</v>
      </c>
      <c r="AO14" s="447"/>
      <c r="AP14" s="447"/>
      <c r="AQ14" s="447"/>
      <c r="AR14" s="447"/>
      <c r="AS14" s="448"/>
      <c r="AT14" s="446">
        <v>3351</v>
      </c>
      <c r="AU14" s="447"/>
      <c r="AV14" s="447"/>
      <c r="AW14" s="447"/>
      <c r="AX14" s="447"/>
      <c r="AY14" s="449"/>
      <c r="AZ14" s="440" t="s">
        <v>136</v>
      </c>
      <c r="BA14" s="441"/>
      <c r="BB14" s="441"/>
      <c r="BC14" s="441"/>
      <c r="BD14" s="441"/>
      <c r="BE14" s="441"/>
      <c r="BF14" s="441"/>
      <c r="BG14" s="441"/>
      <c r="BH14" s="441"/>
      <c r="BI14" s="441"/>
      <c r="BJ14" s="441"/>
      <c r="BK14" s="441"/>
      <c r="BL14" s="441"/>
      <c r="BM14" s="442"/>
      <c r="BN14" s="419">
        <v>222483406</v>
      </c>
      <c r="BO14" s="420"/>
      <c r="BP14" s="420"/>
      <c r="BQ14" s="420"/>
      <c r="BR14" s="420"/>
      <c r="BS14" s="420"/>
      <c r="BT14" s="420"/>
      <c r="BU14" s="421"/>
      <c r="BV14" s="419">
        <v>214177477</v>
      </c>
      <c r="BW14" s="420"/>
      <c r="BX14" s="420"/>
      <c r="BY14" s="420"/>
      <c r="BZ14" s="420"/>
      <c r="CA14" s="420"/>
      <c r="CB14" s="420"/>
      <c r="CC14" s="421"/>
      <c r="CD14" s="497" t="s">
        <v>137</v>
      </c>
      <c r="CE14" s="498"/>
      <c r="CF14" s="498"/>
      <c r="CG14" s="498"/>
      <c r="CH14" s="498"/>
      <c r="CI14" s="498"/>
      <c r="CJ14" s="498"/>
      <c r="CK14" s="498"/>
      <c r="CL14" s="498"/>
      <c r="CM14" s="498"/>
      <c r="CN14" s="498"/>
      <c r="CO14" s="498"/>
      <c r="CP14" s="498"/>
      <c r="CQ14" s="498"/>
      <c r="CR14" s="498"/>
      <c r="CS14" s="499"/>
      <c r="CT14" s="540">
        <v>170.6</v>
      </c>
      <c r="CU14" s="541"/>
      <c r="CV14" s="541"/>
      <c r="CW14" s="541"/>
      <c r="CX14" s="541"/>
      <c r="CY14" s="541"/>
      <c r="CZ14" s="541"/>
      <c r="DA14" s="542"/>
      <c r="DB14" s="540">
        <v>169.4</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138</v>
      </c>
      <c r="N15" s="526"/>
      <c r="O15" s="526"/>
      <c r="P15" s="526"/>
      <c r="Q15" s="527"/>
      <c r="R15" s="546">
        <v>2066413</v>
      </c>
      <c r="S15" s="547"/>
      <c r="T15" s="547"/>
      <c r="U15" s="547"/>
      <c r="V15" s="548"/>
      <c r="W15" s="473"/>
      <c r="X15" s="474"/>
      <c r="Y15" s="475"/>
      <c r="Z15" s="500" t="s">
        <v>139</v>
      </c>
      <c r="AA15" s="501"/>
      <c r="AB15" s="501"/>
      <c r="AC15" s="501"/>
      <c r="AD15" s="501"/>
      <c r="AE15" s="501"/>
      <c r="AF15" s="501"/>
      <c r="AG15" s="501"/>
      <c r="AH15" s="502"/>
      <c r="AI15" s="446" t="s">
        <v>119</v>
      </c>
      <c r="AJ15" s="447"/>
      <c r="AK15" s="447"/>
      <c r="AL15" s="447"/>
      <c r="AM15" s="448"/>
      <c r="AN15" s="446" t="s">
        <v>140</v>
      </c>
      <c r="AO15" s="447"/>
      <c r="AP15" s="447"/>
      <c r="AQ15" s="447"/>
      <c r="AR15" s="447"/>
      <c r="AS15" s="448"/>
      <c r="AT15" s="446" t="s">
        <v>119</v>
      </c>
      <c r="AU15" s="447"/>
      <c r="AV15" s="447"/>
      <c r="AW15" s="447"/>
      <c r="AX15" s="447"/>
      <c r="AY15" s="449"/>
      <c r="AZ15" s="428" t="s">
        <v>141</v>
      </c>
      <c r="BA15" s="429"/>
      <c r="BB15" s="429"/>
      <c r="BC15" s="429"/>
      <c r="BD15" s="429"/>
      <c r="BE15" s="429"/>
      <c r="BF15" s="429"/>
      <c r="BG15" s="429"/>
      <c r="BH15" s="429"/>
      <c r="BI15" s="429"/>
      <c r="BJ15" s="429"/>
      <c r="BK15" s="429"/>
      <c r="BL15" s="429"/>
      <c r="BM15" s="430"/>
      <c r="BN15" s="431">
        <v>416989335</v>
      </c>
      <c r="BO15" s="432"/>
      <c r="BP15" s="432"/>
      <c r="BQ15" s="432"/>
      <c r="BR15" s="432"/>
      <c r="BS15" s="432"/>
      <c r="BT15" s="432"/>
      <c r="BU15" s="433"/>
      <c r="BV15" s="431">
        <v>411030936</v>
      </c>
      <c r="BW15" s="432"/>
      <c r="BX15" s="432"/>
      <c r="BY15" s="432"/>
      <c r="BZ15" s="432"/>
      <c r="CA15" s="432"/>
      <c r="CB15" s="432"/>
      <c r="CC15" s="433"/>
      <c r="CD15" s="551" t="s">
        <v>142</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143</v>
      </c>
      <c r="M16" s="560"/>
      <c r="N16" s="560"/>
      <c r="O16" s="560"/>
      <c r="P16" s="560"/>
      <c r="Q16" s="561"/>
      <c r="R16" s="557" t="s">
        <v>144</v>
      </c>
      <c r="S16" s="558"/>
      <c r="T16" s="558"/>
      <c r="U16" s="558"/>
      <c r="V16" s="559"/>
      <c r="W16" s="473"/>
      <c r="X16" s="474"/>
      <c r="Y16" s="475"/>
      <c r="Z16" s="500" t="s">
        <v>145</v>
      </c>
      <c r="AA16" s="501"/>
      <c r="AB16" s="501"/>
      <c r="AC16" s="501"/>
      <c r="AD16" s="501"/>
      <c r="AE16" s="501"/>
      <c r="AF16" s="501"/>
      <c r="AG16" s="501"/>
      <c r="AH16" s="502"/>
      <c r="AI16" s="446">
        <v>8</v>
      </c>
      <c r="AJ16" s="447"/>
      <c r="AK16" s="447"/>
      <c r="AL16" s="447"/>
      <c r="AM16" s="448"/>
      <c r="AN16" s="446">
        <v>21752</v>
      </c>
      <c r="AO16" s="447"/>
      <c r="AP16" s="447"/>
      <c r="AQ16" s="447"/>
      <c r="AR16" s="447"/>
      <c r="AS16" s="448"/>
      <c r="AT16" s="446">
        <v>2719</v>
      </c>
      <c r="AU16" s="447"/>
      <c r="AV16" s="447"/>
      <c r="AW16" s="447"/>
      <c r="AX16" s="447"/>
      <c r="AY16" s="449"/>
      <c r="AZ16" s="428" t="s">
        <v>146</v>
      </c>
      <c r="BA16" s="429"/>
      <c r="BB16" s="429"/>
      <c r="BC16" s="429"/>
      <c r="BD16" s="429"/>
      <c r="BE16" s="429"/>
      <c r="BF16" s="429"/>
      <c r="BG16" s="429"/>
      <c r="BH16" s="429"/>
      <c r="BI16" s="429"/>
      <c r="BJ16" s="429"/>
      <c r="BK16" s="429"/>
      <c r="BL16" s="429"/>
      <c r="BM16" s="430"/>
      <c r="BN16" s="431">
        <v>278134497</v>
      </c>
      <c r="BO16" s="432"/>
      <c r="BP16" s="432"/>
      <c r="BQ16" s="432"/>
      <c r="BR16" s="432"/>
      <c r="BS16" s="432"/>
      <c r="BT16" s="432"/>
      <c r="BU16" s="433"/>
      <c r="BV16" s="431">
        <v>267776480</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147</v>
      </c>
      <c r="N17" s="555"/>
      <c r="O17" s="555"/>
      <c r="P17" s="555"/>
      <c r="Q17" s="556"/>
      <c r="R17" s="557" t="s">
        <v>148</v>
      </c>
      <c r="S17" s="558"/>
      <c r="T17" s="558"/>
      <c r="U17" s="558"/>
      <c r="V17" s="559"/>
      <c r="W17" s="473"/>
      <c r="X17" s="474"/>
      <c r="Y17" s="475"/>
      <c r="Z17" s="500" t="s">
        <v>149</v>
      </c>
      <c r="AA17" s="501"/>
      <c r="AB17" s="501"/>
      <c r="AC17" s="501"/>
      <c r="AD17" s="501"/>
      <c r="AE17" s="501"/>
      <c r="AF17" s="501"/>
      <c r="AG17" s="501"/>
      <c r="AH17" s="502"/>
      <c r="AI17" s="446">
        <v>3517</v>
      </c>
      <c r="AJ17" s="447"/>
      <c r="AK17" s="447"/>
      <c r="AL17" s="447"/>
      <c r="AM17" s="448"/>
      <c r="AN17" s="446">
        <v>11444318</v>
      </c>
      <c r="AO17" s="447"/>
      <c r="AP17" s="447"/>
      <c r="AQ17" s="447"/>
      <c r="AR17" s="447"/>
      <c r="AS17" s="448"/>
      <c r="AT17" s="446">
        <v>3254</v>
      </c>
      <c r="AU17" s="447"/>
      <c r="AV17" s="447"/>
      <c r="AW17" s="447"/>
      <c r="AX17" s="447"/>
      <c r="AY17" s="449"/>
      <c r="AZ17" s="428" t="s">
        <v>150</v>
      </c>
      <c r="BA17" s="429"/>
      <c r="BB17" s="429"/>
      <c r="BC17" s="429"/>
      <c r="BD17" s="429"/>
      <c r="BE17" s="429"/>
      <c r="BF17" s="429"/>
      <c r="BG17" s="429"/>
      <c r="BH17" s="429"/>
      <c r="BI17" s="429"/>
      <c r="BJ17" s="429"/>
      <c r="BK17" s="429"/>
      <c r="BL17" s="429"/>
      <c r="BM17" s="430"/>
      <c r="BN17" s="431">
        <v>481325620</v>
      </c>
      <c r="BO17" s="432"/>
      <c r="BP17" s="432"/>
      <c r="BQ17" s="432"/>
      <c r="BR17" s="432"/>
      <c r="BS17" s="432"/>
      <c r="BT17" s="432"/>
      <c r="BU17" s="433"/>
      <c r="BV17" s="431">
        <v>482117639</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151</v>
      </c>
      <c r="C18" s="414"/>
      <c r="D18" s="414"/>
      <c r="E18" s="414"/>
      <c r="F18" s="414"/>
      <c r="G18" s="414"/>
      <c r="H18" s="414"/>
      <c r="I18" s="414"/>
      <c r="J18" s="414"/>
      <c r="K18" s="562"/>
      <c r="L18" s="563">
        <v>13562</v>
      </c>
      <c r="M18" s="564"/>
      <c r="N18" s="564"/>
      <c r="O18" s="564"/>
      <c r="P18" s="564"/>
      <c r="Q18" s="564"/>
      <c r="R18" s="564"/>
      <c r="S18" s="564"/>
      <c r="T18" s="564"/>
      <c r="U18" s="564"/>
      <c r="V18" s="564"/>
      <c r="W18" s="473"/>
      <c r="X18" s="474"/>
      <c r="Y18" s="475"/>
      <c r="Z18" s="500" t="s">
        <v>152</v>
      </c>
      <c r="AA18" s="501"/>
      <c r="AB18" s="501"/>
      <c r="AC18" s="501"/>
      <c r="AD18" s="501"/>
      <c r="AE18" s="501"/>
      <c r="AF18" s="501"/>
      <c r="AG18" s="501"/>
      <c r="AH18" s="502"/>
      <c r="AI18" s="446">
        <v>15642</v>
      </c>
      <c r="AJ18" s="447"/>
      <c r="AK18" s="447"/>
      <c r="AL18" s="447"/>
      <c r="AM18" s="448"/>
      <c r="AN18" s="446">
        <v>58470504</v>
      </c>
      <c r="AO18" s="447"/>
      <c r="AP18" s="447"/>
      <c r="AQ18" s="447"/>
      <c r="AR18" s="447"/>
      <c r="AS18" s="448"/>
      <c r="AT18" s="446">
        <v>3738</v>
      </c>
      <c r="AU18" s="447"/>
      <c r="AV18" s="447"/>
      <c r="AW18" s="447"/>
      <c r="AX18" s="447"/>
      <c r="AY18" s="449"/>
      <c r="AZ18" s="531" t="s">
        <v>153</v>
      </c>
      <c r="BA18" s="532"/>
      <c r="BB18" s="532"/>
      <c r="BC18" s="532"/>
      <c r="BD18" s="532"/>
      <c r="BE18" s="532"/>
      <c r="BF18" s="532"/>
      <c r="BG18" s="532"/>
      <c r="BH18" s="532"/>
      <c r="BI18" s="532"/>
      <c r="BJ18" s="532"/>
      <c r="BK18" s="532"/>
      <c r="BL18" s="532"/>
      <c r="BM18" s="533"/>
      <c r="BN18" s="565">
        <v>581999398</v>
      </c>
      <c r="BO18" s="566"/>
      <c r="BP18" s="566"/>
      <c r="BQ18" s="566"/>
      <c r="BR18" s="566"/>
      <c r="BS18" s="566"/>
      <c r="BT18" s="566"/>
      <c r="BU18" s="567"/>
      <c r="BV18" s="565">
        <v>581305835</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154</v>
      </c>
      <c r="C19" s="414"/>
      <c r="D19" s="414"/>
      <c r="E19" s="414"/>
      <c r="F19" s="414"/>
      <c r="G19" s="414"/>
      <c r="H19" s="414"/>
      <c r="I19" s="414"/>
      <c r="J19" s="414"/>
      <c r="K19" s="562"/>
      <c r="L19" s="563">
        <v>154</v>
      </c>
      <c r="M19" s="564"/>
      <c r="N19" s="564"/>
      <c r="O19" s="564"/>
      <c r="P19" s="564"/>
      <c r="Q19" s="564"/>
      <c r="R19" s="564"/>
      <c r="S19" s="564"/>
      <c r="T19" s="564"/>
      <c r="U19" s="564"/>
      <c r="V19" s="564"/>
      <c r="W19" s="473"/>
      <c r="X19" s="474"/>
      <c r="Y19" s="475"/>
      <c r="Z19" s="500" t="s">
        <v>155</v>
      </c>
      <c r="AA19" s="501"/>
      <c r="AB19" s="501"/>
      <c r="AC19" s="501"/>
      <c r="AD19" s="501"/>
      <c r="AE19" s="501"/>
      <c r="AF19" s="501"/>
      <c r="AG19" s="501"/>
      <c r="AH19" s="502"/>
      <c r="AI19" s="446" t="s">
        <v>119</v>
      </c>
      <c r="AJ19" s="447"/>
      <c r="AK19" s="447"/>
      <c r="AL19" s="447"/>
      <c r="AM19" s="448"/>
      <c r="AN19" s="446" t="s">
        <v>156</v>
      </c>
      <c r="AO19" s="447"/>
      <c r="AP19" s="447"/>
      <c r="AQ19" s="447"/>
      <c r="AR19" s="447"/>
      <c r="AS19" s="448"/>
      <c r="AT19" s="446" t="s">
        <v>119</v>
      </c>
      <c r="AU19" s="447"/>
      <c r="AV19" s="447"/>
      <c r="AW19" s="447"/>
      <c r="AX19" s="447"/>
      <c r="AY19" s="449"/>
      <c r="AZ19" s="440" t="s">
        <v>157</v>
      </c>
      <c r="BA19" s="441"/>
      <c r="BB19" s="441"/>
      <c r="BC19" s="441"/>
      <c r="BD19" s="441"/>
      <c r="BE19" s="441"/>
      <c r="BF19" s="441"/>
      <c r="BG19" s="441"/>
      <c r="BH19" s="441"/>
      <c r="BI19" s="441"/>
      <c r="BJ19" s="441"/>
      <c r="BK19" s="441"/>
      <c r="BL19" s="441"/>
      <c r="BM19" s="442"/>
      <c r="BN19" s="419">
        <v>1576414252</v>
      </c>
      <c r="BO19" s="420"/>
      <c r="BP19" s="420"/>
      <c r="BQ19" s="420"/>
      <c r="BR19" s="420"/>
      <c r="BS19" s="420"/>
      <c r="BT19" s="420"/>
      <c r="BU19" s="421"/>
      <c r="BV19" s="419">
        <v>1558414905</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158</v>
      </c>
      <c r="C20" s="414"/>
      <c r="D20" s="414"/>
      <c r="E20" s="414"/>
      <c r="F20" s="414"/>
      <c r="G20" s="414"/>
      <c r="H20" s="414"/>
      <c r="I20" s="414"/>
      <c r="J20" s="414"/>
      <c r="K20" s="562"/>
      <c r="L20" s="563">
        <v>807108</v>
      </c>
      <c r="M20" s="564"/>
      <c r="N20" s="564"/>
      <c r="O20" s="564"/>
      <c r="P20" s="564"/>
      <c r="Q20" s="564"/>
      <c r="R20" s="564"/>
      <c r="S20" s="564"/>
      <c r="T20" s="564"/>
      <c r="U20" s="564"/>
      <c r="V20" s="564"/>
      <c r="W20" s="476"/>
      <c r="X20" s="477"/>
      <c r="Y20" s="478"/>
      <c r="Z20" s="500" t="s">
        <v>159</v>
      </c>
      <c r="AA20" s="501"/>
      <c r="AB20" s="501"/>
      <c r="AC20" s="501"/>
      <c r="AD20" s="501"/>
      <c r="AE20" s="501"/>
      <c r="AF20" s="501"/>
      <c r="AG20" s="501"/>
      <c r="AH20" s="502"/>
      <c r="AI20" s="446">
        <v>25946</v>
      </c>
      <c r="AJ20" s="447"/>
      <c r="AK20" s="447"/>
      <c r="AL20" s="447"/>
      <c r="AM20" s="448"/>
      <c r="AN20" s="446">
        <v>92658059</v>
      </c>
      <c r="AO20" s="447"/>
      <c r="AP20" s="447"/>
      <c r="AQ20" s="447"/>
      <c r="AR20" s="447"/>
      <c r="AS20" s="448"/>
      <c r="AT20" s="446">
        <v>3571</v>
      </c>
      <c r="AU20" s="447"/>
      <c r="AV20" s="447"/>
      <c r="AW20" s="447"/>
      <c r="AX20" s="447"/>
      <c r="AY20" s="449"/>
      <c r="AZ20" s="531" t="s">
        <v>160</v>
      </c>
      <c r="BA20" s="532"/>
      <c r="BB20" s="532"/>
      <c r="BC20" s="532"/>
      <c r="BD20" s="532"/>
      <c r="BE20" s="532"/>
      <c r="BF20" s="532"/>
      <c r="BG20" s="532"/>
      <c r="BH20" s="532"/>
      <c r="BI20" s="532"/>
      <c r="BJ20" s="532"/>
      <c r="BK20" s="532"/>
      <c r="BL20" s="532"/>
      <c r="BM20" s="533"/>
      <c r="BN20" s="565">
        <v>197927374</v>
      </c>
      <c r="BO20" s="566"/>
      <c r="BP20" s="566"/>
      <c r="BQ20" s="566"/>
      <c r="BR20" s="566"/>
      <c r="BS20" s="566"/>
      <c r="BT20" s="566"/>
      <c r="BU20" s="567"/>
      <c r="BV20" s="565">
        <v>211701030</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161</v>
      </c>
      <c r="X21" s="569"/>
      <c r="Y21" s="569"/>
      <c r="Z21" s="569"/>
      <c r="AA21" s="569"/>
      <c r="AB21" s="569"/>
      <c r="AC21" s="569"/>
      <c r="AD21" s="569"/>
      <c r="AE21" s="569"/>
      <c r="AF21" s="569"/>
      <c r="AG21" s="569"/>
      <c r="AH21" s="570"/>
      <c r="AI21" s="571">
        <v>100.3</v>
      </c>
      <c r="AJ21" s="572"/>
      <c r="AK21" s="572"/>
      <c r="AL21" s="572"/>
      <c r="AM21" s="572"/>
      <c r="AN21" s="572"/>
      <c r="AO21" s="572"/>
      <c r="AP21" s="572"/>
      <c r="AQ21" s="572"/>
      <c r="AR21" s="572"/>
      <c r="AS21" s="572"/>
      <c r="AT21" s="572"/>
      <c r="AU21" s="572"/>
      <c r="AV21" s="572"/>
      <c r="AW21" s="572"/>
      <c r="AX21" s="572"/>
      <c r="AY21" s="573"/>
      <c r="AZ21" s="440" t="s">
        <v>162</v>
      </c>
      <c r="BA21" s="441"/>
      <c r="BB21" s="441"/>
      <c r="BC21" s="441"/>
      <c r="BD21" s="441"/>
      <c r="BE21" s="441"/>
      <c r="BF21" s="441"/>
      <c r="BG21" s="441"/>
      <c r="BH21" s="441"/>
      <c r="BI21" s="441"/>
      <c r="BJ21" s="441"/>
      <c r="BK21" s="441"/>
      <c r="BL21" s="441"/>
      <c r="BM21" s="442"/>
      <c r="BN21" s="419">
        <v>73163967</v>
      </c>
      <c r="BO21" s="420"/>
      <c r="BP21" s="420"/>
      <c r="BQ21" s="420"/>
      <c r="BR21" s="420"/>
      <c r="BS21" s="420"/>
      <c r="BT21" s="420"/>
      <c r="BU21" s="421"/>
      <c r="BV21" s="419">
        <v>61011170</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163</v>
      </c>
      <c r="BA22" s="429"/>
      <c r="BB22" s="429"/>
      <c r="BC22" s="429"/>
      <c r="BD22" s="429"/>
      <c r="BE22" s="429"/>
      <c r="BF22" s="429"/>
      <c r="BG22" s="429"/>
      <c r="BH22" s="429"/>
      <c r="BI22" s="429"/>
      <c r="BJ22" s="429"/>
      <c r="BK22" s="429"/>
      <c r="BL22" s="429"/>
      <c r="BM22" s="430"/>
      <c r="BN22" s="431">
        <v>4577077</v>
      </c>
      <c r="BO22" s="432"/>
      <c r="BP22" s="432"/>
      <c r="BQ22" s="432"/>
      <c r="BR22" s="432"/>
      <c r="BS22" s="432"/>
      <c r="BT22" s="432"/>
      <c r="BU22" s="433"/>
      <c r="BV22" s="431">
        <v>4540617</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164</v>
      </c>
      <c r="BA23" s="429"/>
      <c r="BB23" s="429"/>
      <c r="BC23" s="429"/>
      <c r="BD23" s="429"/>
      <c r="BE23" s="429"/>
      <c r="BF23" s="429"/>
      <c r="BG23" s="429"/>
      <c r="BH23" s="429"/>
      <c r="BI23" s="429"/>
      <c r="BJ23" s="429"/>
      <c r="BK23" s="429"/>
      <c r="BL23" s="429"/>
      <c r="BM23" s="430"/>
      <c r="BN23" s="431">
        <v>200000</v>
      </c>
      <c r="BO23" s="432"/>
      <c r="BP23" s="432"/>
      <c r="BQ23" s="432"/>
      <c r="BR23" s="432"/>
      <c r="BS23" s="432"/>
      <c r="BT23" s="432"/>
      <c r="BU23" s="433"/>
      <c r="BV23" s="431">
        <v>200000</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165</v>
      </c>
      <c r="BA24" s="498"/>
      <c r="BB24" s="498"/>
      <c r="BC24" s="498"/>
      <c r="BD24" s="498"/>
      <c r="BE24" s="498"/>
      <c r="BF24" s="498"/>
      <c r="BG24" s="498"/>
      <c r="BH24" s="498"/>
      <c r="BI24" s="498"/>
      <c r="BJ24" s="498"/>
      <c r="BK24" s="498"/>
      <c r="BL24" s="498"/>
      <c r="BM24" s="499"/>
      <c r="BN24" s="565" t="s">
        <v>119</v>
      </c>
      <c r="BO24" s="566"/>
      <c r="BP24" s="566"/>
      <c r="BQ24" s="566"/>
      <c r="BR24" s="566"/>
      <c r="BS24" s="566"/>
      <c r="BT24" s="566"/>
      <c r="BU24" s="567"/>
      <c r="BV24" s="565" t="s">
        <v>156</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166</v>
      </c>
      <c r="BA25" s="575"/>
      <c r="BB25" s="575"/>
      <c r="BC25" s="576"/>
      <c r="BD25" s="440" t="s">
        <v>45</v>
      </c>
      <c r="BE25" s="441"/>
      <c r="BF25" s="441"/>
      <c r="BG25" s="441"/>
      <c r="BH25" s="441"/>
      <c r="BI25" s="441"/>
      <c r="BJ25" s="441"/>
      <c r="BK25" s="441"/>
      <c r="BL25" s="441"/>
      <c r="BM25" s="442"/>
      <c r="BN25" s="419">
        <v>32101912</v>
      </c>
      <c r="BO25" s="420"/>
      <c r="BP25" s="420"/>
      <c r="BQ25" s="420"/>
      <c r="BR25" s="420"/>
      <c r="BS25" s="420"/>
      <c r="BT25" s="420"/>
      <c r="BU25" s="421"/>
      <c r="BV25" s="419">
        <v>35747645</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167</v>
      </c>
      <c r="BE26" s="429"/>
      <c r="BF26" s="429"/>
      <c r="BG26" s="429"/>
      <c r="BH26" s="429"/>
      <c r="BI26" s="429"/>
      <c r="BJ26" s="429"/>
      <c r="BK26" s="429"/>
      <c r="BL26" s="429"/>
      <c r="BM26" s="430"/>
      <c r="BN26" s="431">
        <v>23828716</v>
      </c>
      <c r="BO26" s="432"/>
      <c r="BP26" s="432"/>
      <c r="BQ26" s="432"/>
      <c r="BR26" s="432"/>
      <c r="BS26" s="432"/>
      <c r="BT26" s="432"/>
      <c r="BU26" s="433"/>
      <c r="BV26" s="431">
        <v>23814472</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38578216</v>
      </c>
      <c r="BO27" s="566"/>
      <c r="BP27" s="566"/>
      <c r="BQ27" s="566"/>
      <c r="BR27" s="566"/>
      <c r="BS27" s="566"/>
      <c r="BT27" s="566"/>
      <c r="BU27" s="567"/>
      <c r="BV27" s="565">
        <v>38384305</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168</v>
      </c>
      <c r="D29" s="200"/>
      <c r="E29" s="192"/>
      <c r="F29" s="192"/>
      <c r="G29" s="192"/>
      <c r="H29" s="192"/>
      <c r="I29" s="192"/>
      <c r="J29" s="192"/>
      <c r="K29" s="192"/>
      <c r="L29" s="192"/>
      <c r="M29" s="192"/>
      <c r="N29" s="192"/>
      <c r="O29" s="192"/>
      <c r="P29" s="192"/>
      <c r="Q29" s="192"/>
      <c r="R29" s="192"/>
      <c r="S29" s="192"/>
      <c r="T29" s="192"/>
      <c r="U29" s="192" t="s">
        <v>169</v>
      </c>
      <c r="V29" s="192"/>
      <c r="W29" s="192"/>
      <c r="X29" s="192"/>
      <c r="Y29" s="192"/>
      <c r="Z29" s="192"/>
      <c r="AA29" s="192"/>
      <c r="AB29" s="192"/>
      <c r="AC29" s="192"/>
      <c r="AD29" s="192"/>
      <c r="AE29" s="192"/>
      <c r="AF29" s="192"/>
      <c r="AG29" s="192"/>
      <c r="AH29" s="192"/>
      <c r="AI29" s="192"/>
      <c r="AJ29" s="192"/>
      <c r="AK29" s="192"/>
      <c r="AL29" s="192"/>
      <c r="AM29" s="182" t="s">
        <v>170</v>
      </c>
      <c r="AN29" s="192"/>
      <c r="AO29" s="192"/>
      <c r="AP29" s="192"/>
      <c r="AQ29" s="192"/>
      <c r="AR29" s="182"/>
      <c r="AS29" s="182"/>
      <c r="AT29" s="182"/>
      <c r="AU29" s="182"/>
      <c r="AV29" s="182"/>
      <c r="AW29" s="182"/>
      <c r="AX29" s="182"/>
      <c r="AY29" s="182"/>
      <c r="AZ29" s="182"/>
      <c r="BA29" s="182"/>
      <c r="BB29" s="192"/>
      <c r="BC29" s="182"/>
      <c r="BD29" s="182"/>
      <c r="BE29" s="182" t="s">
        <v>171</v>
      </c>
      <c r="BF29" s="192"/>
      <c r="BG29" s="192"/>
      <c r="BH29" s="192"/>
      <c r="BI29" s="192"/>
      <c r="BJ29" s="182"/>
      <c r="BK29" s="182"/>
      <c r="BL29" s="182"/>
      <c r="BM29" s="182"/>
      <c r="BN29" s="182"/>
      <c r="BO29" s="182"/>
      <c r="BP29" s="182"/>
      <c r="BQ29" s="182"/>
      <c r="BR29" s="192"/>
      <c r="BS29" s="192"/>
      <c r="BT29" s="192"/>
      <c r="BU29" s="192"/>
      <c r="BV29" s="192"/>
      <c r="BW29" s="192" t="s">
        <v>172</v>
      </c>
      <c r="BX29" s="192"/>
      <c r="BY29" s="192"/>
      <c r="BZ29" s="192"/>
      <c r="CA29" s="192"/>
      <c r="CB29" s="182"/>
      <c r="CC29" s="182"/>
      <c r="CD29" s="182"/>
      <c r="CE29" s="182"/>
      <c r="CF29" s="182"/>
      <c r="CG29" s="182"/>
      <c r="CH29" s="182"/>
      <c r="CI29" s="182"/>
      <c r="CJ29" s="182"/>
      <c r="CK29" s="182"/>
      <c r="CL29" s="182"/>
      <c r="CM29" s="182"/>
      <c r="CN29" s="182"/>
      <c r="CO29" s="182" t="s">
        <v>173</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174</v>
      </c>
      <c r="D30" s="588"/>
      <c r="E30" s="460" t="s">
        <v>175</v>
      </c>
      <c r="F30" s="460"/>
      <c r="G30" s="460"/>
      <c r="H30" s="460"/>
      <c r="I30" s="460"/>
      <c r="J30" s="460"/>
      <c r="K30" s="460"/>
      <c r="L30" s="460"/>
      <c r="M30" s="460"/>
      <c r="N30" s="460"/>
      <c r="O30" s="460"/>
      <c r="P30" s="460"/>
      <c r="Q30" s="460"/>
      <c r="R30" s="460"/>
      <c r="S30" s="460"/>
      <c r="T30" s="176"/>
      <c r="U30" s="588" t="s">
        <v>176</v>
      </c>
      <c r="V30" s="588"/>
      <c r="W30" s="460" t="s">
        <v>177</v>
      </c>
      <c r="X30" s="460"/>
      <c r="Y30" s="460"/>
      <c r="Z30" s="460"/>
      <c r="AA30" s="460"/>
      <c r="AB30" s="460"/>
      <c r="AC30" s="460"/>
      <c r="AD30" s="460"/>
      <c r="AE30" s="460"/>
      <c r="AF30" s="460"/>
      <c r="AG30" s="460"/>
      <c r="AH30" s="460"/>
      <c r="AI30" s="460"/>
      <c r="AJ30" s="460"/>
      <c r="AK30" s="460"/>
      <c r="AL30" s="176"/>
      <c r="AM30" s="588" t="s">
        <v>178</v>
      </c>
      <c r="AN30" s="588"/>
      <c r="AO30" s="460" t="s">
        <v>175</v>
      </c>
      <c r="AP30" s="460"/>
      <c r="AQ30" s="460"/>
      <c r="AR30" s="460"/>
      <c r="AS30" s="460"/>
      <c r="AT30" s="460"/>
      <c r="AU30" s="460"/>
      <c r="AV30" s="460"/>
      <c r="AW30" s="460"/>
      <c r="AX30" s="460"/>
      <c r="AY30" s="460"/>
      <c r="AZ30" s="460"/>
      <c r="BA30" s="460"/>
      <c r="BB30" s="460"/>
      <c r="BC30" s="460"/>
      <c r="BD30" s="201"/>
      <c r="BE30" s="588" t="s">
        <v>174</v>
      </c>
      <c r="BF30" s="588"/>
      <c r="BG30" s="460" t="s">
        <v>179</v>
      </c>
      <c r="BH30" s="460"/>
      <c r="BI30" s="460"/>
      <c r="BJ30" s="460"/>
      <c r="BK30" s="460"/>
      <c r="BL30" s="460"/>
      <c r="BM30" s="460"/>
      <c r="BN30" s="460"/>
      <c r="BO30" s="460"/>
      <c r="BP30" s="460"/>
      <c r="BQ30" s="460"/>
      <c r="BR30" s="460"/>
      <c r="BS30" s="460"/>
      <c r="BT30" s="460"/>
      <c r="BU30" s="460"/>
      <c r="BV30" s="202"/>
      <c r="BW30" s="588" t="s">
        <v>176</v>
      </c>
      <c r="BX30" s="588"/>
      <c r="BY30" s="460" t="s">
        <v>180</v>
      </c>
      <c r="BZ30" s="460"/>
      <c r="CA30" s="460"/>
      <c r="CB30" s="460"/>
      <c r="CC30" s="460"/>
      <c r="CD30" s="460"/>
      <c r="CE30" s="460"/>
      <c r="CF30" s="460"/>
      <c r="CG30" s="460"/>
      <c r="CH30" s="460"/>
      <c r="CI30" s="460"/>
      <c r="CJ30" s="460"/>
      <c r="CK30" s="460"/>
      <c r="CL30" s="460"/>
      <c r="CM30" s="460"/>
      <c r="CN30" s="176"/>
      <c r="CO30" s="588" t="s">
        <v>174</v>
      </c>
      <c r="CP30" s="588"/>
      <c r="CQ30" s="460" t="s">
        <v>181</v>
      </c>
      <c r="CR30" s="460"/>
      <c r="CS30" s="460"/>
      <c r="CT30" s="460"/>
      <c r="CU30" s="460"/>
      <c r="CV30" s="460"/>
      <c r="CW30" s="460"/>
      <c r="CX30" s="460"/>
      <c r="CY30" s="460"/>
      <c r="CZ30" s="460"/>
      <c r="DA30" s="460"/>
      <c r="DB30" s="460"/>
      <c r="DC30" s="460"/>
      <c r="DD30" s="460"/>
      <c r="DE30" s="460"/>
      <c r="DF30" s="176"/>
      <c r="DG30" s="585" t="s">
        <v>182</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長野県国民健康保険特別会計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t="str">
        <f>IF(BG31="","",MAX(C31:D40,U31:V40,AM31:AN40)+1)</f>
        <v/>
      </c>
      <c r="BF31" s="586"/>
      <c r="BG31" s="587"/>
      <c r="BH31" s="587"/>
      <c r="BI31" s="587"/>
      <c r="BJ31" s="587"/>
      <c r="BK31" s="587"/>
      <c r="BL31" s="587"/>
      <c r="BM31" s="587"/>
      <c r="BN31" s="587"/>
      <c r="BO31" s="587"/>
      <c r="BP31" s="587"/>
      <c r="BQ31" s="587"/>
      <c r="BR31" s="587"/>
      <c r="BS31" s="587"/>
      <c r="BT31" s="587"/>
      <c r="BU31" s="587"/>
      <c r="BV31" s="200"/>
      <c r="BW31" s="586">
        <f>IF(BY31="","",MAX(C31:D40,U31:V40,AM31:AN40,BE31:BF40)+1)</f>
        <v>15</v>
      </c>
      <c r="BX31" s="586"/>
      <c r="BY31" s="587" t="str">
        <f>IF('各会計、関係団体の財政状況及び健全化判断比率'!B68="","",'各会計、関係団体の財政状況及び健全化判断比率'!B68)</f>
        <v>長野県上伊那広域水道用水企業団</v>
      </c>
      <c r="BZ31" s="587"/>
      <c r="CA31" s="587"/>
      <c r="CB31" s="587"/>
      <c r="CC31" s="587"/>
      <c r="CD31" s="587"/>
      <c r="CE31" s="587"/>
      <c r="CF31" s="587"/>
      <c r="CG31" s="587"/>
      <c r="CH31" s="587"/>
      <c r="CI31" s="587"/>
      <c r="CJ31" s="587"/>
      <c r="CK31" s="587"/>
      <c r="CL31" s="587"/>
      <c r="CM31" s="587"/>
      <c r="CN31" s="200"/>
      <c r="CO31" s="586">
        <f>IF(CQ31="","",MAX(C31:D40,U31:V40,AM31:AN40,BE31:BF40,BW31:BX40)+1)</f>
        <v>17</v>
      </c>
      <c r="CP31" s="586"/>
      <c r="CQ31" s="587" t="str">
        <f>IF('各会計、関係団体の財政状況及び健全化判断比率'!BS7="","",'各会計、関係団体の財政状況及び健全化判断比率'!BS7)</f>
        <v>(地独法)長野県立病院機構</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公債費特別会計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水道事業会計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f t="shared" ref="BW32:BW40" si="3">IF(BY32="","",BW31+1)</f>
        <v>16</v>
      </c>
      <c r="BX32" s="586"/>
      <c r="BY32" s="587" t="str">
        <f>IF('各会計、関係団体の財政状況及び健全化判断比率'!B69="","",'各会計、関係団体の財政状況及び健全化判断比率'!B69)</f>
        <v>長野県地方税滞納整理機構</v>
      </c>
      <c r="BZ32" s="587"/>
      <c r="CA32" s="587"/>
      <c r="CB32" s="587"/>
      <c r="CC32" s="587"/>
      <c r="CD32" s="587"/>
      <c r="CE32" s="587"/>
      <c r="CF32" s="587"/>
      <c r="CG32" s="587"/>
      <c r="CH32" s="587"/>
      <c r="CI32" s="587"/>
      <c r="CJ32" s="587"/>
      <c r="CK32" s="587"/>
      <c r="CL32" s="587"/>
      <c r="CM32" s="587"/>
      <c r="CN32" s="200"/>
      <c r="CO32" s="586">
        <f t="shared" ref="CO32:CO40" si="4">IF(CQ32="","",CO31+1)</f>
        <v>18</v>
      </c>
      <c r="CP32" s="586"/>
      <c r="CQ32" s="587" t="str">
        <f>IF('各会計、関係団体の財政状況及び健全化判断比率'!BS8="","",'各会計、関係団体の財政状況及び健全化判断比率'!BS8)</f>
        <v>長野県土地開発公社</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母子父子寡婦福祉資金貸付金特別会計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流域下水道事業会計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19</v>
      </c>
      <c r="CP33" s="586"/>
      <c r="CQ33" s="587" t="str">
        <f>IF('各会計、関係団体の財政状況及び健全化判断比率'!BS9="","",'各会計、関係団体の財政状況及び健全化判断比率'!BS9)</f>
        <v>長野県道路公社</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心身障害者扶養共済事業費特別会計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20</v>
      </c>
      <c r="CP34" s="586"/>
      <c r="CQ34" s="587" t="str">
        <f>IF('各会計、関係団体の財政状況及び健全化判断比率'!BS10="","",'各会計、関係団体の財政状況及び健全化判断比率'!BS10)</f>
        <v>長野県住宅供給公社</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地方独立行政法人長野県立病院機構施設整備等資金貸付金特別会計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21</v>
      </c>
      <c r="CP35" s="586"/>
      <c r="CQ35" s="587" t="str">
        <f>IF('各会計、関係団体の財政状況及び健全化判断比率'!BS11="","",'各会計、関係団体の財政状況及び健全化判断比率'!BS11)</f>
        <v>(公財)長野県消防協会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小規模企業者等設備導入資金特別会計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22</v>
      </c>
      <c r="CP36" s="586"/>
      <c r="CQ36" s="587" t="str">
        <f>IF('各会計、関係団体の財政状況及び健全化判断比率'!BS12="","",'各会計、関係団体の財政状況及び健全化判断比率'!BS12)</f>
        <v>(一財)長野県文化振興事業団</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農業改良資金特別会計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23</v>
      </c>
      <c r="CP37" s="586"/>
      <c r="CQ37" s="587" t="str">
        <f>IF('各会計、関係団体の財政状況及び健全化判断比率'!BS13="","",'各会計、関係団体の財政状況及び健全化判断比率'!BS13)</f>
        <v>(公財)長野県私学教育協会</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漁業改善資金特別会計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24</v>
      </c>
      <c r="CP38" s="586"/>
      <c r="CQ38" s="587" t="str">
        <f>IF('各会計、関係団体の財政状況及び健全化判断比率'!BS14="","",'各会計、関係団体の財政状況及び健全化判断比率'!BS14)</f>
        <v>(公財)長野県長寿社会開発センター</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県営林経営費特別会計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25</v>
      </c>
      <c r="CP39" s="586"/>
      <c r="CQ39" s="587" t="str">
        <f>IF('各会計、関係団体の財政状況及び健全化判断比率'!BS15="","",'各会計、関係団体の財政状況及び健全化判断比率'!BS15)</f>
        <v>(公財)長野県生活衛生営業指導センター</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林業改善資金特別会計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26</v>
      </c>
      <c r="CP40" s="586"/>
      <c r="CQ40" s="587" t="str">
        <f>IF('各会計、関係団体の財政状況及び健全化判断比率'!BS16="","",'各会計、関係団体の財政状況及び健全化判断比率'!BS16)</f>
        <v>(公財)長野県アイバンク・臓器移植推進協会</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183</v>
      </c>
      <c r="C43" s="158"/>
      <c r="D43" s="158"/>
      <c r="E43" s="158" t="s">
        <v>184</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185</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186</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187</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188</v>
      </c>
    </row>
    <row r="48" spans="1:119" x14ac:dyDescent="0.2">
      <c r="E48" s="160" t="s">
        <v>189</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ZS8UJGIstlm/CzDWaIX6xp3EuoePKwt90X9fGakvSKzo1I6I8n1osjT5oqfXfwpNxq/+qFNgCzY42TF/816kw==" saltValue="dlvfI4FVLvhtZrjhhLNu2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G1"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538</v>
      </c>
      <c r="G33" s="17" t="s">
        <v>539</v>
      </c>
      <c r="H33" s="17" t="s">
        <v>540</v>
      </c>
      <c r="I33" s="17" t="s">
        <v>541</v>
      </c>
      <c r="J33" s="18" t="s">
        <v>542</v>
      </c>
      <c r="K33" s="10"/>
      <c r="L33" s="10"/>
      <c r="M33" s="10"/>
      <c r="N33" s="10"/>
      <c r="O33" s="10"/>
      <c r="P33" s="10"/>
    </row>
    <row r="34" spans="1:16" ht="39" customHeight="1" x14ac:dyDescent="0.2">
      <c r="A34" s="10"/>
      <c r="B34" s="19"/>
      <c r="C34" s="1169" t="s">
        <v>546</v>
      </c>
      <c r="D34" s="1169"/>
      <c r="E34" s="1170"/>
      <c r="F34" s="20" t="s">
        <v>498</v>
      </c>
      <c r="G34" s="21" t="s">
        <v>498</v>
      </c>
      <c r="H34" s="21" t="s">
        <v>498</v>
      </c>
      <c r="I34" s="21" t="s">
        <v>498</v>
      </c>
      <c r="J34" s="22">
        <v>1.38</v>
      </c>
      <c r="K34" s="10"/>
      <c r="L34" s="10"/>
      <c r="M34" s="10"/>
      <c r="N34" s="10"/>
      <c r="O34" s="10"/>
      <c r="P34" s="10"/>
    </row>
    <row r="35" spans="1:16" ht="39" customHeight="1" x14ac:dyDescent="0.2">
      <c r="A35" s="10"/>
      <c r="B35" s="23"/>
      <c r="C35" s="1163" t="s">
        <v>547</v>
      </c>
      <c r="D35" s="1164"/>
      <c r="E35" s="1165"/>
      <c r="F35" s="24">
        <v>1.28</v>
      </c>
      <c r="G35" s="25">
        <v>0.84</v>
      </c>
      <c r="H35" s="25">
        <v>0.98</v>
      </c>
      <c r="I35" s="25">
        <v>1.28</v>
      </c>
      <c r="J35" s="26">
        <v>1.06</v>
      </c>
      <c r="K35" s="10"/>
      <c r="L35" s="10"/>
      <c r="M35" s="10"/>
      <c r="N35" s="10"/>
      <c r="O35" s="10"/>
      <c r="P35" s="10"/>
    </row>
    <row r="36" spans="1:16" ht="39" customHeight="1" x14ac:dyDescent="0.2">
      <c r="A36" s="10"/>
      <c r="B36" s="23"/>
      <c r="C36" s="1163" t="s">
        <v>548</v>
      </c>
      <c r="D36" s="1164"/>
      <c r="E36" s="1165"/>
      <c r="F36" s="24">
        <v>0.44</v>
      </c>
      <c r="G36" s="25">
        <v>0.76</v>
      </c>
      <c r="H36" s="25">
        <v>0.8</v>
      </c>
      <c r="I36" s="25">
        <v>0.91</v>
      </c>
      <c r="J36" s="26">
        <v>1</v>
      </c>
      <c r="K36" s="10"/>
      <c r="L36" s="10"/>
      <c r="M36" s="10"/>
      <c r="N36" s="10"/>
      <c r="O36" s="10"/>
      <c r="P36" s="10"/>
    </row>
    <row r="37" spans="1:16" ht="39" customHeight="1" x14ac:dyDescent="0.2">
      <c r="A37" s="10"/>
      <c r="B37" s="23"/>
      <c r="C37" s="1163" t="s">
        <v>549</v>
      </c>
      <c r="D37" s="1164"/>
      <c r="E37" s="1165"/>
      <c r="F37" s="24">
        <v>0.43</v>
      </c>
      <c r="G37" s="25">
        <v>0.68</v>
      </c>
      <c r="H37" s="25">
        <v>0.85</v>
      </c>
      <c r="I37" s="25">
        <v>0.86</v>
      </c>
      <c r="J37" s="26">
        <v>0.88</v>
      </c>
      <c r="K37" s="10"/>
      <c r="L37" s="10"/>
      <c r="M37" s="10"/>
      <c r="N37" s="10"/>
      <c r="O37" s="10"/>
      <c r="P37" s="10"/>
    </row>
    <row r="38" spans="1:16" ht="39" customHeight="1" x14ac:dyDescent="0.2">
      <c r="A38" s="10"/>
      <c r="B38" s="23"/>
      <c r="C38" s="1163" t="s">
        <v>550</v>
      </c>
      <c r="D38" s="1164"/>
      <c r="E38" s="1165"/>
      <c r="F38" s="24" t="s">
        <v>498</v>
      </c>
      <c r="G38" s="25" t="s">
        <v>498</v>
      </c>
      <c r="H38" s="25" t="s">
        <v>498</v>
      </c>
      <c r="I38" s="25" t="s">
        <v>498</v>
      </c>
      <c r="J38" s="26">
        <v>0.01</v>
      </c>
      <c r="K38" s="10"/>
      <c r="L38" s="10"/>
      <c r="M38" s="10"/>
      <c r="N38" s="10"/>
      <c r="O38" s="10"/>
      <c r="P38" s="10"/>
    </row>
    <row r="39" spans="1:16" ht="39" customHeight="1" x14ac:dyDescent="0.2">
      <c r="A39" s="10"/>
      <c r="B39" s="23"/>
      <c r="C39" s="1163" t="s">
        <v>551</v>
      </c>
      <c r="D39" s="1164"/>
      <c r="E39" s="1165"/>
      <c r="F39" s="24">
        <v>0</v>
      </c>
      <c r="G39" s="25">
        <v>0</v>
      </c>
      <c r="H39" s="25">
        <v>0</v>
      </c>
      <c r="I39" s="25">
        <v>0.01</v>
      </c>
      <c r="J39" s="26">
        <v>0.01</v>
      </c>
      <c r="K39" s="10"/>
      <c r="L39" s="10"/>
      <c r="M39" s="10"/>
      <c r="N39" s="10"/>
      <c r="O39" s="10"/>
      <c r="P39" s="10"/>
    </row>
    <row r="40" spans="1:16" ht="39" customHeight="1" x14ac:dyDescent="0.2">
      <c r="A40" s="10"/>
      <c r="B40" s="23"/>
      <c r="C40" s="1163" t="s">
        <v>552</v>
      </c>
      <c r="D40" s="1164"/>
      <c r="E40" s="1165"/>
      <c r="F40" s="24">
        <v>0</v>
      </c>
      <c r="G40" s="25">
        <v>0</v>
      </c>
      <c r="H40" s="25">
        <v>0</v>
      </c>
      <c r="I40" s="25">
        <v>0</v>
      </c>
      <c r="J40" s="26">
        <v>0</v>
      </c>
      <c r="K40" s="10"/>
      <c r="L40" s="10"/>
      <c r="M40" s="10"/>
      <c r="N40" s="10"/>
      <c r="O40" s="10"/>
      <c r="P40" s="10"/>
    </row>
    <row r="41" spans="1:16" ht="39" customHeight="1" x14ac:dyDescent="0.2">
      <c r="A41" s="10"/>
      <c r="B41" s="23"/>
      <c r="C41" s="1163" t="s">
        <v>553</v>
      </c>
      <c r="D41" s="1164"/>
      <c r="E41" s="1165"/>
      <c r="F41" s="24">
        <v>0</v>
      </c>
      <c r="G41" s="25">
        <v>0</v>
      </c>
      <c r="H41" s="25">
        <v>0</v>
      </c>
      <c r="I41" s="25">
        <v>0</v>
      </c>
      <c r="J41" s="26">
        <v>0</v>
      </c>
      <c r="K41" s="10"/>
      <c r="L41" s="10"/>
      <c r="M41" s="10"/>
      <c r="N41" s="10"/>
      <c r="O41" s="10"/>
      <c r="P41" s="10"/>
    </row>
    <row r="42" spans="1:16" ht="39" customHeight="1" x14ac:dyDescent="0.2">
      <c r="A42" s="10"/>
      <c r="B42" s="27"/>
      <c r="C42" s="1163" t="s">
        <v>554</v>
      </c>
      <c r="D42" s="1164"/>
      <c r="E42" s="1165"/>
      <c r="F42" s="24" t="s">
        <v>498</v>
      </c>
      <c r="G42" s="25" t="s">
        <v>498</v>
      </c>
      <c r="H42" s="25" t="s">
        <v>498</v>
      </c>
      <c r="I42" s="25" t="s">
        <v>498</v>
      </c>
      <c r="J42" s="26" t="s">
        <v>498</v>
      </c>
      <c r="K42" s="10"/>
      <c r="L42" s="10"/>
      <c r="M42" s="10"/>
      <c r="N42" s="10"/>
      <c r="O42" s="10"/>
      <c r="P42" s="10"/>
    </row>
    <row r="43" spans="1:16" ht="39" customHeight="1" thickBot="1" x14ac:dyDescent="0.25">
      <c r="A43" s="10"/>
      <c r="B43" s="28"/>
      <c r="C43" s="1166" t="s">
        <v>555</v>
      </c>
      <c r="D43" s="1167"/>
      <c r="E43" s="1168"/>
      <c r="F43" s="29">
        <v>0.12</v>
      </c>
      <c r="G43" s="30">
        <v>0.1</v>
      </c>
      <c r="H43" s="30">
        <v>0.1</v>
      </c>
      <c r="I43" s="30">
        <v>1.18</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BqvJYqDOno9D3rTleIBDvIUeDLbzrDExTIXpKHA6TMgAuHjinsgHu0T0mQs9OG4VaKs477d/k1FALeOQaYPMKQ==" saltValue="Bw4/NIO7fQuwHFrBrD/4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I1"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538</v>
      </c>
      <c r="L44" s="44" t="s">
        <v>539</v>
      </c>
      <c r="M44" s="44" t="s">
        <v>540</v>
      </c>
      <c r="N44" s="44" t="s">
        <v>541</v>
      </c>
      <c r="O44" s="45" t="s">
        <v>542</v>
      </c>
      <c r="P44" s="36"/>
      <c r="Q44" s="36"/>
      <c r="R44" s="36"/>
      <c r="S44" s="36"/>
      <c r="T44" s="36"/>
      <c r="U44" s="36"/>
    </row>
    <row r="45" spans="1:21" ht="30.75" customHeight="1" x14ac:dyDescent="0.2">
      <c r="A45" s="36"/>
      <c r="B45" s="1171" t="s">
        <v>10</v>
      </c>
      <c r="C45" s="1172"/>
      <c r="D45" s="46"/>
      <c r="E45" s="1177" t="s">
        <v>11</v>
      </c>
      <c r="F45" s="1177"/>
      <c r="G45" s="1177"/>
      <c r="H45" s="1177"/>
      <c r="I45" s="1177"/>
      <c r="J45" s="1178"/>
      <c r="K45" s="47">
        <v>88366</v>
      </c>
      <c r="L45" s="48">
        <v>82395</v>
      </c>
      <c r="M45" s="48">
        <v>81687</v>
      </c>
      <c r="N45" s="48">
        <v>73380</v>
      </c>
      <c r="O45" s="49">
        <v>70767</v>
      </c>
      <c r="P45" s="36"/>
      <c r="Q45" s="36"/>
      <c r="R45" s="36"/>
      <c r="S45" s="36"/>
      <c r="T45" s="36"/>
      <c r="U45" s="36"/>
    </row>
    <row r="46" spans="1:21" ht="30.75" customHeight="1" x14ac:dyDescent="0.2">
      <c r="A46" s="36"/>
      <c r="B46" s="1173"/>
      <c r="C46" s="1174"/>
      <c r="D46" s="50"/>
      <c r="E46" s="1179" t="s">
        <v>12</v>
      </c>
      <c r="F46" s="1179"/>
      <c r="G46" s="1179"/>
      <c r="H46" s="1179"/>
      <c r="I46" s="1179"/>
      <c r="J46" s="1180"/>
      <c r="K46" s="51">
        <v>7199</v>
      </c>
      <c r="L46" s="52">
        <v>5797</v>
      </c>
      <c r="M46" s="52">
        <v>3931</v>
      </c>
      <c r="N46" s="52">
        <v>1927</v>
      </c>
      <c r="O46" s="53">
        <v>1505</v>
      </c>
      <c r="P46" s="36"/>
      <c r="Q46" s="36"/>
      <c r="R46" s="36"/>
      <c r="S46" s="36"/>
      <c r="T46" s="36"/>
      <c r="U46" s="36"/>
    </row>
    <row r="47" spans="1:21" ht="30.75" customHeight="1" x14ac:dyDescent="0.2">
      <c r="A47" s="36"/>
      <c r="B47" s="1173"/>
      <c r="C47" s="1174"/>
      <c r="D47" s="50"/>
      <c r="E47" s="1179" t="s">
        <v>13</v>
      </c>
      <c r="F47" s="1179"/>
      <c r="G47" s="1179"/>
      <c r="H47" s="1179"/>
      <c r="I47" s="1179"/>
      <c r="J47" s="1180"/>
      <c r="K47" s="51">
        <v>47543</v>
      </c>
      <c r="L47" s="52">
        <v>48846</v>
      </c>
      <c r="M47" s="52">
        <v>50096</v>
      </c>
      <c r="N47" s="52">
        <v>51693</v>
      </c>
      <c r="O47" s="53">
        <v>53454</v>
      </c>
      <c r="P47" s="36"/>
      <c r="Q47" s="36"/>
      <c r="R47" s="36"/>
      <c r="S47" s="36"/>
      <c r="T47" s="36"/>
      <c r="U47" s="36"/>
    </row>
    <row r="48" spans="1:21" ht="30.75" customHeight="1" x14ac:dyDescent="0.2">
      <c r="A48" s="36"/>
      <c r="B48" s="1173"/>
      <c r="C48" s="1174"/>
      <c r="D48" s="50"/>
      <c r="E48" s="1179" t="s">
        <v>14</v>
      </c>
      <c r="F48" s="1179"/>
      <c r="G48" s="1179"/>
      <c r="H48" s="1179"/>
      <c r="I48" s="1179"/>
      <c r="J48" s="1180"/>
      <c r="K48" s="51">
        <v>965</v>
      </c>
      <c r="L48" s="52">
        <v>883</v>
      </c>
      <c r="M48" s="52">
        <v>834</v>
      </c>
      <c r="N48" s="52">
        <v>814</v>
      </c>
      <c r="O48" s="53">
        <v>1708</v>
      </c>
      <c r="P48" s="36"/>
      <c r="Q48" s="36"/>
      <c r="R48" s="36"/>
      <c r="S48" s="36"/>
      <c r="T48" s="36"/>
      <c r="U48" s="36"/>
    </row>
    <row r="49" spans="1:21" ht="30.75" customHeight="1" x14ac:dyDescent="0.2">
      <c r="A49" s="36"/>
      <c r="B49" s="1173"/>
      <c r="C49" s="1174"/>
      <c r="D49" s="50"/>
      <c r="E49" s="1179" t="s">
        <v>15</v>
      </c>
      <c r="F49" s="1179"/>
      <c r="G49" s="1179"/>
      <c r="H49" s="1179"/>
      <c r="I49" s="1179"/>
      <c r="J49" s="1180"/>
      <c r="K49" s="51">
        <v>57</v>
      </c>
      <c r="L49" s="52">
        <v>45</v>
      </c>
      <c r="M49" s="52">
        <v>31</v>
      </c>
      <c r="N49" s="52">
        <v>16</v>
      </c>
      <c r="O49" s="53">
        <v>9</v>
      </c>
      <c r="P49" s="36"/>
      <c r="Q49" s="36"/>
      <c r="R49" s="36"/>
      <c r="S49" s="36"/>
      <c r="T49" s="36"/>
      <c r="U49" s="36"/>
    </row>
    <row r="50" spans="1:21" ht="30.75" customHeight="1" x14ac:dyDescent="0.2">
      <c r="A50" s="36"/>
      <c r="B50" s="1173"/>
      <c r="C50" s="1174"/>
      <c r="D50" s="50"/>
      <c r="E50" s="1179" t="s">
        <v>16</v>
      </c>
      <c r="F50" s="1179"/>
      <c r="G50" s="1179"/>
      <c r="H50" s="1179"/>
      <c r="I50" s="1179"/>
      <c r="J50" s="1180"/>
      <c r="K50" s="51">
        <v>1342</v>
      </c>
      <c r="L50" s="52">
        <v>889</v>
      </c>
      <c r="M50" s="52">
        <v>816</v>
      </c>
      <c r="N50" s="52">
        <v>768</v>
      </c>
      <c r="O50" s="53">
        <v>696</v>
      </c>
      <c r="P50" s="36"/>
      <c r="Q50" s="36"/>
      <c r="R50" s="36"/>
      <c r="S50" s="36"/>
      <c r="T50" s="36"/>
      <c r="U50" s="36"/>
    </row>
    <row r="51" spans="1:21" ht="30.75" customHeight="1" x14ac:dyDescent="0.2">
      <c r="A51" s="36"/>
      <c r="B51" s="1175"/>
      <c r="C51" s="1176"/>
      <c r="D51" s="54"/>
      <c r="E51" s="1179" t="s">
        <v>17</v>
      </c>
      <c r="F51" s="1179"/>
      <c r="G51" s="1179"/>
      <c r="H51" s="1179"/>
      <c r="I51" s="1179"/>
      <c r="J51" s="1180"/>
      <c r="K51" s="51" t="s">
        <v>498</v>
      </c>
      <c r="L51" s="52" t="s">
        <v>498</v>
      </c>
      <c r="M51" s="52" t="s">
        <v>498</v>
      </c>
      <c r="N51" s="52" t="s">
        <v>498</v>
      </c>
      <c r="O51" s="53" t="s">
        <v>498</v>
      </c>
      <c r="P51" s="36"/>
      <c r="Q51" s="36"/>
      <c r="R51" s="36"/>
      <c r="S51" s="36"/>
      <c r="T51" s="36"/>
      <c r="U51" s="36"/>
    </row>
    <row r="52" spans="1:21" ht="30.75" customHeight="1" x14ac:dyDescent="0.2">
      <c r="A52" s="36"/>
      <c r="B52" s="1181" t="s">
        <v>18</v>
      </c>
      <c r="C52" s="1182"/>
      <c r="D52" s="54"/>
      <c r="E52" s="1179" t="s">
        <v>19</v>
      </c>
      <c r="F52" s="1179"/>
      <c r="G52" s="1179"/>
      <c r="H52" s="1179"/>
      <c r="I52" s="1179"/>
      <c r="J52" s="1180"/>
      <c r="K52" s="51">
        <v>92229</v>
      </c>
      <c r="L52" s="52">
        <v>89926</v>
      </c>
      <c r="M52" s="52">
        <v>92116</v>
      </c>
      <c r="N52" s="52">
        <v>87289</v>
      </c>
      <c r="O52" s="53">
        <v>86213</v>
      </c>
      <c r="P52" s="36"/>
      <c r="Q52" s="36"/>
      <c r="R52" s="36"/>
      <c r="S52" s="36"/>
      <c r="T52" s="36"/>
      <c r="U52" s="36"/>
    </row>
    <row r="53" spans="1:21" ht="30.75" customHeight="1" thickBot="1" x14ac:dyDescent="0.25">
      <c r="A53" s="36"/>
      <c r="B53" s="1183" t="s">
        <v>20</v>
      </c>
      <c r="C53" s="1184"/>
      <c r="D53" s="55"/>
      <c r="E53" s="1185" t="s">
        <v>21</v>
      </c>
      <c r="F53" s="1185"/>
      <c r="G53" s="1185"/>
      <c r="H53" s="1185"/>
      <c r="I53" s="1185"/>
      <c r="J53" s="1186"/>
      <c r="K53" s="56">
        <v>53243</v>
      </c>
      <c r="L53" s="57">
        <v>48929</v>
      </c>
      <c r="M53" s="57">
        <v>45279</v>
      </c>
      <c r="N53" s="57">
        <v>41309</v>
      </c>
      <c r="O53" s="58">
        <v>41926</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556</v>
      </c>
      <c r="P54" s="36"/>
      <c r="Q54" s="36"/>
      <c r="R54" s="36"/>
      <c r="S54" s="36"/>
      <c r="T54" s="36"/>
      <c r="U54" s="36"/>
    </row>
    <row r="55" spans="1:21" ht="30.75" customHeight="1" thickBot="1" x14ac:dyDescent="0.3">
      <c r="A55" s="36"/>
      <c r="B55" s="61"/>
      <c r="C55" s="62"/>
      <c r="D55" s="62"/>
      <c r="E55" s="63"/>
      <c r="F55" s="63"/>
      <c r="G55" s="63"/>
      <c r="H55" s="63"/>
      <c r="I55" s="63"/>
      <c r="J55" s="64" t="s">
        <v>2</v>
      </c>
      <c r="K55" s="65" t="s">
        <v>557</v>
      </c>
      <c r="L55" s="66" t="s">
        <v>558</v>
      </c>
      <c r="M55" s="66" t="s">
        <v>559</v>
      </c>
      <c r="N55" s="66" t="s">
        <v>560</v>
      </c>
      <c r="O55" s="67" t="s">
        <v>561</v>
      </c>
      <c r="P55" s="36"/>
      <c r="Q55" s="36"/>
      <c r="R55" s="36"/>
      <c r="S55" s="36"/>
      <c r="T55" s="36"/>
      <c r="U55" s="36"/>
    </row>
    <row r="56" spans="1:21" ht="30.75" customHeight="1" x14ac:dyDescent="0.2">
      <c r="A56" s="36"/>
      <c r="B56" s="1187" t="s">
        <v>23</v>
      </c>
      <c r="C56" s="1188"/>
      <c r="D56" s="1191" t="s">
        <v>24</v>
      </c>
      <c r="E56" s="1192"/>
      <c r="F56" s="1192"/>
      <c r="G56" s="1192"/>
      <c r="H56" s="1192"/>
      <c r="I56" s="1192"/>
      <c r="J56" s="1193"/>
      <c r="K56" s="68">
        <v>179399</v>
      </c>
      <c r="L56" s="69">
        <v>184389</v>
      </c>
      <c r="M56" s="69">
        <v>190642</v>
      </c>
      <c r="N56" s="69">
        <v>199626</v>
      </c>
      <c r="O56" s="70">
        <v>216119</v>
      </c>
      <c r="P56" s="36"/>
      <c r="Q56" s="36"/>
      <c r="R56" s="36"/>
      <c r="S56" s="36"/>
      <c r="T56" s="36"/>
      <c r="U56" s="36"/>
    </row>
    <row r="57" spans="1:21" ht="30.75" customHeight="1" thickBot="1" x14ac:dyDescent="0.25">
      <c r="A57" s="36"/>
      <c r="B57" s="1189"/>
      <c r="C57" s="1190"/>
      <c r="D57" s="1194" t="s">
        <v>25</v>
      </c>
      <c r="E57" s="1195"/>
      <c r="F57" s="1195"/>
      <c r="G57" s="1195"/>
      <c r="H57" s="1195"/>
      <c r="I57" s="1195"/>
      <c r="J57" s="1196"/>
      <c r="K57" s="71">
        <v>213918</v>
      </c>
      <c r="L57" s="72">
        <v>211101</v>
      </c>
      <c r="M57" s="72">
        <v>209825</v>
      </c>
      <c r="N57" s="72">
        <v>210407</v>
      </c>
      <c r="O57" s="73">
        <v>222184</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KOYqvRMEmbgg5ovL+XzXDWmM7+FFIJ01XJmWIWZQ4HCXqE/iU3Qj7BN0jxzu2qIFVqucjZcSncvMxMT9kd6Opg==" saltValue="b+Nc7RjzxaRP92fr6ezVQ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topLeftCell="I1"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538</v>
      </c>
      <c r="J40" s="385" t="s">
        <v>539</v>
      </c>
      <c r="K40" s="385" t="s">
        <v>540</v>
      </c>
      <c r="L40" s="385" t="s">
        <v>541</v>
      </c>
      <c r="M40" s="386" t="s">
        <v>542</v>
      </c>
    </row>
    <row r="41" spans="2:13" ht="27.75" customHeight="1" x14ac:dyDescent="0.2">
      <c r="B41" s="1197" t="s">
        <v>28</v>
      </c>
      <c r="C41" s="1198"/>
      <c r="D41" s="84"/>
      <c r="E41" s="1203" t="s">
        <v>29</v>
      </c>
      <c r="F41" s="1203"/>
      <c r="G41" s="1203"/>
      <c r="H41" s="1204"/>
      <c r="I41" s="387">
        <v>1778452</v>
      </c>
      <c r="J41" s="388">
        <v>1774616</v>
      </c>
      <c r="K41" s="388">
        <v>1778869</v>
      </c>
      <c r="L41" s="388">
        <v>1787905</v>
      </c>
      <c r="M41" s="389">
        <v>1804510</v>
      </c>
    </row>
    <row r="42" spans="2:13" ht="27.75" customHeight="1" x14ac:dyDescent="0.2">
      <c r="B42" s="1199"/>
      <c r="C42" s="1200"/>
      <c r="D42" s="85"/>
      <c r="E42" s="1205" t="s">
        <v>30</v>
      </c>
      <c r="F42" s="1205"/>
      <c r="G42" s="1205"/>
      <c r="H42" s="1206"/>
      <c r="I42" s="390">
        <v>4761</v>
      </c>
      <c r="J42" s="391">
        <v>4139</v>
      </c>
      <c r="K42" s="391">
        <v>3877</v>
      </c>
      <c r="L42" s="391">
        <v>2569</v>
      </c>
      <c r="M42" s="392">
        <v>1505</v>
      </c>
    </row>
    <row r="43" spans="2:13" ht="27.75" customHeight="1" x14ac:dyDescent="0.2">
      <c r="B43" s="1199"/>
      <c r="C43" s="1200"/>
      <c r="D43" s="85"/>
      <c r="E43" s="1205" t="s">
        <v>31</v>
      </c>
      <c r="F43" s="1205"/>
      <c r="G43" s="1205"/>
      <c r="H43" s="1206"/>
      <c r="I43" s="390">
        <v>26186</v>
      </c>
      <c r="J43" s="391">
        <v>25053</v>
      </c>
      <c r="K43" s="391">
        <v>24086</v>
      </c>
      <c r="L43" s="391">
        <v>22917</v>
      </c>
      <c r="M43" s="392">
        <v>20071</v>
      </c>
    </row>
    <row r="44" spans="2:13" ht="27.75" customHeight="1" x14ac:dyDescent="0.2">
      <c r="B44" s="1199"/>
      <c r="C44" s="1200"/>
      <c r="D44" s="85"/>
      <c r="E44" s="1205" t="s">
        <v>32</v>
      </c>
      <c r="F44" s="1205"/>
      <c r="G44" s="1205"/>
      <c r="H44" s="1206"/>
      <c r="I44" s="390">
        <v>98</v>
      </c>
      <c r="J44" s="391">
        <v>54</v>
      </c>
      <c r="K44" s="391">
        <v>24</v>
      </c>
      <c r="L44" s="391">
        <v>9</v>
      </c>
      <c r="M44" s="392" t="s">
        <v>498</v>
      </c>
    </row>
    <row r="45" spans="2:13" ht="27.75" customHeight="1" x14ac:dyDescent="0.2">
      <c r="B45" s="1199"/>
      <c r="C45" s="1200"/>
      <c r="D45" s="85"/>
      <c r="E45" s="1205" t="s">
        <v>33</v>
      </c>
      <c r="F45" s="1205"/>
      <c r="G45" s="1205"/>
      <c r="H45" s="1206"/>
      <c r="I45" s="390">
        <v>225100</v>
      </c>
      <c r="J45" s="391">
        <v>223345</v>
      </c>
      <c r="K45" s="391">
        <v>218667</v>
      </c>
      <c r="L45" s="391">
        <v>209262</v>
      </c>
      <c r="M45" s="392">
        <v>202070</v>
      </c>
    </row>
    <row r="46" spans="2:13" ht="27.75" customHeight="1" x14ac:dyDescent="0.2">
      <c r="B46" s="1199"/>
      <c r="C46" s="1200"/>
      <c r="D46" s="86"/>
      <c r="E46" s="1207" t="s">
        <v>34</v>
      </c>
      <c r="F46" s="1207"/>
      <c r="G46" s="1207"/>
      <c r="H46" s="1208"/>
      <c r="I46" s="390">
        <v>7808</v>
      </c>
      <c r="J46" s="391">
        <v>7791</v>
      </c>
      <c r="K46" s="391">
        <v>7705</v>
      </c>
      <c r="L46" s="391">
        <v>7097</v>
      </c>
      <c r="M46" s="392">
        <v>6903</v>
      </c>
    </row>
    <row r="47" spans="2:13" ht="27.75" customHeight="1" x14ac:dyDescent="0.2">
      <c r="B47" s="1199"/>
      <c r="C47" s="1200"/>
      <c r="D47" s="87"/>
      <c r="E47" s="1209" t="s">
        <v>35</v>
      </c>
      <c r="F47" s="1210"/>
      <c r="G47" s="1210"/>
      <c r="H47" s="1211"/>
      <c r="I47" s="390" t="s">
        <v>498</v>
      </c>
      <c r="J47" s="391" t="s">
        <v>498</v>
      </c>
      <c r="K47" s="391" t="s">
        <v>498</v>
      </c>
      <c r="L47" s="391" t="s">
        <v>498</v>
      </c>
      <c r="M47" s="392" t="s">
        <v>498</v>
      </c>
    </row>
    <row r="48" spans="2:13" ht="27.75" customHeight="1" x14ac:dyDescent="0.2">
      <c r="B48" s="1199"/>
      <c r="C48" s="1200"/>
      <c r="D48" s="85"/>
      <c r="E48" s="1205" t="s">
        <v>36</v>
      </c>
      <c r="F48" s="1205"/>
      <c r="G48" s="1205"/>
      <c r="H48" s="1206"/>
      <c r="I48" s="390" t="s">
        <v>498</v>
      </c>
      <c r="J48" s="391" t="s">
        <v>498</v>
      </c>
      <c r="K48" s="391" t="s">
        <v>498</v>
      </c>
      <c r="L48" s="391" t="s">
        <v>498</v>
      </c>
      <c r="M48" s="392" t="s">
        <v>498</v>
      </c>
    </row>
    <row r="49" spans="2:13" ht="27.75" customHeight="1" x14ac:dyDescent="0.2">
      <c r="B49" s="1201"/>
      <c r="C49" s="1202"/>
      <c r="D49" s="85"/>
      <c r="E49" s="1205" t="s">
        <v>37</v>
      </c>
      <c r="F49" s="1205"/>
      <c r="G49" s="1205"/>
      <c r="H49" s="1206"/>
      <c r="I49" s="390" t="s">
        <v>498</v>
      </c>
      <c r="J49" s="391" t="s">
        <v>498</v>
      </c>
      <c r="K49" s="391" t="s">
        <v>498</v>
      </c>
      <c r="L49" s="391" t="s">
        <v>498</v>
      </c>
      <c r="M49" s="392" t="s">
        <v>498</v>
      </c>
    </row>
    <row r="50" spans="2:13" ht="27.75" customHeight="1" x14ac:dyDescent="0.2">
      <c r="B50" s="1212" t="s">
        <v>38</v>
      </c>
      <c r="C50" s="1213"/>
      <c r="D50" s="88"/>
      <c r="E50" s="1205" t="s">
        <v>39</v>
      </c>
      <c r="F50" s="1205"/>
      <c r="G50" s="1205"/>
      <c r="H50" s="1206"/>
      <c r="I50" s="390">
        <v>270408</v>
      </c>
      <c r="J50" s="391">
        <v>276461</v>
      </c>
      <c r="K50" s="391">
        <v>282583</v>
      </c>
      <c r="L50" s="391">
        <v>301697</v>
      </c>
      <c r="M50" s="392">
        <v>298580</v>
      </c>
    </row>
    <row r="51" spans="2:13" ht="27.75" customHeight="1" x14ac:dyDescent="0.2">
      <c r="B51" s="1199"/>
      <c r="C51" s="1200"/>
      <c r="D51" s="85"/>
      <c r="E51" s="1205" t="s">
        <v>40</v>
      </c>
      <c r="F51" s="1205"/>
      <c r="G51" s="1205"/>
      <c r="H51" s="1206"/>
      <c r="I51" s="390">
        <v>22506</v>
      </c>
      <c r="J51" s="391">
        <v>23193</v>
      </c>
      <c r="K51" s="391">
        <v>18318</v>
      </c>
      <c r="L51" s="391">
        <v>18381</v>
      </c>
      <c r="M51" s="392">
        <v>15825</v>
      </c>
    </row>
    <row r="52" spans="2:13" ht="27.75" customHeight="1" x14ac:dyDescent="0.2">
      <c r="B52" s="1201"/>
      <c r="C52" s="1202"/>
      <c r="D52" s="85"/>
      <c r="E52" s="1205" t="s">
        <v>41</v>
      </c>
      <c r="F52" s="1205"/>
      <c r="G52" s="1205"/>
      <c r="H52" s="1206"/>
      <c r="I52" s="390">
        <v>1011016</v>
      </c>
      <c r="J52" s="391">
        <v>1003931</v>
      </c>
      <c r="K52" s="391">
        <v>998001</v>
      </c>
      <c r="L52" s="391">
        <v>992383</v>
      </c>
      <c r="M52" s="392">
        <v>994888</v>
      </c>
    </row>
    <row r="53" spans="2:13" ht="27.75" customHeight="1" thickBot="1" x14ac:dyDescent="0.25">
      <c r="B53" s="1214" t="s">
        <v>42</v>
      </c>
      <c r="C53" s="1215"/>
      <c r="D53" s="89"/>
      <c r="E53" s="1216" t="s">
        <v>43</v>
      </c>
      <c r="F53" s="1216"/>
      <c r="G53" s="1216"/>
      <c r="H53" s="1217"/>
      <c r="I53" s="393">
        <v>738477</v>
      </c>
      <c r="J53" s="394">
        <v>731413</v>
      </c>
      <c r="K53" s="394">
        <v>734326</v>
      </c>
      <c r="L53" s="394">
        <v>717297</v>
      </c>
      <c r="M53" s="395">
        <v>725767</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6GcX6Gd6RVT21wMBnFK8t72PfNMaUWT/SB3Mo0CHoeCsbTWUuWm6zANWRxIfiVcUphjk9aQ+haRB93Q9IgiMg==" saltValue="mTJ6qZJFKlJOj8JzeWNg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540</v>
      </c>
      <c r="G54" s="97" t="s">
        <v>541</v>
      </c>
      <c r="H54" s="98" t="s">
        <v>542</v>
      </c>
    </row>
    <row r="55" spans="2:8" ht="52.5" customHeight="1" x14ac:dyDescent="0.2">
      <c r="B55" s="99"/>
      <c r="C55" s="1226" t="s">
        <v>45</v>
      </c>
      <c r="D55" s="1226"/>
      <c r="E55" s="1227"/>
      <c r="F55" s="100">
        <v>33225</v>
      </c>
      <c r="G55" s="100">
        <v>35748</v>
      </c>
      <c r="H55" s="101">
        <v>32102</v>
      </c>
    </row>
    <row r="56" spans="2:8" ht="52.5" customHeight="1" x14ac:dyDescent="0.2">
      <c r="B56" s="102"/>
      <c r="C56" s="1228" t="s">
        <v>46</v>
      </c>
      <c r="D56" s="1228"/>
      <c r="E56" s="1229"/>
      <c r="F56" s="103">
        <v>23807</v>
      </c>
      <c r="G56" s="103">
        <v>23814</v>
      </c>
      <c r="H56" s="104">
        <v>23829</v>
      </c>
    </row>
    <row r="57" spans="2:8" ht="53.25" customHeight="1" x14ac:dyDescent="0.2">
      <c r="B57" s="102"/>
      <c r="C57" s="1230" t="s">
        <v>47</v>
      </c>
      <c r="D57" s="1230"/>
      <c r="E57" s="1231"/>
      <c r="F57" s="105">
        <v>39063</v>
      </c>
      <c r="G57" s="105">
        <v>38384</v>
      </c>
      <c r="H57" s="106">
        <v>38578</v>
      </c>
    </row>
    <row r="58" spans="2:8" ht="45.75" customHeight="1" x14ac:dyDescent="0.2">
      <c r="B58" s="107"/>
      <c r="C58" s="1218" t="s">
        <v>606</v>
      </c>
      <c r="D58" s="1219"/>
      <c r="E58" s="1220"/>
      <c r="F58" s="108">
        <v>18015</v>
      </c>
      <c r="G58" s="108">
        <v>18028</v>
      </c>
      <c r="H58" s="109">
        <v>18042</v>
      </c>
    </row>
    <row r="59" spans="2:8" ht="45.75" customHeight="1" x14ac:dyDescent="0.2">
      <c r="B59" s="107"/>
      <c r="C59" s="1218" t="s">
        <v>607</v>
      </c>
      <c r="D59" s="1219"/>
      <c r="E59" s="1220"/>
      <c r="F59" s="108">
        <v>3441</v>
      </c>
      <c r="G59" s="108">
        <v>3453</v>
      </c>
      <c r="H59" s="109">
        <v>3453</v>
      </c>
    </row>
    <row r="60" spans="2:8" ht="45.75" customHeight="1" x14ac:dyDescent="0.2">
      <c r="B60" s="107"/>
      <c r="C60" s="1218" t="s">
        <v>608</v>
      </c>
      <c r="D60" s="1219"/>
      <c r="E60" s="1220"/>
      <c r="F60" s="108">
        <v>3380</v>
      </c>
      <c r="G60" s="108">
        <v>3386</v>
      </c>
      <c r="H60" s="109">
        <v>3391</v>
      </c>
    </row>
    <row r="61" spans="2:8" ht="45.75" customHeight="1" x14ac:dyDescent="0.2">
      <c r="B61" s="107"/>
      <c r="C61" s="1218" t="s">
        <v>609</v>
      </c>
      <c r="D61" s="1219"/>
      <c r="E61" s="1220"/>
      <c r="F61" s="108">
        <v>2905</v>
      </c>
      <c r="G61" s="108">
        <v>2903</v>
      </c>
      <c r="H61" s="109">
        <v>2961</v>
      </c>
    </row>
    <row r="62" spans="2:8" ht="45.75" customHeight="1" thickBot="1" x14ac:dyDescent="0.25">
      <c r="B62" s="110"/>
      <c r="C62" s="1221" t="s">
        <v>610</v>
      </c>
      <c r="D62" s="1222"/>
      <c r="E62" s="1223"/>
      <c r="F62" s="111">
        <v>2208</v>
      </c>
      <c r="G62" s="111">
        <v>2333</v>
      </c>
      <c r="H62" s="112">
        <v>2338</v>
      </c>
    </row>
    <row r="63" spans="2:8" ht="52.5" customHeight="1" thickBot="1" x14ac:dyDescent="0.25">
      <c r="B63" s="113"/>
      <c r="C63" s="1224" t="s">
        <v>48</v>
      </c>
      <c r="D63" s="1224"/>
      <c r="E63" s="1225"/>
      <c r="F63" s="114">
        <v>96095</v>
      </c>
      <c r="G63" s="114">
        <v>97946</v>
      </c>
      <c r="H63" s="115">
        <v>94509</v>
      </c>
    </row>
    <row r="64" spans="2:8" ht="15" customHeight="1" x14ac:dyDescent="0.2"/>
  </sheetData>
  <sheetProtection algorithmName="SHA-512" hashValue="SjfEcGXRVQY0Vjn95HTylYJxz6CtUp/dRtHbl10zQDLFIigFFV2eafU47UB/KLzYKbMvN6JzgvI2gw3MIDChZQ==" saltValue="XdmquMwWdW3dU9jlVoG4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CD32-A0AA-4A68-BCA7-5AFF88F0F318}">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32" customWidth="1"/>
    <col min="2" max="107" width="2.453125" style="1232" customWidth="1"/>
    <col min="108" max="108" width="6.08984375" style="1234" customWidth="1"/>
    <col min="109" max="109" width="5.90625" style="1233" customWidth="1"/>
    <col min="110" max="110" width="19.08984375" style="1232" hidden="1"/>
    <col min="111" max="115" width="12.6328125" style="1232" hidden="1"/>
    <col min="116" max="349" width="8.6328125" style="1232" hidden="1"/>
    <col min="350" max="355" width="14.90625" style="1232" hidden="1"/>
    <col min="356" max="357" width="15.90625" style="1232" hidden="1"/>
    <col min="358" max="363" width="16.08984375" style="1232" hidden="1"/>
    <col min="364" max="364" width="6.08984375" style="1232" hidden="1"/>
    <col min="365" max="365" width="3" style="1232" hidden="1"/>
    <col min="366" max="605" width="8.6328125" style="1232" hidden="1"/>
    <col min="606" max="611" width="14.90625" style="1232" hidden="1"/>
    <col min="612" max="613" width="15.90625" style="1232" hidden="1"/>
    <col min="614" max="619" width="16.08984375" style="1232" hidden="1"/>
    <col min="620" max="620" width="6.08984375" style="1232" hidden="1"/>
    <col min="621" max="621" width="3" style="1232" hidden="1"/>
    <col min="622" max="861" width="8.6328125" style="1232" hidden="1"/>
    <col min="862" max="867" width="14.90625" style="1232" hidden="1"/>
    <col min="868" max="869" width="15.90625" style="1232" hidden="1"/>
    <col min="870" max="875" width="16.08984375" style="1232" hidden="1"/>
    <col min="876" max="876" width="6.08984375" style="1232" hidden="1"/>
    <col min="877" max="877" width="3" style="1232" hidden="1"/>
    <col min="878" max="1117" width="8.6328125" style="1232" hidden="1"/>
    <col min="1118" max="1123" width="14.90625" style="1232" hidden="1"/>
    <col min="1124" max="1125" width="15.90625" style="1232" hidden="1"/>
    <col min="1126" max="1131" width="16.08984375" style="1232" hidden="1"/>
    <col min="1132" max="1132" width="6.08984375" style="1232" hidden="1"/>
    <col min="1133" max="1133" width="3" style="1232" hidden="1"/>
    <col min="1134" max="1373" width="8.6328125" style="1232" hidden="1"/>
    <col min="1374" max="1379" width="14.90625" style="1232" hidden="1"/>
    <col min="1380" max="1381" width="15.90625" style="1232" hidden="1"/>
    <col min="1382" max="1387" width="16.08984375" style="1232" hidden="1"/>
    <col min="1388" max="1388" width="6.08984375" style="1232" hidden="1"/>
    <col min="1389" max="1389" width="3" style="1232" hidden="1"/>
    <col min="1390" max="1629" width="8.6328125" style="1232" hidden="1"/>
    <col min="1630" max="1635" width="14.90625" style="1232" hidden="1"/>
    <col min="1636" max="1637" width="15.90625" style="1232" hidden="1"/>
    <col min="1638" max="1643" width="16.08984375" style="1232" hidden="1"/>
    <col min="1644" max="1644" width="6.08984375" style="1232" hidden="1"/>
    <col min="1645" max="1645" width="3" style="1232" hidden="1"/>
    <col min="1646" max="1885" width="8.6328125" style="1232" hidden="1"/>
    <col min="1886" max="1891" width="14.90625" style="1232" hidden="1"/>
    <col min="1892" max="1893" width="15.90625" style="1232" hidden="1"/>
    <col min="1894" max="1899" width="16.08984375" style="1232" hidden="1"/>
    <col min="1900" max="1900" width="6.08984375" style="1232" hidden="1"/>
    <col min="1901" max="1901" width="3" style="1232" hidden="1"/>
    <col min="1902" max="2141" width="8.6328125" style="1232" hidden="1"/>
    <col min="2142" max="2147" width="14.90625" style="1232" hidden="1"/>
    <col min="2148" max="2149" width="15.90625" style="1232" hidden="1"/>
    <col min="2150" max="2155" width="16.08984375" style="1232" hidden="1"/>
    <col min="2156" max="2156" width="6.08984375" style="1232" hidden="1"/>
    <col min="2157" max="2157" width="3" style="1232" hidden="1"/>
    <col min="2158" max="2397" width="8.6328125" style="1232" hidden="1"/>
    <col min="2398" max="2403" width="14.90625" style="1232" hidden="1"/>
    <col min="2404" max="2405" width="15.90625" style="1232" hidden="1"/>
    <col min="2406" max="2411" width="16.08984375" style="1232" hidden="1"/>
    <col min="2412" max="2412" width="6.08984375" style="1232" hidden="1"/>
    <col min="2413" max="2413" width="3" style="1232" hidden="1"/>
    <col min="2414" max="2653" width="8.6328125" style="1232" hidden="1"/>
    <col min="2654" max="2659" width="14.90625" style="1232" hidden="1"/>
    <col min="2660" max="2661" width="15.90625" style="1232" hidden="1"/>
    <col min="2662" max="2667" width="16.08984375" style="1232" hidden="1"/>
    <col min="2668" max="2668" width="6.08984375" style="1232" hidden="1"/>
    <col min="2669" max="2669" width="3" style="1232" hidden="1"/>
    <col min="2670" max="2909" width="8.6328125" style="1232" hidden="1"/>
    <col min="2910" max="2915" width="14.90625" style="1232" hidden="1"/>
    <col min="2916" max="2917" width="15.90625" style="1232" hidden="1"/>
    <col min="2918" max="2923" width="16.08984375" style="1232" hidden="1"/>
    <col min="2924" max="2924" width="6.08984375" style="1232" hidden="1"/>
    <col min="2925" max="2925" width="3" style="1232" hidden="1"/>
    <col min="2926" max="3165" width="8.6328125" style="1232" hidden="1"/>
    <col min="3166" max="3171" width="14.90625" style="1232" hidden="1"/>
    <col min="3172" max="3173" width="15.90625" style="1232" hidden="1"/>
    <col min="3174" max="3179" width="16.08984375" style="1232" hidden="1"/>
    <col min="3180" max="3180" width="6.08984375" style="1232" hidden="1"/>
    <col min="3181" max="3181" width="3" style="1232" hidden="1"/>
    <col min="3182" max="3421" width="8.6328125" style="1232" hidden="1"/>
    <col min="3422" max="3427" width="14.90625" style="1232" hidden="1"/>
    <col min="3428" max="3429" width="15.90625" style="1232" hidden="1"/>
    <col min="3430" max="3435" width="16.08984375" style="1232" hidden="1"/>
    <col min="3436" max="3436" width="6.08984375" style="1232" hidden="1"/>
    <col min="3437" max="3437" width="3" style="1232" hidden="1"/>
    <col min="3438" max="3677" width="8.6328125" style="1232" hidden="1"/>
    <col min="3678" max="3683" width="14.90625" style="1232" hidden="1"/>
    <col min="3684" max="3685" width="15.90625" style="1232" hidden="1"/>
    <col min="3686" max="3691" width="16.08984375" style="1232" hidden="1"/>
    <col min="3692" max="3692" width="6.08984375" style="1232" hidden="1"/>
    <col min="3693" max="3693" width="3" style="1232" hidden="1"/>
    <col min="3694" max="3933" width="8.6328125" style="1232" hidden="1"/>
    <col min="3934" max="3939" width="14.90625" style="1232" hidden="1"/>
    <col min="3940" max="3941" width="15.90625" style="1232" hidden="1"/>
    <col min="3942" max="3947" width="16.08984375" style="1232" hidden="1"/>
    <col min="3948" max="3948" width="6.08984375" style="1232" hidden="1"/>
    <col min="3949" max="3949" width="3" style="1232" hidden="1"/>
    <col min="3950" max="4189" width="8.6328125" style="1232" hidden="1"/>
    <col min="4190" max="4195" width="14.90625" style="1232" hidden="1"/>
    <col min="4196" max="4197" width="15.90625" style="1232" hidden="1"/>
    <col min="4198" max="4203" width="16.08984375" style="1232" hidden="1"/>
    <col min="4204" max="4204" width="6.08984375" style="1232" hidden="1"/>
    <col min="4205" max="4205" width="3" style="1232" hidden="1"/>
    <col min="4206" max="4445" width="8.6328125" style="1232" hidden="1"/>
    <col min="4446" max="4451" width="14.90625" style="1232" hidden="1"/>
    <col min="4452" max="4453" width="15.90625" style="1232" hidden="1"/>
    <col min="4454" max="4459" width="16.08984375" style="1232" hidden="1"/>
    <col min="4460" max="4460" width="6.08984375" style="1232" hidden="1"/>
    <col min="4461" max="4461" width="3" style="1232" hidden="1"/>
    <col min="4462" max="4701" width="8.6328125" style="1232" hidden="1"/>
    <col min="4702" max="4707" width="14.90625" style="1232" hidden="1"/>
    <col min="4708" max="4709" width="15.90625" style="1232" hidden="1"/>
    <col min="4710" max="4715" width="16.08984375" style="1232" hidden="1"/>
    <col min="4716" max="4716" width="6.08984375" style="1232" hidden="1"/>
    <col min="4717" max="4717" width="3" style="1232" hidden="1"/>
    <col min="4718" max="4957" width="8.6328125" style="1232" hidden="1"/>
    <col min="4958" max="4963" width="14.90625" style="1232" hidden="1"/>
    <col min="4964" max="4965" width="15.90625" style="1232" hidden="1"/>
    <col min="4966" max="4971" width="16.08984375" style="1232" hidden="1"/>
    <col min="4972" max="4972" width="6.08984375" style="1232" hidden="1"/>
    <col min="4973" max="4973" width="3" style="1232" hidden="1"/>
    <col min="4974" max="5213" width="8.6328125" style="1232" hidden="1"/>
    <col min="5214" max="5219" width="14.90625" style="1232" hidden="1"/>
    <col min="5220" max="5221" width="15.90625" style="1232" hidden="1"/>
    <col min="5222" max="5227" width="16.08984375" style="1232" hidden="1"/>
    <col min="5228" max="5228" width="6.08984375" style="1232" hidden="1"/>
    <col min="5229" max="5229" width="3" style="1232" hidden="1"/>
    <col min="5230" max="5469" width="8.6328125" style="1232" hidden="1"/>
    <col min="5470" max="5475" width="14.90625" style="1232" hidden="1"/>
    <col min="5476" max="5477" width="15.90625" style="1232" hidden="1"/>
    <col min="5478" max="5483" width="16.08984375" style="1232" hidden="1"/>
    <col min="5484" max="5484" width="6.08984375" style="1232" hidden="1"/>
    <col min="5485" max="5485" width="3" style="1232" hidden="1"/>
    <col min="5486" max="5725" width="8.6328125" style="1232" hidden="1"/>
    <col min="5726" max="5731" width="14.90625" style="1232" hidden="1"/>
    <col min="5732" max="5733" width="15.90625" style="1232" hidden="1"/>
    <col min="5734" max="5739" width="16.08984375" style="1232" hidden="1"/>
    <col min="5740" max="5740" width="6.08984375" style="1232" hidden="1"/>
    <col min="5741" max="5741" width="3" style="1232" hidden="1"/>
    <col min="5742" max="5981" width="8.6328125" style="1232" hidden="1"/>
    <col min="5982" max="5987" width="14.90625" style="1232" hidden="1"/>
    <col min="5988" max="5989" width="15.90625" style="1232" hidden="1"/>
    <col min="5990" max="5995" width="16.08984375" style="1232" hidden="1"/>
    <col min="5996" max="5996" width="6.08984375" style="1232" hidden="1"/>
    <col min="5997" max="5997" width="3" style="1232" hidden="1"/>
    <col min="5998" max="6237" width="8.6328125" style="1232" hidden="1"/>
    <col min="6238" max="6243" width="14.90625" style="1232" hidden="1"/>
    <col min="6244" max="6245" width="15.90625" style="1232" hidden="1"/>
    <col min="6246" max="6251" width="16.08984375" style="1232" hidden="1"/>
    <col min="6252" max="6252" width="6.08984375" style="1232" hidden="1"/>
    <col min="6253" max="6253" width="3" style="1232" hidden="1"/>
    <col min="6254" max="6493" width="8.6328125" style="1232" hidden="1"/>
    <col min="6494" max="6499" width="14.90625" style="1232" hidden="1"/>
    <col min="6500" max="6501" width="15.90625" style="1232" hidden="1"/>
    <col min="6502" max="6507" width="16.08984375" style="1232" hidden="1"/>
    <col min="6508" max="6508" width="6.08984375" style="1232" hidden="1"/>
    <col min="6509" max="6509" width="3" style="1232" hidden="1"/>
    <col min="6510" max="6749" width="8.6328125" style="1232" hidden="1"/>
    <col min="6750" max="6755" width="14.90625" style="1232" hidden="1"/>
    <col min="6756" max="6757" width="15.90625" style="1232" hidden="1"/>
    <col min="6758" max="6763" width="16.08984375" style="1232" hidden="1"/>
    <col min="6764" max="6764" width="6.08984375" style="1232" hidden="1"/>
    <col min="6765" max="6765" width="3" style="1232" hidden="1"/>
    <col min="6766" max="7005" width="8.6328125" style="1232" hidden="1"/>
    <col min="7006" max="7011" width="14.90625" style="1232" hidden="1"/>
    <col min="7012" max="7013" width="15.90625" style="1232" hidden="1"/>
    <col min="7014" max="7019" width="16.08984375" style="1232" hidden="1"/>
    <col min="7020" max="7020" width="6.08984375" style="1232" hidden="1"/>
    <col min="7021" max="7021" width="3" style="1232" hidden="1"/>
    <col min="7022" max="7261" width="8.6328125" style="1232" hidden="1"/>
    <col min="7262" max="7267" width="14.90625" style="1232" hidden="1"/>
    <col min="7268" max="7269" width="15.90625" style="1232" hidden="1"/>
    <col min="7270" max="7275" width="16.08984375" style="1232" hidden="1"/>
    <col min="7276" max="7276" width="6.08984375" style="1232" hidden="1"/>
    <col min="7277" max="7277" width="3" style="1232" hidden="1"/>
    <col min="7278" max="7517" width="8.6328125" style="1232" hidden="1"/>
    <col min="7518" max="7523" width="14.90625" style="1232" hidden="1"/>
    <col min="7524" max="7525" width="15.90625" style="1232" hidden="1"/>
    <col min="7526" max="7531" width="16.08984375" style="1232" hidden="1"/>
    <col min="7532" max="7532" width="6.08984375" style="1232" hidden="1"/>
    <col min="7533" max="7533" width="3" style="1232" hidden="1"/>
    <col min="7534" max="7773" width="8.6328125" style="1232" hidden="1"/>
    <col min="7774" max="7779" width="14.90625" style="1232" hidden="1"/>
    <col min="7780" max="7781" width="15.90625" style="1232" hidden="1"/>
    <col min="7782" max="7787" width="16.08984375" style="1232" hidden="1"/>
    <col min="7788" max="7788" width="6.08984375" style="1232" hidden="1"/>
    <col min="7789" max="7789" width="3" style="1232" hidden="1"/>
    <col min="7790" max="8029" width="8.6328125" style="1232" hidden="1"/>
    <col min="8030" max="8035" width="14.90625" style="1232" hidden="1"/>
    <col min="8036" max="8037" width="15.90625" style="1232" hidden="1"/>
    <col min="8038" max="8043" width="16.08984375" style="1232" hidden="1"/>
    <col min="8044" max="8044" width="6.08984375" style="1232" hidden="1"/>
    <col min="8045" max="8045" width="3" style="1232" hidden="1"/>
    <col min="8046" max="8285" width="8.6328125" style="1232" hidden="1"/>
    <col min="8286" max="8291" width="14.90625" style="1232" hidden="1"/>
    <col min="8292" max="8293" width="15.90625" style="1232" hidden="1"/>
    <col min="8294" max="8299" width="16.08984375" style="1232" hidden="1"/>
    <col min="8300" max="8300" width="6.08984375" style="1232" hidden="1"/>
    <col min="8301" max="8301" width="3" style="1232" hidden="1"/>
    <col min="8302" max="8541" width="8.6328125" style="1232" hidden="1"/>
    <col min="8542" max="8547" width="14.90625" style="1232" hidden="1"/>
    <col min="8548" max="8549" width="15.90625" style="1232" hidden="1"/>
    <col min="8550" max="8555" width="16.08984375" style="1232" hidden="1"/>
    <col min="8556" max="8556" width="6.08984375" style="1232" hidden="1"/>
    <col min="8557" max="8557" width="3" style="1232" hidden="1"/>
    <col min="8558" max="8797" width="8.6328125" style="1232" hidden="1"/>
    <col min="8798" max="8803" width="14.90625" style="1232" hidden="1"/>
    <col min="8804" max="8805" width="15.90625" style="1232" hidden="1"/>
    <col min="8806" max="8811" width="16.08984375" style="1232" hidden="1"/>
    <col min="8812" max="8812" width="6.08984375" style="1232" hidden="1"/>
    <col min="8813" max="8813" width="3" style="1232" hidden="1"/>
    <col min="8814" max="9053" width="8.6328125" style="1232" hidden="1"/>
    <col min="9054" max="9059" width="14.90625" style="1232" hidden="1"/>
    <col min="9060" max="9061" width="15.90625" style="1232" hidden="1"/>
    <col min="9062" max="9067" width="16.08984375" style="1232" hidden="1"/>
    <col min="9068" max="9068" width="6.08984375" style="1232" hidden="1"/>
    <col min="9069" max="9069" width="3" style="1232" hidden="1"/>
    <col min="9070" max="9309" width="8.6328125" style="1232" hidden="1"/>
    <col min="9310" max="9315" width="14.90625" style="1232" hidden="1"/>
    <col min="9316" max="9317" width="15.90625" style="1232" hidden="1"/>
    <col min="9318" max="9323" width="16.08984375" style="1232" hidden="1"/>
    <col min="9324" max="9324" width="6.08984375" style="1232" hidden="1"/>
    <col min="9325" max="9325" width="3" style="1232" hidden="1"/>
    <col min="9326" max="9565" width="8.6328125" style="1232" hidden="1"/>
    <col min="9566" max="9571" width="14.90625" style="1232" hidden="1"/>
    <col min="9572" max="9573" width="15.90625" style="1232" hidden="1"/>
    <col min="9574" max="9579" width="16.08984375" style="1232" hidden="1"/>
    <col min="9580" max="9580" width="6.08984375" style="1232" hidden="1"/>
    <col min="9581" max="9581" width="3" style="1232" hidden="1"/>
    <col min="9582" max="9821" width="8.6328125" style="1232" hidden="1"/>
    <col min="9822" max="9827" width="14.90625" style="1232" hidden="1"/>
    <col min="9828" max="9829" width="15.90625" style="1232" hidden="1"/>
    <col min="9830" max="9835" width="16.08984375" style="1232" hidden="1"/>
    <col min="9836" max="9836" width="6.08984375" style="1232" hidden="1"/>
    <col min="9837" max="9837" width="3" style="1232" hidden="1"/>
    <col min="9838" max="10077" width="8.6328125" style="1232" hidden="1"/>
    <col min="10078" max="10083" width="14.90625" style="1232" hidden="1"/>
    <col min="10084" max="10085" width="15.90625" style="1232" hidden="1"/>
    <col min="10086" max="10091" width="16.08984375" style="1232" hidden="1"/>
    <col min="10092" max="10092" width="6.08984375" style="1232" hidden="1"/>
    <col min="10093" max="10093" width="3" style="1232" hidden="1"/>
    <col min="10094" max="10333" width="8.6328125" style="1232" hidden="1"/>
    <col min="10334" max="10339" width="14.90625" style="1232" hidden="1"/>
    <col min="10340" max="10341" width="15.90625" style="1232" hidden="1"/>
    <col min="10342" max="10347" width="16.08984375" style="1232" hidden="1"/>
    <col min="10348" max="10348" width="6.08984375" style="1232" hidden="1"/>
    <col min="10349" max="10349" width="3" style="1232" hidden="1"/>
    <col min="10350" max="10589" width="8.6328125" style="1232" hidden="1"/>
    <col min="10590" max="10595" width="14.90625" style="1232" hidden="1"/>
    <col min="10596" max="10597" width="15.90625" style="1232" hidden="1"/>
    <col min="10598" max="10603" width="16.08984375" style="1232" hidden="1"/>
    <col min="10604" max="10604" width="6.08984375" style="1232" hidden="1"/>
    <col min="10605" max="10605" width="3" style="1232" hidden="1"/>
    <col min="10606" max="10845" width="8.6328125" style="1232" hidden="1"/>
    <col min="10846" max="10851" width="14.90625" style="1232" hidden="1"/>
    <col min="10852" max="10853" width="15.90625" style="1232" hidden="1"/>
    <col min="10854" max="10859" width="16.08984375" style="1232" hidden="1"/>
    <col min="10860" max="10860" width="6.08984375" style="1232" hidden="1"/>
    <col min="10861" max="10861" width="3" style="1232" hidden="1"/>
    <col min="10862" max="11101" width="8.6328125" style="1232" hidden="1"/>
    <col min="11102" max="11107" width="14.90625" style="1232" hidden="1"/>
    <col min="11108" max="11109" width="15.90625" style="1232" hidden="1"/>
    <col min="11110" max="11115" width="16.08984375" style="1232" hidden="1"/>
    <col min="11116" max="11116" width="6.08984375" style="1232" hidden="1"/>
    <col min="11117" max="11117" width="3" style="1232" hidden="1"/>
    <col min="11118" max="11357" width="8.6328125" style="1232" hidden="1"/>
    <col min="11358" max="11363" width="14.90625" style="1232" hidden="1"/>
    <col min="11364" max="11365" width="15.90625" style="1232" hidden="1"/>
    <col min="11366" max="11371" width="16.08984375" style="1232" hidden="1"/>
    <col min="11372" max="11372" width="6.08984375" style="1232" hidden="1"/>
    <col min="11373" max="11373" width="3" style="1232" hidden="1"/>
    <col min="11374" max="11613" width="8.6328125" style="1232" hidden="1"/>
    <col min="11614" max="11619" width="14.90625" style="1232" hidden="1"/>
    <col min="11620" max="11621" width="15.90625" style="1232" hidden="1"/>
    <col min="11622" max="11627" width="16.08984375" style="1232" hidden="1"/>
    <col min="11628" max="11628" width="6.08984375" style="1232" hidden="1"/>
    <col min="11629" max="11629" width="3" style="1232" hidden="1"/>
    <col min="11630" max="11869" width="8.6328125" style="1232" hidden="1"/>
    <col min="11870" max="11875" width="14.90625" style="1232" hidden="1"/>
    <col min="11876" max="11877" width="15.90625" style="1232" hidden="1"/>
    <col min="11878" max="11883" width="16.08984375" style="1232" hidden="1"/>
    <col min="11884" max="11884" width="6.08984375" style="1232" hidden="1"/>
    <col min="11885" max="11885" width="3" style="1232" hidden="1"/>
    <col min="11886" max="12125" width="8.6328125" style="1232" hidden="1"/>
    <col min="12126" max="12131" width="14.90625" style="1232" hidden="1"/>
    <col min="12132" max="12133" width="15.90625" style="1232" hidden="1"/>
    <col min="12134" max="12139" width="16.08984375" style="1232" hidden="1"/>
    <col min="12140" max="12140" width="6.08984375" style="1232" hidden="1"/>
    <col min="12141" max="12141" width="3" style="1232" hidden="1"/>
    <col min="12142" max="12381" width="8.6328125" style="1232" hidden="1"/>
    <col min="12382" max="12387" width="14.90625" style="1232" hidden="1"/>
    <col min="12388" max="12389" width="15.90625" style="1232" hidden="1"/>
    <col min="12390" max="12395" width="16.08984375" style="1232" hidden="1"/>
    <col min="12396" max="12396" width="6.08984375" style="1232" hidden="1"/>
    <col min="12397" max="12397" width="3" style="1232" hidden="1"/>
    <col min="12398" max="12637" width="8.6328125" style="1232" hidden="1"/>
    <col min="12638" max="12643" width="14.90625" style="1232" hidden="1"/>
    <col min="12644" max="12645" width="15.90625" style="1232" hidden="1"/>
    <col min="12646" max="12651" width="16.08984375" style="1232" hidden="1"/>
    <col min="12652" max="12652" width="6.08984375" style="1232" hidden="1"/>
    <col min="12653" max="12653" width="3" style="1232" hidden="1"/>
    <col min="12654" max="12893" width="8.6328125" style="1232" hidden="1"/>
    <col min="12894" max="12899" width="14.90625" style="1232" hidden="1"/>
    <col min="12900" max="12901" width="15.90625" style="1232" hidden="1"/>
    <col min="12902" max="12907" width="16.08984375" style="1232" hidden="1"/>
    <col min="12908" max="12908" width="6.08984375" style="1232" hidden="1"/>
    <col min="12909" max="12909" width="3" style="1232" hidden="1"/>
    <col min="12910" max="13149" width="8.6328125" style="1232" hidden="1"/>
    <col min="13150" max="13155" width="14.90625" style="1232" hidden="1"/>
    <col min="13156" max="13157" width="15.90625" style="1232" hidden="1"/>
    <col min="13158" max="13163" width="16.08984375" style="1232" hidden="1"/>
    <col min="13164" max="13164" width="6.08984375" style="1232" hidden="1"/>
    <col min="13165" max="13165" width="3" style="1232" hidden="1"/>
    <col min="13166" max="13405" width="8.6328125" style="1232" hidden="1"/>
    <col min="13406" max="13411" width="14.90625" style="1232" hidden="1"/>
    <col min="13412" max="13413" width="15.90625" style="1232" hidden="1"/>
    <col min="13414" max="13419" width="16.08984375" style="1232" hidden="1"/>
    <col min="13420" max="13420" width="6.08984375" style="1232" hidden="1"/>
    <col min="13421" max="13421" width="3" style="1232" hidden="1"/>
    <col min="13422" max="13661" width="8.6328125" style="1232" hidden="1"/>
    <col min="13662" max="13667" width="14.90625" style="1232" hidden="1"/>
    <col min="13668" max="13669" width="15.90625" style="1232" hidden="1"/>
    <col min="13670" max="13675" width="16.08984375" style="1232" hidden="1"/>
    <col min="13676" max="13676" width="6.08984375" style="1232" hidden="1"/>
    <col min="13677" max="13677" width="3" style="1232" hidden="1"/>
    <col min="13678" max="13917" width="8.6328125" style="1232" hidden="1"/>
    <col min="13918" max="13923" width="14.90625" style="1232" hidden="1"/>
    <col min="13924" max="13925" width="15.90625" style="1232" hidden="1"/>
    <col min="13926" max="13931" width="16.08984375" style="1232" hidden="1"/>
    <col min="13932" max="13932" width="6.08984375" style="1232" hidden="1"/>
    <col min="13933" max="13933" width="3" style="1232" hidden="1"/>
    <col min="13934" max="14173" width="8.6328125" style="1232" hidden="1"/>
    <col min="14174" max="14179" width="14.90625" style="1232" hidden="1"/>
    <col min="14180" max="14181" width="15.90625" style="1232" hidden="1"/>
    <col min="14182" max="14187" width="16.08984375" style="1232" hidden="1"/>
    <col min="14188" max="14188" width="6.08984375" style="1232" hidden="1"/>
    <col min="14189" max="14189" width="3" style="1232" hidden="1"/>
    <col min="14190" max="14429" width="8.6328125" style="1232" hidden="1"/>
    <col min="14430" max="14435" width="14.90625" style="1232" hidden="1"/>
    <col min="14436" max="14437" width="15.90625" style="1232" hidden="1"/>
    <col min="14438" max="14443" width="16.08984375" style="1232" hidden="1"/>
    <col min="14444" max="14444" width="6.08984375" style="1232" hidden="1"/>
    <col min="14445" max="14445" width="3" style="1232" hidden="1"/>
    <col min="14446" max="14685" width="8.6328125" style="1232" hidden="1"/>
    <col min="14686" max="14691" width="14.90625" style="1232" hidden="1"/>
    <col min="14692" max="14693" width="15.90625" style="1232" hidden="1"/>
    <col min="14694" max="14699" width="16.08984375" style="1232" hidden="1"/>
    <col min="14700" max="14700" width="6.08984375" style="1232" hidden="1"/>
    <col min="14701" max="14701" width="3" style="1232" hidden="1"/>
    <col min="14702" max="14941" width="8.6328125" style="1232" hidden="1"/>
    <col min="14942" max="14947" width="14.90625" style="1232" hidden="1"/>
    <col min="14948" max="14949" width="15.90625" style="1232" hidden="1"/>
    <col min="14950" max="14955" width="16.08984375" style="1232" hidden="1"/>
    <col min="14956" max="14956" width="6.08984375" style="1232" hidden="1"/>
    <col min="14957" max="14957" width="3" style="1232" hidden="1"/>
    <col min="14958" max="15197" width="8.6328125" style="1232" hidden="1"/>
    <col min="15198" max="15203" width="14.90625" style="1232" hidden="1"/>
    <col min="15204" max="15205" width="15.90625" style="1232" hidden="1"/>
    <col min="15206" max="15211" width="16.08984375" style="1232" hidden="1"/>
    <col min="15212" max="15212" width="6.08984375" style="1232" hidden="1"/>
    <col min="15213" max="15213" width="3" style="1232" hidden="1"/>
    <col min="15214" max="15453" width="8.6328125" style="1232" hidden="1"/>
    <col min="15454" max="15459" width="14.90625" style="1232" hidden="1"/>
    <col min="15460" max="15461" width="15.90625" style="1232" hidden="1"/>
    <col min="15462" max="15467" width="16.08984375" style="1232" hidden="1"/>
    <col min="15468" max="15468" width="6.08984375" style="1232" hidden="1"/>
    <col min="15469" max="15469" width="3" style="1232" hidden="1"/>
    <col min="15470" max="15709" width="8.6328125" style="1232" hidden="1"/>
    <col min="15710" max="15715" width="14.90625" style="1232" hidden="1"/>
    <col min="15716" max="15717" width="15.90625" style="1232" hidden="1"/>
    <col min="15718" max="15723" width="16.08984375" style="1232" hidden="1"/>
    <col min="15724" max="15724" width="6.08984375" style="1232" hidden="1"/>
    <col min="15725" max="15725" width="3" style="1232" hidden="1"/>
    <col min="15726" max="15965" width="8.6328125" style="1232" hidden="1"/>
    <col min="15966" max="15971" width="14.90625" style="1232" hidden="1"/>
    <col min="15972" max="15973" width="15.90625" style="1232" hidden="1"/>
    <col min="15974" max="15979" width="16.08984375" style="1232" hidden="1"/>
    <col min="15980" max="15980" width="6.08984375" style="1232" hidden="1"/>
    <col min="15981" max="15981" width="3" style="1232" hidden="1"/>
    <col min="15982" max="16221" width="8.6328125" style="1232" hidden="1"/>
    <col min="16222" max="16227" width="14.90625" style="1232" hidden="1"/>
    <col min="16228" max="16229" width="15.90625" style="1232" hidden="1"/>
    <col min="16230" max="16235" width="16.08984375" style="1232" hidden="1"/>
    <col min="16236" max="16236" width="6.08984375" style="1232" hidden="1"/>
    <col min="16237" max="16237" width="3" style="1232" hidden="1"/>
    <col min="16238" max="16384" width="8.6328125" style="1232" hidden="1"/>
  </cols>
  <sheetData>
    <row r="1" spans="1:143" ht="42.75" customHeight="1" x14ac:dyDescent="0.2">
      <c r="A1" s="1292"/>
      <c r="B1" s="1291"/>
      <c r="DD1" s="1232"/>
      <c r="DE1" s="1232"/>
    </row>
    <row r="2" spans="1:143" ht="25.5" customHeight="1" x14ac:dyDescent="0.2">
      <c r="A2" s="1290"/>
      <c r="C2" s="1290"/>
      <c r="O2" s="1290"/>
      <c r="P2" s="1290"/>
      <c r="Q2" s="1290"/>
      <c r="R2" s="1290"/>
      <c r="S2" s="1290"/>
      <c r="T2" s="1290"/>
      <c r="U2" s="1290"/>
      <c r="V2" s="1290"/>
      <c r="W2" s="1290"/>
      <c r="X2" s="1290"/>
      <c r="Y2" s="1290"/>
      <c r="Z2" s="1290"/>
      <c r="AA2" s="1290"/>
      <c r="AB2" s="1290"/>
      <c r="AC2" s="1290"/>
      <c r="AD2" s="1290"/>
      <c r="AE2" s="1290"/>
      <c r="AF2" s="1290"/>
      <c r="AG2" s="1290"/>
      <c r="AH2" s="1290"/>
      <c r="AI2" s="1290"/>
      <c r="AU2" s="1290"/>
      <c r="BG2" s="1290"/>
      <c r="BS2" s="1290"/>
      <c r="CE2" s="1290"/>
      <c r="CQ2" s="1290"/>
      <c r="DD2" s="1232"/>
      <c r="DE2" s="1232"/>
    </row>
    <row r="3" spans="1:143" ht="25.5" customHeight="1" x14ac:dyDescent="0.2">
      <c r="A3" s="1290"/>
      <c r="C3" s="1290"/>
      <c r="O3" s="1290"/>
      <c r="P3" s="1290"/>
      <c r="Q3" s="1290"/>
      <c r="R3" s="1290"/>
      <c r="S3" s="1290"/>
      <c r="T3" s="1290"/>
      <c r="U3" s="1290"/>
      <c r="V3" s="1290"/>
      <c r="W3" s="1290"/>
      <c r="X3" s="1290"/>
      <c r="Y3" s="1290"/>
      <c r="Z3" s="1290"/>
      <c r="AA3" s="1290"/>
      <c r="AB3" s="1290"/>
      <c r="AC3" s="1290"/>
      <c r="AD3" s="1290"/>
      <c r="AE3" s="1290"/>
      <c r="AF3" s="1290"/>
      <c r="AG3" s="1290"/>
      <c r="AH3" s="1290"/>
      <c r="AI3" s="1290"/>
      <c r="AU3" s="1290"/>
      <c r="BG3" s="1290"/>
      <c r="BS3" s="1290"/>
      <c r="CE3" s="1290"/>
      <c r="CQ3" s="1290"/>
      <c r="DD3" s="1232"/>
      <c r="DE3" s="1232"/>
    </row>
    <row r="4" spans="1:143" s="279" customFormat="1" ht="13" x14ac:dyDescent="0.2">
      <c r="A4" s="1290"/>
      <c r="B4" s="1290"/>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0"/>
      <c r="AK4" s="1290"/>
      <c r="AL4" s="1290"/>
      <c r="AM4" s="1290"/>
      <c r="AN4" s="1290"/>
      <c r="AO4" s="1290"/>
      <c r="AP4" s="1290"/>
      <c r="AQ4" s="1290"/>
      <c r="AR4" s="1290"/>
      <c r="AS4" s="1290"/>
      <c r="AT4" s="1290"/>
      <c r="AU4" s="1290"/>
      <c r="AV4" s="1290"/>
      <c r="AW4" s="1290"/>
      <c r="AX4" s="1290"/>
      <c r="AY4" s="1290"/>
      <c r="AZ4" s="1290"/>
      <c r="BA4" s="1290"/>
      <c r="BB4" s="1290"/>
      <c r="BC4" s="1290"/>
      <c r="BD4" s="1290"/>
      <c r="BE4" s="1290"/>
      <c r="BF4" s="1290"/>
      <c r="BG4" s="1290"/>
      <c r="BH4" s="1290"/>
      <c r="BI4" s="1290"/>
      <c r="BJ4" s="1290"/>
      <c r="BK4" s="1290"/>
      <c r="BL4" s="1290"/>
      <c r="BM4" s="1290"/>
      <c r="BN4" s="1290"/>
      <c r="BO4" s="1290"/>
      <c r="BP4" s="1290"/>
      <c r="BQ4" s="1290"/>
      <c r="BR4" s="1290"/>
      <c r="BS4" s="1290"/>
      <c r="BT4" s="1290"/>
      <c r="BU4" s="1290"/>
      <c r="BV4" s="1290"/>
      <c r="BW4" s="1290"/>
      <c r="BX4" s="1290"/>
      <c r="BY4" s="1290"/>
      <c r="BZ4" s="1290"/>
      <c r="CA4" s="1290"/>
      <c r="CB4" s="1290"/>
      <c r="CC4" s="1290"/>
      <c r="CD4" s="1290"/>
      <c r="CE4" s="1290"/>
      <c r="CF4" s="1290"/>
      <c r="CG4" s="1290"/>
      <c r="CH4" s="1290"/>
      <c r="CI4" s="1290"/>
      <c r="CJ4" s="1290"/>
      <c r="CK4" s="1290"/>
      <c r="CL4" s="1290"/>
      <c r="CM4" s="1290"/>
      <c r="CN4" s="1290"/>
      <c r="CO4" s="1290"/>
      <c r="CP4" s="1290"/>
      <c r="CQ4" s="1290"/>
      <c r="CR4" s="1290"/>
      <c r="CS4" s="1290"/>
      <c r="CT4" s="1290"/>
      <c r="CU4" s="1290"/>
      <c r="CV4" s="1290"/>
      <c r="CW4" s="1290"/>
      <c r="CX4" s="1290"/>
      <c r="CY4" s="1290"/>
      <c r="CZ4" s="1290"/>
      <c r="DA4" s="1290"/>
      <c r="DB4" s="1290"/>
      <c r="DC4" s="1290"/>
      <c r="DD4" s="1290"/>
      <c r="DE4" s="1290"/>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0"/>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c r="AM5" s="1290"/>
      <c r="AN5" s="1290"/>
      <c r="AO5" s="1290"/>
      <c r="AP5" s="1290"/>
      <c r="AQ5" s="1290"/>
      <c r="AR5" s="1290"/>
      <c r="AS5" s="1290"/>
      <c r="AT5" s="1290"/>
      <c r="AU5" s="1290"/>
      <c r="AV5" s="1290"/>
      <c r="AW5" s="1290"/>
      <c r="AX5" s="1290"/>
      <c r="AY5" s="1290"/>
      <c r="AZ5" s="1290"/>
      <c r="BA5" s="1290"/>
      <c r="BB5" s="1290"/>
      <c r="BC5" s="1290"/>
      <c r="BD5" s="1290"/>
      <c r="BE5" s="1290"/>
      <c r="BF5" s="1290"/>
      <c r="BG5" s="1290"/>
      <c r="BH5" s="1290"/>
      <c r="BI5" s="1290"/>
      <c r="BJ5" s="1290"/>
      <c r="BK5" s="1290"/>
      <c r="BL5" s="1290"/>
      <c r="BM5" s="1290"/>
      <c r="BN5" s="1290"/>
      <c r="BO5" s="1290"/>
      <c r="BP5" s="1290"/>
      <c r="BQ5" s="1290"/>
      <c r="BR5" s="1290"/>
      <c r="BS5" s="1290"/>
      <c r="BT5" s="1290"/>
      <c r="BU5" s="1290"/>
      <c r="BV5" s="1290"/>
      <c r="BW5" s="1290"/>
      <c r="BX5" s="1290"/>
      <c r="BY5" s="1290"/>
      <c r="BZ5" s="1290"/>
      <c r="CA5" s="1290"/>
      <c r="CB5" s="1290"/>
      <c r="CC5" s="1290"/>
      <c r="CD5" s="1290"/>
      <c r="CE5" s="1290"/>
      <c r="CF5" s="1290"/>
      <c r="CG5" s="1290"/>
      <c r="CH5" s="1290"/>
      <c r="CI5" s="1290"/>
      <c r="CJ5" s="1290"/>
      <c r="CK5" s="1290"/>
      <c r="CL5" s="1290"/>
      <c r="CM5" s="1290"/>
      <c r="CN5" s="1290"/>
      <c r="CO5" s="1290"/>
      <c r="CP5" s="1290"/>
      <c r="CQ5" s="1290"/>
      <c r="CR5" s="1290"/>
      <c r="CS5" s="1290"/>
      <c r="CT5" s="1290"/>
      <c r="CU5" s="1290"/>
      <c r="CV5" s="1290"/>
      <c r="CW5" s="1290"/>
      <c r="CX5" s="1290"/>
      <c r="CY5" s="1290"/>
      <c r="CZ5" s="1290"/>
      <c r="DA5" s="1290"/>
      <c r="DB5" s="1290"/>
      <c r="DC5" s="1290"/>
      <c r="DD5" s="1290"/>
      <c r="DE5" s="1290"/>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0"/>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c r="AE6" s="1290"/>
      <c r="AF6" s="1290"/>
      <c r="AG6" s="1290"/>
      <c r="AH6" s="1290"/>
      <c r="AI6" s="1290"/>
      <c r="AJ6" s="1290"/>
      <c r="AK6" s="1290"/>
      <c r="AL6" s="1290"/>
      <c r="AM6" s="1290"/>
      <c r="AN6" s="1290"/>
      <c r="AO6" s="1290"/>
      <c r="AP6" s="1290"/>
      <c r="AQ6" s="1290"/>
      <c r="AR6" s="1290"/>
      <c r="AS6" s="1290"/>
      <c r="AT6" s="1290"/>
      <c r="AU6" s="1290"/>
      <c r="AV6" s="1290"/>
      <c r="AW6" s="1290"/>
      <c r="AX6" s="1290"/>
      <c r="AY6" s="1290"/>
      <c r="AZ6" s="1290"/>
      <c r="BA6" s="1290"/>
      <c r="BB6" s="1290"/>
      <c r="BC6" s="1290"/>
      <c r="BD6" s="1290"/>
      <c r="BE6" s="1290"/>
      <c r="BF6" s="1290"/>
      <c r="BG6" s="1290"/>
      <c r="BH6" s="1290"/>
      <c r="BI6" s="1290"/>
      <c r="BJ6" s="1290"/>
      <c r="BK6" s="1290"/>
      <c r="BL6" s="1290"/>
      <c r="BM6" s="1290"/>
      <c r="BN6" s="1290"/>
      <c r="BO6" s="1290"/>
      <c r="BP6" s="1290"/>
      <c r="BQ6" s="1290"/>
      <c r="BR6" s="1290"/>
      <c r="BS6" s="1290"/>
      <c r="BT6" s="1290"/>
      <c r="BU6" s="1290"/>
      <c r="BV6" s="1290"/>
      <c r="BW6" s="1290"/>
      <c r="BX6" s="1290"/>
      <c r="BY6" s="1290"/>
      <c r="BZ6" s="1290"/>
      <c r="CA6" s="1290"/>
      <c r="CB6" s="1290"/>
      <c r="CC6" s="1290"/>
      <c r="CD6" s="1290"/>
      <c r="CE6" s="1290"/>
      <c r="CF6" s="1290"/>
      <c r="CG6" s="1290"/>
      <c r="CH6" s="1290"/>
      <c r="CI6" s="1290"/>
      <c r="CJ6" s="1290"/>
      <c r="CK6" s="1290"/>
      <c r="CL6" s="1290"/>
      <c r="CM6" s="1290"/>
      <c r="CN6" s="1290"/>
      <c r="CO6" s="1290"/>
      <c r="CP6" s="1290"/>
      <c r="CQ6" s="1290"/>
      <c r="CR6" s="1290"/>
      <c r="CS6" s="1290"/>
      <c r="CT6" s="1290"/>
      <c r="CU6" s="1290"/>
      <c r="CV6" s="1290"/>
      <c r="CW6" s="1290"/>
      <c r="CX6" s="1290"/>
      <c r="CY6" s="1290"/>
      <c r="CZ6" s="1290"/>
      <c r="DA6" s="1290"/>
      <c r="DB6" s="1290"/>
      <c r="DC6" s="1290"/>
      <c r="DD6" s="1290"/>
      <c r="DE6" s="1290"/>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0"/>
      <c r="B7" s="1290"/>
      <c r="C7" s="1290"/>
      <c r="D7" s="1290"/>
      <c r="E7" s="1290"/>
      <c r="F7" s="1290"/>
      <c r="G7" s="1290"/>
      <c r="H7" s="1290"/>
      <c r="I7" s="1290"/>
      <c r="J7" s="1290"/>
      <c r="K7" s="1290"/>
      <c r="L7" s="1290"/>
      <c r="M7" s="1290"/>
      <c r="N7" s="1290"/>
      <c r="O7" s="1290"/>
      <c r="P7" s="1290"/>
      <c r="Q7" s="1290"/>
      <c r="R7" s="1290"/>
      <c r="S7" s="1290"/>
      <c r="T7" s="1290"/>
      <c r="U7" s="1290"/>
      <c r="V7" s="1290"/>
      <c r="W7" s="1290"/>
      <c r="X7" s="1290"/>
      <c r="Y7" s="1290"/>
      <c r="Z7" s="1290"/>
      <c r="AA7" s="1290"/>
      <c r="AB7" s="1290"/>
      <c r="AC7" s="1290"/>
      <c r="AD7" s="1290"/>
      <c r="AE7" s="1290"/>
      <c r="AF7" s="1290"/>
      <c r="AG7" s="1290"/>
      <c r="AH7" s="1290"/>
      <c r="AI7" s="1290"/>
      <c r="AJ7" s="1290"/>
      <c r="AK7" s="1290"/>
      <c r="AL7" s="1290"/>
      <c r="AM7" s="1290"/>
      <c r="AN7" s="1290"/>
      <c r="AO7" s="1290"/>
      <c r="AP7" s="1290"/>
      <c r="AQ7" s="1290"/>
      <c r="AR7" s="1290"/>
      <c r="AS7" s="1290"/>
      <c r="AT7" s="1290"/>
      <c r="AU7" s="1290"/>
      <c r="AV7" s="1290"/>
      <c r="AW7" s="1290"/>
      <c r="AX7" s="1290"/>
      <c r="AY7" s="1290"/>
      <c r="AZ7" s="1290"/>
      <c r="BA7" s="1290"/>
      <c r="BB7" s="1290"/>
      <c r="BC7" s="1290"/>
      <c r="BD7" s="1290"/>
      <c r="BE7" s="1290"/>
      <c r="BF7" s="1290"/>
      <c r="BG7" s="1290"/>
      <c r="BH7" s="1290"/>
      <c r="BI7" s="1290"/>
      <c r="BJ7" s="1290"/>
      <c r="BK7" s="1290"/>
      <c r="BL7" s="1290"/>
      <c r="BM7" s="1290"/>
      <c r="BN7" s="1290"/>
      <c r="BO7" s="1290"/>
      <c r="BP7" s="1290"/>
      <c r="BQ7" s="1290"/>
      <c r="BR7" s="1290"/>
      <c r="BS7" s="1290"/>
      <c r="BT7" s="1290"/>
      <c r="BU7" s="1290"/>
      <c r="BV7" s="1290"/>
      <c r="BW7" s="1290"/>
      <c r="BX7" s="1290"/>
      <c r="BY7" s="1290"/>
      <c r="BZ7" s="1290"/>
      <c r="CA7" s="1290"/>
      <c r="CB7" s="1290"/>
      <c r="CC7" s="1290"/>
      <c r="CD7" s="1290"/>
      <c r="CE7" s="1290"/>
      <c r="CF7" s="1290"/>
      <c r="CG7" s="1290"/>
      <c r="CH7" s="1290"/>
      <c r="CI7" s="1290"/>
      <c r="CJ7" s="1290"/>
      <c r="CK7" s="1290"/>
      <c r="CL7" s="1290"/>
      <c r="CM7" s="1290"/>
      <c r="CN7" s="1290"/>
      <c r="CO7" s="1290"/>
      <c r="CP7" s="1290"/>
      <c r="CQ7" s="1290"/>
      <c r="CR7" s="1290"/>
      <c r="CS7" s="1290"/>
      <c r="CT7" s="1290"/>
      <c r="CU7" s="1290"/>
      <c r="CV7" s="1290"/>
      <c r="CW7" s="1290"/>
      <c r="CX7" s="1290"/>
      <c r="CY7" s="1290"/>
      <c r="CZ7" s="1290"/>
      <c r="DA7" s="1290"/>
      <c r="DB7" s="1290"/>
      <c r="DC7" s="1290"/>
      <c r="DD7" s="1290"/>
      <c r="DE7" s="1290"/>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0"/>
      <c r="B8" s="1290"/>
      <c r="C8" s="1290"/>
      <c r="D8" s="1290"/>
      <c r="E8" s="1290"/>
      <c r="F8" s="1290"/>
      <c r="G8" s="1290"/>
      <c r="H8" s="1290"/>
      <c r="I8" s="1290"/>
      <c r="J8" s="1290"/>
      <c r="K8" s="1290"/>
      <c r="L8" s="1290"/>
      <c r="M8" s="1290"/>
      <c r="N8" s="1290"/>
      <c r="O8" s="1290"/>
      <c r="P8" s="1290"/>
      <c r="Q8" s="1290"/>
      <c r="R8" s="1290"/>
      <c r="S8" s="1290"/>
      <c r="T8" s="1290"/>
      <c r="U8" s="1290"/>
      <c r="V8" s="1290"/>
      <c r="W8" s="1290"/>
      <c r="X8" s="1290"/>
      <c r="Y8" s="1290"/>
      <c r="Z8" s="1290"/>
      <c r="AA8" s="1290"/>
      <c r="AB8" s="1290"/>
      <c r="AC8" s="1290"/>
      <c r="AD8" s="1290"/>
      <c r="AE8" s="1290"/>
      <c r="AF8" s="1290"/>
      <c r="AG8" s="1290"/>
      <c r="AH8" s="1290"/>
      <c r="AI8" s="1290"/>
      <c r="AJ8" s="1290"/>
      <c r="AK8" s="1290"/>
      <c r="AL8" s="1290"/>
      <c r="AM8" s="1290"/>
      <c r="AN8" s="1290"/>
      <c r="AO8" s="1290"/>
      <c r="AP8" s="1290"/>
      <c r="AQ8" s="1290"/>
      <c r="AR8" s="1290"/>
      <c r="AS8" s="1290"/>
      <c r="AT8" s="1290"/>
      <c r="AU8" s="1290"/>
      <c r="AV8" s="1290"/>
      <c r="AW8" s="1290"/>
      <c r="AX8" s="1290"/>
      <c r="AY8" s="1290"/>
      <c r="AZ8" s="1290"/>
      <c r="BA8" s="1290"/>
      <c r="BB8" s="1290"/>
      <c r="BC8" s="1290"/>
      <c r="BD8" s="1290"/>
      <c r="BE8" s="1290"/>
      <c r="BF8" s="1290"/>
      <c r="BG8" s="1290"/>
      <c r="BH8" s="1290"/>
      <c r="BI8" s="1290"/>
      <c r="BJ8" s="1290"/>
      <c r="BK8" s="1290"/>
      <c r="BL8" s="1290"/>
      <c r="BM8" s="1290"/>
      <c r="BN8" s="1290"/>
      <c r="BO8" s="1290"/>
      <c r="BP8" s="1290"/>
      <c r="BQ8" s="1290"/>
      <c r="BR8" s="1290"/>
      <c r="BS8" s="1290"/>
      <c r="BT8" s="1290"/>
      <c r="BU8" s="1290"/>
      <c r="BV8" s="1290"/>
      <c r="BW8" s="1290"/>
      <c r="BX8" s="1290"/>
      <c r="BY8" s="1290"/>
      <c r="BZ8" s="1290"/>
      <c r="CA8" s="1290"/>
      <c r="CB8" s="1290"/>
      <c r="CC8" s="1290"/>
      <c r="CD8" s="1290"/>
      <c r="CE8" s="1290"/>
      <c r="CF8" s="1290"/>
      <c r="CG8" s="1290"/>
      <c r="CH8" s="1290"/>
      <c r="CI8" s="1290"/>
      <c r="CJ8" s="1290"/>
      <c r="CK8" s="1290"/>
      <c r="CL8" s="1290"/>
      <c r="CM8" s="1290"/>
      <c r="CN8" s="1290"/>
      <c r="CO8" s="1290"/>
      <c r="CP8" s="1290"/>
      <c r="CQ8" s="1290"/>
      <c r="CR8" s="1290"/>
      <c r="CS8" s="1290"/>
      <c r="CT8" s="1290"/>
      <c r="CU8" s="1290"/>
      <c r="CV8" s="1290"/>
      <c r="CW8" s="1290"/>
      <c r="CX8" s="1290"/>
      <c r="CY8" s="1290"/>
      <c r="CZ8" s="1290"/>
      <c r="DA8" s="1290"/>
      <c r="DB8" s="1290"/>
      <c r="DC8" s="1290"/>
      <c r="DD8" s="1290"/>
      <c r="DE8" s="1290"/>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0"/>
      <c r="B9" s="1290"/>
      <c r="C9" s="1290"/>
      <c r="D9" s="1290"/>
      <c r="E9" s="1290"/>
      <c r="F9" s="1290"/>
      <c r="G9" s="1290"/>
      <c r="H9" s="1290"/>
      <c r="I9" s="1290"/>
      <c r="J9" s="1290"/>
      <c r="K9" s="1290"/>
      <c r="L9" s="1290"/>
      <c r="M9" s="1290"/>
      <c r="N9" s="1290"/>
      <c r="O9" s="1290"/>
      <c r="P9" s="1290"/>
      <c r="Q9" s="1290"/>
      <c r="R9" s="1290"/>
      <c r="S9" s="1290"/>
      <c r="T9" s="1290"/>
      <c r="U9" s="1290"/>
      <c r="V9" s="1290"/>
      <c r="W9" s="1290"/>
      <c r="X9" s="1290"/>
      <c r="Y9" s="1290"/>
      <c r="Z9" s="1290"/>
      <c r="AA9" s="1290"/>
      <c r="AB9" s="1290"/>
      <c r="AC9" s="1290"/>
      <c r="AD9" s="1290"/>
      <c r="AE9" s="1290"/>
      <c r="AF9" s="1290"/>
      <c r="AG9" s="1290"/>
      <c r="AH9" s="1290"/>
      <c r="AI9" s="1290"/>
      <c r="AJ9" s="1290"/>
      <c r="AK9" s="1290"/>
      <c r="AL9" s="1290"/>
      <c r="AM9" s="1290"/>
      <c r="AN9" s="1290"/>
      <c r="AO9" s="1290"/>
      <c r="AP9" s="1290"/>
      <c r="AQ9" s="1290"/>
      <c r="AR9" s="1290"/>
      <c r="AS9" s="1290"/>
      <c r="AT9" s="1290"/>
      <c r="AU9" s="1290"/>
      <c r="AV9" s="1290"/>
      <c r="AW9" s="1290"/>
      <c r="AX9" s="1290"/>
      <c r="AY9" s="1290"/>
      <c r="AZ9" s="1290"/>
      <c r="BA9" s="1290"/>
      <c r="BB9" s="1290"/>
      <c r="BC9" s="1290"/>
      <c r="BD9" s="1290"/>
      <c r="BE9" s="1290"/>
      <c r="BF9" s="1290"/>
      <c r="BG9" s="1290"/>
      <c r="BH9" s="1290"/>
      <c r="BI9" s="1290"/>
      <c r="BJ9" s="1290"/>
      <c r="BK9" s="1290"/>
      <c r="BL9" s="1290"/>
      <c r="BM9" s="1290"/>
      <c r="BN9" s="1290"/>
      <c r="BO9" s="1290"/>
      <c r="BP9" s="1290"/>
      <c r="BQ9" s="1290"/>
      <c r="BR9" s="1290"/>
      <c r="BS9" s="1290"/>
      <c r="BT9" s="1290"/>
      <c r="BU9" s="1290"/>
      <c r="BV9" s="1290"/>
      <c r="BW9" s="1290"/>
      <c r="BX9" s="1290"/>
      <c r="BY9" s="1290"/>
      <c r="BZ9" s="1290"/>
      <c r="CA9" s="1290"/>
      <c r="CB9" s="1290"/>
      <c r="CC9" s="1290"/>
      <c r="CD9" s="1290"/>
      <c r="CE9" s="1290"/>
      <c r="CF9" s="1290"/>
      <c r="CG9" s="1290"/>
      <c r="CH9" s="1290"/>
      <c r="CI9" s="1290"/>
      <c r="CJ9" s="1290"/>
      <c r="CK9" s="1290"/>
      <c r="CL9" s="1290"/>
      <c r="CM9" s="1290"/>
      <c r="CN9" s="1290"/>
      <c r="CO9" s="1290"/>
      <c r="CP9" s="1290"/>
      <c r="CQ9" s="1290"/>
      <c r="CR9" s="1290"/>
      <c r="CS9" s="1290"/>
      <c r="CT9" s="1290"/>
      <c r="CU9" s="1290"/>
      <c r="CV9" s="1290"/>
      <c r="CW9" s="1290"/>
      <c r="CX9" s="1290"/>
      <c r="CY9" s="1290"/>
      <c r="CZ9" s="1290"/>
      <c r="DA9" s="1290"/>
      <c r="DB9" s="1290"/>
      <c r="DC9" s="1290"/>
      <c r="DD9" s="1290"/>
      <c r="DE9" s="1290"/>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0"/>
      <c r="B10" s="1290"/>
      <c r="C10" s="1290"/>
      <c r="D10" s="1290"/>
      <c r="E10" s="1290"/>
      <c r="F10" s="1290"/>
      <c r="G10" s="1290"/>
      <c r="H10" s="1290"/>
      <c r="I10" s="1290"/>
      <c r="J10" s="1290"/>
      <c r="K10" s="1290"/>
      <c r="L10" s="1290"/>
      <c r="M10" s="1290"/>
      <c r="N10" s="1290"/>
      <c r="O10" s="1290"/>
      <c r="P10" s="1290"/>
      <c r="Q10" s="1290"/>
      <c r="R10" s="1290"/>
      <c r="S10" s="1290"/>
      <c r="T10" s="1290"/>
      <c r="U10" s="1290"/>
      <c r="V10" s="1290"/>
      <c r="W10" s="1290"/>
      <c r="X10" s="1290"/>
      <c r="Y10" s="1290"/>
      <c r="Z10" s="1290"/>
      <c r="AA10" s="1290"/>
      <c r="AB10" s="1290"/>
      <c r="AC10" s="1290"/>
      <c r="AD10" s="1290"/>
      <c r="AE10" s="1290"/>
      <c r="AF10" s="1290"/>
      <c r="AG10" s="1290"/>
      <c r="AH10" s="1290"/>
      <c r="AI10" s="1290"/>
      <c r="AJ10" s="1290"/>
      <c r="AK10" s="1290"/>
      <c r="AL10" s="1290"/>
      <c r="AM10" s="1290"/>
      <c r="AN10" s="1290"/>
      <c r="AO10" s="1290"/>
      <c r="AP10" s="1290"/>
      <c r="AQ10" s="1290"/>
      <c r="AR10" s="1290"/>
      <c r="AS10" s="1290"/>
      <c r="AT10" s="1290"/>
      <c r="AU10" s="1290"/>
      <c r="AV10" s="1290"/>
      <c r="AW10" s="1290"/>
      <c r="AX10" s="1290"/>
      <c r="AY10" s="1290"/>
      <c r="AZ10" s="1290"/>
      <c r="BA10" s="1290"/>
      <c r="BB10" s="1290"/>
      <c r="BC10" s="1290"/>
      <c r="BD10" s="1290"/>
      <c r="BE10" s="1290"/>
      <c r="BF10" s="1290"/>
      <c r="BG10" s="1290"/>
      <c r="BH10" s="1290"/>
      <c r="BI10" s="1290"/>
      <c r="BJ10" s="1290"/>
      <c r="BK10" s="1290"/>
      <c r="BL10" s="1290"/>
      <c r="BM10" s="1290"/>
      <c r="BN10" s="1290"/>
      <c r="BO10" s="1290"/>
      <c r="BP10" s="1290"/>
      <c r="BQ10" s="1290"/>
      <c r="BR10" s="1290"/>
      <c r="BS10" s="1290"/>
      <c r="BT10" s="1290"/>
      <c r="BU10" s="1290"/>
      <c r="BV10" s="1290"/>
      <c r="BW10" s="1290"/>
      <c r="BX10" s="1290"/>
      <c r="BY10" s="1290"/>
      <c r="BZ10" s="1290"/>
      <c r="CA10" s="1290"/>
      <c r="CB10" s="1290"/>
      <c r="CC10" s="1290"/>
      <c r="CD10" s="1290"/>
      <c r="CE10" s="1290"/>
      <c r="CF10" s="1290"/>
      <c r="CG10" s="1290"/>
      <c r="CH10" s="1290"/>
      <c r="CI10" s="1290"/>
      <c r="CJ10" s="1290"/>
      <c r="CK10" s="1290"/>
      <c r="CL10" s="1290"/>
      <c r="CM10" s="1290"/>
      <c r="CN10" s="1290"/>
      <c r="CO10" s="1290"/>
      <c r="CP10" s="1290"/>
      <c r="CQ10" s="1290"/>
      <c r="CR10" s="1290"/>
      <c r="CS10" s="1290"/>
      <c r="CT10" s="1290"/>
      <c r="CU10" s="1290"/>
      <c r="CV10" s="1290"/>
      <c r="CW10" s="1290"/>
      <c r="CX10" s="1290"/>
      <c r="CY10" s="1290"/>
      <c r="CZ10" s="1290"/>
      <c r="DA10" s="1290"/>
      <c r="DB10" s="1290"/>
      <c r="DC10" s="1290"/>
      <c r="DD10" s="1290"/>
      <c r="DE10" s="1290"/>
      <c r="DF10" s="280"/>
      <c r="DG10" s="280"/>
      <c r="DH10" s="280"/>
      <c r="DI10" s="280"/>
      <c r="DJ10" s="280"/>
      <c r="DK10" s="280"/>
      <c r="DL10" s="280"/>
      <c r="DM10" s="280"/>
      <c r="DN10" s="280"/>
      <c r="DO10" s="280"/>
      <c r="DP10" s="280"/>
      <c r="DQ10" s="280"/>
      <c r="DR10" s="280"/>
      <c r="DS10" s="280"/>
      <c r="DT10" s="280"/>
      <c r="DU10" s="280"/>
      <c r="DV10" s="280"/>
      <c r="DW10" s="280"/>
      <c r="EM10" s="279" t="s">
        <v>622</v>
      </c>
    </row>
    <row r="11" spans="1:143" s="279" customFormat="1" ht="13" x14ac:dyDescent="0.2">
      <c r="A11" s="1290"/>
      <c r="B11" s="1290"/>
      <c r="C11" s="1290"/>
      <c r="D11" s="1290"/>
      <c r="E11" s="1290"/>
      <c r="F11" s="1290"/>
      <c r="G11" s="1290"/>
      <c r="H11" s="1290"/>
      <c r="I11" s="1290"/>
      <c r="J11" s="1290"/>
      <c r="K11" s="1290"/>
      <c r="L11" s="1290"/>
      <c r="M11" s="1290"/>
      <c r="N11" s="1290"/>
      <c r="O11" s="1290"/>
      <c r="P11" s="1290"/>
      <c r="Q11" s="1290"/>
      <c r="R11" s="1290"/>
      <c r="S11" s="1290"/>
      <c r="T11" s="1290"/>
      <c r="U11" s="1290"/>
      <c r="V11" s="1290"/>
      <c r="W11" s="1290"/>
      <c r="X11" s="1290"/>
      <c r="Y11" s="1290"/>
      <c r="Z11" s="1290"/>
      <c r="AA11" s="1290"/>
      <c r="AB11" s="1290"/>
      <c r="AC11" s="1290"/>
      <c r="AD11" s="1290"/>
      <c r="AE11" s="1290"/>
      <c r="AF11" s="1290"/>
      <c r="AG11" s="1290"/>
      <c r="AH11" s="1290"/>
      <c r="AI11" s="1290"/>
      <c r="AJ11" s="1290"/>
      <c r="AK11" s="1290"/>
      <c r="AL11" s="1290"/>
      <c r="AM11" s="1290"/>
      <c r="AN11" s="1290"/>
      <c r="AO11" s="1290"/>
      <c r="AP11" s="1290"/>
      <c r="AQ11" s="1290"/>
      <c r="AR11" s="1290"/>
      <c r="AS11" s="1290"/>
      <c r="AT11" s="1290"/>
      <c r="AU11" s="1290"/>
      <c r="AV11" s="1290"/>
      <c r="AW11" s="1290"/>
      <c r="AX11" s="1290"/>
      <c r="AY11" s="1290"/>
      <c r="AZ11" s="1290"/>
      <c r="BA11" s="1290"/>
      <c r="BB11" s="1290"/>
      <c r="BC11" s="1290"/>
      <c r="BD11" s="1290"/>
      <c r="BE11" s="1290"/>
      <c r="BF11" s="1290"/>
      <c r="BG11" s="1290"/>
      <c r="BH11" s="1290"/>
      <c r="BI11" s="1290"/>
      <c r="BJ11" s="1290"/>
      <c r="BK11" s="1290"/>
      <c r="BL11" s="1290"/>
      <c r="BM11" s="1290"/>
      <c r="BN11" s="1290"/>
      <c r="BO11" s="1290"/>
      <c r="BP11" s="1290"/>
      <c r="BQ11" s="1290"/>
      <c r="BR11" s="1290"/>
      <c r="BS11" s="1290"/>
      <c r="BT11" s="1290"/>
      <c r="BU11" s="1290"/>
      <c r="BV11" s="1290"/>
      <c r="BW11" s="1290"/>
      <c r="BX11" s="1290"/>
      <c r="BY11" s="1290"/>
      <c r="BZ11" s="1290"/>
      <c r="CA11" s="1290"/>
      <c r="CB11" s="1290"/>
      <c r="CC11" s="1290"/>
      <c r="CD11" s="1290"/>
      <c r="CE11" s="1290"/>
      <c r="CF11" s="1290"/>
      <c r="CG11" s="1290"/>
      <c r="CH11" s="1290"/>
      <c r="CI11" s="1290"/>
      <c r="CJ11" s="1290"/>
      <c r="CK11" s="1290"/>
      <c r="CL11" s="1290"/>
      <c r="CM11" s="1290"/>
      <c r="CN11" s="1290"/>
      <c r="CO11" s="1290"/>
      <c r="CP11" s="1290"/>
      <c r="CQ11" s="1290"/>
      <c r="CR11" s="1290"/>
      <c r="CS11" s="1290"/>
      <c r="CT11" s="1290"/>
      <c r="CU11" s="1290"/>
      <c r="CV11" s="1290"/>
      <c r="CW11" s="1290"/>
      <c r="CX11" s="1290"/>
      <c r="CY11" s="1290"/>
      <c r="CZ11" s="1290"/>
      <c r="DA11" s="1290"/>
      <c r="DB11" s="1290"/>
      <c r="DC11" s="1290"/>
      <c r="DD11" s="1290"/>
      <c r="DE11" s="1290"/>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0"/>
      <c r="B12" s="1290"/>
      <c r="C12" s="1290"/>
      <c r="D12" s="1290"/>
      <c r="E12" s="1290"/>
      <c r="F12" s="1290"/>
      <c r="G12" s="1290"/>
      <c r="H12" s="1290"/>
      <c r="I12" s="1290"/>
      <c r="J12" s="1290"/>
      <c r="K12" s="1290"/>
      <c r="L12" s="1290"/>
      <c r="M12" s="1290"/>
      <c r="N12" s="1290"/>
      <c r="O12" s="1290"/>
      <c r="P12" s="1290"/>
      <c r="Q12" s="1290"/>
      <c r="R12" s="1290"/>
      <c r="S12" s="1290"/>
      <c r="T12" s="1290"/>
      <c r="U12" s="1290"/>
      <c r="V12" s="1290"/>
      <c r="W12" s="1290"/>
      <c r="X12" s="1290"/>
      <c r="Y12" s="1290"/>
      <c r="Z12" s="1290"/>
      <c r="AA12" s="1290"/>
      <c r="AB12" s="1290"/>
      <c r="AC12" s="1290"/>
      <c r="AD12" s="1290"/>
      <c r="AE12" s="1290"/>
      <c r="AF12" s="1290"/>
      <c r="AG12" s="1290"/>
      <c r="AH12" s="1290"/>
      <c r="AI12" s="1290"/>
      <c r="AJ12" s="1290"/>
      <c r="AK12" s="1290"/>
      <c r="AL12" s="1290"/>
      <c r="AM12" s="1290"/>
      <c r="AN12" s="1290"/>
      <c r="AO12" s="1290"/>
      <c r="AP12" s="1290"/>
      <c r="AQ12" s="1290"/>
      <c r="AR12" s="1290"/>
      <c r="AS12" s="1290"/>
      <c r="AT12" s="1290"/>
      <c r="AU12" s="1290"/>
      <c r="AV12" s="1290"/>
      <c r="AW12" s="1290"/>
      <c r="AX12" s="1290"/>
      <c r="AY12" s="1290"/>
      <c r="AZ12" s="1290"/>
      <c r="BA12" s="1290"/>
      <c r="BB12" s="1290"/>
      <c r="BC12" s="1290"/>
      <c r="BD12" s="1290"/>
      <c r="BE12" s="1290"/>
      <c r="BF12" s="1290"/>
      <c r="BG12" s="1290"/>
      <c r="BH12" s="1290"/>
      <c r="BI12" s="1290"/>
      <c r="BJ12" s="1290"/>
      <c r="BK12" s="1290"/>
      <c r="BL12" s="1290"/>
      <c r="BM12" s="1290"/>
      <c r="BN12" s="1290"/>
      <c r="BO12" s="1290"/>
      <c r="BP12" s="1290"/>
      <c r="BQ12" s="1290"/>
      <c r="BR12" s="1290"/>
      <c r="BS12" s="1290"/>
      <c r="BT12" s="1290"/>
      <c r="BU12" s="1290"/>
      <c r="BV12" s="1290"/>
      <c r="BW12" s="1290"/>
      <c r="BX12" s="1290"/>
      <c r="BY12" s="1290"/>
      <c r="BZ12" s="1290"/>
      <c r="CA12" s="1290"/>
      <c r="CB12" s="1290"/>
      <c r="CC12" s="1290"/>
      <c r="CD12" s="1290"/>
      <c r="CE12" s="1290"/>
      <c r="CF12" s="1290"/>
      <c r="CG12" s="1290"/>
      <c r="CH12" s="1290"/>
      <c r="CI12" s="1290"/>
      <c r="CJ12" s="1290"/>
      <c r="CK12" s="1290"/>
      <c r="CL12" s="1290"/>
      <c r="CM12" s="1290"/>
      <c r="CN12" s="1290"/>
      <c r="CO12" s="1290"/>
      <c r="CP12" s="1290"/>
      <c r="CQ12" s="1290"/>
      <c r="CR12" s="1290"/>
      <c r="CS12" s="1290"/>
      <c r="CT12" s="1290"/>
      <c r="CU12" s="1290"/>
      <c r="CV12" s="1290"/>
      <c r="CW12" s="1290"/>
      <c r="CX12" s="1290"/>
      <c r="CY12" s="1290"/>
      <c r="CZ12" s="1290"/>
      <c r="DA12" s="1290"/>
      <c r="DB12" s="1290"/>
      <c r="DC12" s="1290"/>
      <c r="DD12" s="1290"/>
      <c r="DE12" s="1290"/>
      <c r="DF12" s="280"/>
      <c r="DG12" s="280"/>
      <c r="DH12" s="280"/>
      <c r="DI12" s="280"/>
      <c r="DJ12" s="280"/>
      <c r="DK12" s="280"/>
      <c r="DL12" s="280"/>
      <c r="DM12" s="280"/>
      <c r="DN12" s="280"/>
      <c r="DO12" s="280"/>
      <c r="DP12" s="280"/>
      <c r="DQ12" s="280"/>
      <c r="DR12" s="280"/>
      <c r="DS12" s="280"/>
      <c r="DT12" s="280"/>
      <c r="DU12" s="280"/>
      <c r="DV12" s="280"/>
      <c r="DW12" s="280"/>
      <c r="EM12" s="279" t="s">
        <v>622</v>
      </c>
    </row>
    <row r="13" spans="1:143" s="279" customFormat="1" ht="13" x14ac:dyDescent="0.2">
      <c r="A13" s="1290"/>
      <c r="B13" s="1290"/>
      <c r="C13" s="1290"/>
      <c r="D13" s="1290"/>
      <c r="E13" s="1290"/>
      <c r="F13" s="1290"/>
      <c r="G13" s="1290"/>
      <c r="H13" s="1290"/>
      <c r="I13" s="1290"/>
      <c r="J13" s="1290"/>
      <c r="K13" s="1290"/>
      <c r="L13" s="1290"/>
      <c r="M13" s="1290"/>
      <c r="N13" s="1290"/>
      <c r="O13" s="1290"/>
      <c r="P13" s="1290"/>
      <c r="Q13" s="1290"/>
      <c r="R13" s="1290"/>
      <c r="S13" s="1290"/>
      <c r="T13" s="1290"/>
      <c r="U13" s="1290"/>
      <c r="V13" s="1290"/>
      <c r="W13" s="1290"/>
      <c r="X13" s="1290"/>
      <c r="Y13" s="1290"/>
      <c r="Z13" s="1290"/>
      <c r="AA13" s="1290"/>
      <c r="AB13" s="1290"/>
      <c r="AC13" s="1290"/>
      <c r="AD13" s="1290"/>
      <c r="AE13" s="1290"/>
      <c r="AF13" s="1290"/>
      <c r="AG13" s="1290"/>
      <c r="AH13" s="1290"/>
      <c r="AI13" s="1290"/>
      <c r="AJ13" s="1290"/>
      <c r="AK13" s="1290"/>
      <c r="AL13" s="1290"/>
      <c r="AM13" s="1290"/>
      <c r="AN13" s="1290"/>
      <c r="AO13" s="1290"/>
      <c r="AP13" s="1290"/>
      <c r="AQ13" s="1290"/>
      <c r="AR13" s="1290"/>
      <c r="AS13" s="1290"/>
      <c r="AT13" s="1290"/>
      <c r="AU13" s="1290"/>
      <c r="AV13" s="1290"/>
      <c r="AW13" s="1290"/>
      <c r="AX13" s="1290"/>
      <c r="AY13" s="1290"/>
      <c r="AZ13" s="1290"/>
      <c r="BA13" s="1290"/>
      <c r="BB13" s="1290"/>
      <c r="BC13" s="1290"/>
      <c r="BD13" s="1290"/>
      <c r="BE13" s="1290"/>
      <c r="BF13" s="1290"/>
      <c r="BG13" s="1290"/>
      <c r="BH13" s="1290"/>
      <c r="BI13" s="1290"/>
      <c r="BJ13" s="1290"/>
      <c r="BK13" s="1290"/>
      <c r="BL13" s="1290"/>
      <c r="BM13" s="1290"/>
      <c r="BN13" s="1290"/>
      <c r="BO13" s="1290"/>
      <c r="BP13" s="1290"/>
      <c r="BQ13" s="1290"/>
      <c r="BR13" s="1290"/>
      <c r="BS13" s="1290"/>
      <c r="BT13" s="1290"/>
      <c r="BU13" s="1290"/>
      <c r="BV13" s="1290"/>
      <c r="BW13" s="1290"/>
      <c r="BX13" s="1290"/>
      <c r="BY13" s="1290"/>
      <c r="BZ13" s="1290"/>
      <c r="CA13" s="1290"/>
      <c r="CB13" s="1290"/>
      <c r="CC13" s="1290"/>
      <c r="CD13" s="1290"/>
      <c r="CE13" s="1290"/>
      <c r="CF13" s="1290"/>
      <c r="CG13" s="1290"/>
      <c r="CH13" s="1290"/>
      <c r="CI13" s="1290"/>
      <c r="CJ13" s="1290"/>
      <c r="CK13" s="1290"/>
      <c r="CL13" s="1290"/>
      <c r="CM13" s="1290"/>
      <c r="CN13" s="1290"/>
      <c r="CO13" s="1290"/>
      <c r="CP13" s="1290"/>
      <c r="CQ13" s="1290"/>
      <c r="CR13" s="1290"/>
      <c r="CS13" s="1290"/>
      <c r="CT13" s="1290"/>
      <c r="CU13" s="1290"/>
      <c r="CV13" s="1290"/>
      <c r="CW13" s="1290"/>
      <c r="CX13" s="1290"/>
      <c r="CY13" s="1290"/>
      <c r="CZ13" s="1290"/>
      <c r="DA13" s="1290"/>
      <c r="DB13" s="1290"/>
      <c r="DC13" s="1290"/>
      <c r="DD13" s="1290"/>
      <c r="DE13" s="1290"/>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0"/>
      <c r="B14" s="1290"/>
      <c r="C14" s="1290"/>
      <c r="D14" s="1290"/>
      <c r="E14" s="1290"/>
      <c r="F14" s="1290"/>
      <c r="G14" s="1290"/>
      <c r="H14" s="1290"/>
      <c r="I14" s="1290"/>
      <c r="J14" s="1290"/>
      <c r="K14" s="1290"/>
      <c r="L14" s="1290"/>
      <c r="M14" s="1290"/>
      <c r="N14" s="1290"/>
      <c r="O14" s="1290"/>
      <c r="P14" s="1290"/>
      <c r="Q14" s="1290"/>
      <c r="R14" s="1290"/>
      <c r="S14" s="1290"/>
      <c r="T14" s="1290"/>
      <c r="U14" s="1290"/>
      <c r="V14" s="1290"/>
      <c r="W14" s="1290"/>
      <c r="X14" s="1290"/>
      <c r="Y14" s="1290"/>
      <c r="Z14" s="1290"/>
      <c r="AA14" s="1290"/>
      <c r="AB14" s="1290"/>
      <c r="AC14" s="1290"/>
      <c r="AD14" s="1290"/>
      <c r="AE14" s="1290"/>
      <c r="AF14" s="1290"/>
      <c r="AG14" s="1290"/>
      <c r="AH14" s="1290"/>
      <c r="AI14" s="1290"/>
      <c r="AJ14" s="1290"/>
      <c r="AK14" s="1290"/>
      <c r="AL14" s="1290"/>
      <c r="AM14" s="1290"/>
      <c r="AN14" s="1290"/>
      <c r="AO14" s="1290"/>
      <c r="AP14" s="1290"/>
      <c r="AQ14" s="1290"/>
      <c r="AR14" s="1290"/>
      <c r="AS14" s="1290"/>
      <c r="AT14" s="1290"/>
      <c r="AU14" s="1290"/>
      <c r="AV14" s="1290"/>
      <c r="AW14" s="1290"/>
      <c r="AX14" s="1290"/>
      <c r="AY14" s="1290"/>
      <c r="AZ14" s="1290"/>
      <c r="BA14" s="1290"/>
      <c r="BB14" s="1290"/>
      <c r="BC14" s="1290"/>
      <c r="BD14" s="1290"/>
      <c r="BE14" s="1290"/>
      <c r="BF14" s="1290"/>
      <c r="BG14" s="1290"/>
      <c r="BH14" s="1290"/>
      <c r="BI14" s="1290"/>
      <c r="BJ14" s="1290"/>
      <c r="BK14" s="1290"/>
      <c r="BL14" s="1290"/>
      <c r="BM14" s="1290"/>
      <c r="BN14" s="1290"/>
      <c r="BO14" s="1290"/>
      <c r="BP14" s="1290"/>
      <c r="BQ14" s="1290"/>
      <c r="BR14" s="1290"/>
      <c r="BS14" s="1290"/>
      <c r="BT14" s="1290"/>
      <c r="BU14" s="1290"/>
      <c r="BV14" s="1290"/>
      <c r="BW14" s="1290"/>
      <c r="BX14" s="1290"/>
      <c r="BY14" s="1290"/>
      <c r="BZ14" s="1290"/>
      <c r="CA14" s="1290"/>
      <c r="CB14" s="1290"/>
      <c r="CC14" s="1290"/>
      <c r="CD14" s="1290"/>
      <c r="CE14" s="1290"/>
      <c r="CF14" s="1290"/>
      <c r="CG14" s="1290"/>
      <c r="CH14" s="1290"/>
      <c r="CI14" s="1290"/>
      <c r="CJ14" s="1290"/>
      <c r="CK14" s="1290"/>
      <c r="CL14" s="1290"/>
      <c r="CM14" s="1290"/>
      <c r="CN14" s="1290"/>
      <c r="CO14" s="1290"/>
      <c r="CP14" s="1290"/>
      <c r="CQ14" s="1290"/>
      <c r="CR14" s="1290"/>
      <c r="CS14" s="1290"/>
      <c r="CT14" s="1290"/>
      <c r="CU14" s="1290"/>
      <c r="CV14" s="1290"/>
      <c r="CW14" s="1290"/>
      <c r="CX14" s="1290"/>
      <c r="CY14" s="1290"/>
      <c r="CZ14" s="1290"/>
      <c r="DA14" s="1290"/>
      <c r="DB14" s="1290"/>
      <c r="DC14" s="1290"/>
      <c r="DD14" s="1290"/>
      <c r="DE14" s="1290"/>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2"/>
      <c r="B15" s="1290"/>
      <c r="C15" s="1290"/>
      <c r="D15" s="1290"/>
      <c r="E15" s="1290"/>
      <c r="F15" s="1290"/>
      <c r="G15" s="1290"/>
      <c r="H15" s="1290"/>
      <c r="I15" s="1290"/>
      <c r="J15" s="1290"/>
      <c r="K15" s="1290"/>
      <c r="L15" s="1290"/>
      <c r="M15" s="1290"/>
      <c r="N15" s="1290"/>
      <c r="O15" s="1290"/>
      <c r="P15" s="1290"/>
      <c r="Q15" s="1290"/>
      <c r="R15" s="1290"/>
      <c r="S15" s="1290"/>
      <c r="T15" s="1290"/>
      <c r="U15" s="1290"/>
      <c r="V15" s="1290"/>
      <c r="W15" s="1290"/>
      <c r="X15" s="1290"/>
      <c r="Y15" s="1290"/>
      <c r="Z15" s="1290"/>
      <c r="AA15" s="1290"/>
      <c r="AB15" s="1290"/>
      <c r="AC15" s="1290"/>
      <c r="AD15" s="1290"/>
      <c r="AE15" s="1290"/>
      <c r="AF15" s="1290"/>
      <c r="AG15" s="1290"/>
      <c r="AH15" s="1290"/>
      <c r="AI15" s="1290"/>
      <c r="AJ15" s="1290"/>
      <c r="AK15" s="1290"/>
      <c r="AL15" s="1290"/>
      <c r="AM15" s="1290"/>
      <c r="AN15" s="1290"/>
      <c r="AO15" s="1290"/>
      <c r="AP15" s="1290"/>
      <c r="AQ15" s="1290"/>
      <c r="AR15" s="1290"/>
      <c r="AS15" s="1290"/>
      <c r="AT15" s="1290"/>
      <c r="AU15" s="1290"/>
      <c r="AV15" s="1290"/>
      <c r="AW15" s="1290"/>
      <c r="AX15" s="1290"/>
      <c r="AY15" s="1290"/>
      <c r="AZ15" s="1290"/>
      <c r="BA15" s="1290"/>
      <c r="BB15" s="1290"/>
      <c r="BC15" s="1290"/>
      <c r="BD15" s="1290"/>
      <c r="BE15" s="1290"/>
      <c r="BF15" s="1290"/>
      <c r="BG15" s="1290"/>
      <c r="BH15" s="1290"/>
      <c r="BI15" s="1290"/>
      <c r="BJ15" s="1290"/>
      <c r="BK15" s="1290"/>
      <c r="BL15" s="1290"/>
      <c r="BM15" s="1290"/>
      <c r="BN15" s="1290"/>
      <c r="BO15" s="1290"/>
      <c r="BP15" s="1290"/>
      <c r="BQ15" s="1290"/>
      <c r="BR15" s="1290"/>
      <c r="BS15" s="1290"/>
      <c r="BT15" s="1290"/>
      <c r="BU15" s="1290"/>
      <c r="BV15" s="1290"/>
      <c r="BW15" s="1290"/>
      <c r="BX15" s="1290"/>
      <c r="BY15" s="1290"/>
      <c r="BZ15" s="1290"/>
      <c r="CA15" s="1290"/>
      <c r="CB15" s="1290"/>
      <c r="CC15" s="1290"/>
      <c r="CD15" s="1290"/>
      <c r="CE15" s="1290"/>
      <c r="CF15" s="1290"/>
      <c r="CG15" s="1290"/>
      <c r="CH15" s="1290"/>
      <c r="CI15" s="1290"/>
      <c r="CJ15" s="1290"/>
      <c r="CK15" s="1290"/>
      <c r="CL15" s="1290"/>
      <c r="CM15" s="1290"/>
      <c r="CN15" s="1290"/>
      <c r="CO15" s="1290"/>
      <c r="CP15" s="1290"/>
      <c r="CQ15" s="1290"/>
      <c r="CR15" s="1290"/>
      <c r="CS15" s="1290"/>
      <c r="CT15" s="1290"/>
      <c r="CU15" s="1290"/>
      <c r="CV15" s="1290"/>
      <c r="CW15" s="1290"/>
      <c r="CX15" s="1290"/>
      <c r="CY15" s="1290"/>
      <c r="CZ15" s="1290"/>
      <c r="DA15" s="1290"/>
      <c r="DB15" s="1290"/>
      <c r="DC15" s="1290"/>
      <c r="DD15" s="1290"/>
      <c r="DE15" s="1290"/>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2"/>
      <c r="B16" s="1290"/>
      <c r="C16" s="1290"/>
      <c r="D16" s="1290"/>
      <c r="E16" s="1290"/>
      <c r="F16" s="1290"/>
      <c r="G16" s="1290"/>
      <c r="H16" s="1290"/>
      <c r="I16" s="1290"/>
      <c r="J16" s="1290"/>
      <c r="K16" s="1290"/>
      <c r="L16" s="1290"/>
      <c r="M16" s="1290"/>
      <c r="N16" s="1290"/>
      <c r="O16" s="1290"/>
      <c r="P16" s="1290"/>
      <c r="Q16" s="1290"/>
      <c r="R16" s="1290"/>
      <c r="S16" s="1290"/>
      <c r="T16" s="1290"/>
      <c r="U16" s="1290"/>
      <c r="V16" s="1290"/>
      <c r="W16" s="1290"/>
      <c r="X16" s="1290"/>
      <c r="Y16" s="1290"/>
      <c r="Z16" s="1290"/>
      <c r="AA16" s="1290"/>
      <c r="AB16" s="1290"/>
      <c r="AC16" s="1290"/>
      <c r="AD16" s="1290"/>
      <c r="AE16" s="1290"/>
      <c r="AF16" s="1290"/>
      <c r="AG16" s="1290"/>
      <c r="AH16" s="1290"/>
      <c r="AI16" s="1290"/>
      <c r="AJ16" s="1290"/>
      <c r="AK16" s="1290"/>
      <c r="AL16" s="1290"/>
      <c r="AM16" s="1290"/>
      <c r="AN16" s="1290"/>
      <c r="AO16" s="1290"/>
      <c r="AP16" s="1290"/>
      <c r="AQ16" s="1290"/>
      <c r="AR16" s="1290"/>
      <c r="AS16" s="1290"/>
      <c r="AT16" s="1290"/>
      <c r="AU16" s="1290"/>
      <c r="AV16" s="1290"/>
      <c r="AW16" s="1290"/>
      <c r="AX16" s="1290"/>
      <c r="AY16" s="1290"/>
      <c r="AZ16" s="1290"/>
      <c r="BA16" s="1290"/>
      <c r="BB16" s="1290"/>
      <c r="BC16" s="1290"/>
      <c r="BD16" s="1290"/>
      <c r="BE16" s="1290"/>
      <c r="BF16" s="1290"/>
      <c r="BG16" s="1290"/>
      <c r="BH16" s="1290"/>
      <c r="BI16" s="1290"/>
      <c r="BJ16" s="1290"/>
      <c r="BK16" s="1290"/>
      <c r="BL16" s="1290"/>
      <c r="BM16" s="1290"/>
      <c r="BN16" s="1290"/>
      <c r="BO16" s="1290"/>
      <c r="BP16" s="1290"/>
      <c r="BQ16" s="1290"/>
      <c r="BR16" s="1290"/>
      <c r="BS16" s="1290"/>
      <c r="BT16" s="1290"/>
      <c r="BU16" s="1290"/>
      <c r="BV16" s="1290"/>
      <c r="BW16" s="1290"/>
      <c r="BX16" s="1290"/>
      <c r="BY16" s="1290"/>
      <c r="BZ16" s="1290"/>
      <c r="CA16" s="1290"/>
      <c r="CB16" s="1290"/>
      <c r="CC16" s="1290"/>
      <c r="CD16" s="1290"/>
      <c r="CE16" s="1290"/>
      <c r="CF16" s="1290"/>
      <c r="CG16" s="1290"/>
      <c r="CH16" s="1290"/>
      <c r="CI16" s="1290"/>
      <c r="CJ16" s="1290"/>
      <c r="CK16" s="1290"/>
      <c r="CL16" s="1290"/>
      <c r="CM16" s="1290"/>
      <c r="CN16" s="1290"/>
      <c r="CO16" s="1290"/>
      <c r="CP16" s="1290"/>
      <c r="CQ16" s="1290"/>
      <c r="CR16" s="1290"/>
      <c r="CS16" s="1290"/>
      <c r="CT16" s="1290"/>
      <c r="CU16" s="1290"/>
      <c r="CV16" s="1290"/>
      <c r="CW16" s="1290"/>
      <c r="CX16" s="1290"/>
      <c r="CY16" s="1290"/>
      <c r="CZ16" s="1290"/>
      <c r="DA16" s="1290"/>
      <c r="DB16" s="1290"/>
      <c r="DC16" s="1290"/>
      <c r="DD16" s="1290"/>
      <c r="DE16" s="1290"/>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2"/>
      <c r="B17" s="1290"/>
      <c r="C17" s="1290"/>
      <c r="D17" s="1290"/>
      <c r="E17" s="1290"/>
      <c r="F17" s="1290"/>
      <c r="G17" s="1290"/>
      <c r="H17" s="1290"/>
      <c r="I17" s="1290"/>
      <c r="J17" s="1290"/>
      <c r="K17" s="1290"/>
      <c r="L17" s="1290"/>
      <c r="M17" s="1290"/>
      <c r="N17" s="1290"/>
      <c r="O17" s="1290"/>
      <c r="P17" s="1290"/>
      <c r="Q17" s="1290"/>
      <c r="R17" s="1290"/>
      <c r="S17" s="1290"/>
      <c r="T17" s="1290"/>
      <c r="U17" s="1290"/>
      <c r="V17" s="1290"/>
      <c r="W17" s="1290"/>
      <c r="X17" s="1290"/>
      <c r="Y17" s="1290"/>
      <c r="Z17" s="1290"/>
      <c r="AA17" s="1290"/>
      <c r="AB17" s="1290"/>
      <c r="AC17" s="1290"/>
      <c r="AD17" s="1290"/>
      <c r="AE17" s="1290"/>
      <c r="AF17" s="1290"/>
      <c r="AG17" s="1290"/>
      <c r="AH17" s="1290"/>
      <c r="AI17" s="1290"/>
      <c r="AJ17" s="1290"/>
      <c r="AK17" s="1290"/>
      <c r="AL17" s="1290"/>
      <c r="AM17" s="1290"/>
      <c r="AN17" s="1290"/>
      <c r="AO17" s="1290"/>
      <c r="AP17" s="1290"/>
      <c r="AQ17" s="1290"/>
      <c r="AR17" s="1290"/>
      <c r="AS17" s="1290"/>
      <c r="AT17" s="1290"/>
      <c r="AU17" s="1290"/>
      <c r="AV17" s="1290"/>
      <c r="AW17" s="1290"/>
      <c r="AX17" s="1290"/>
      <c r="AY17" s="1290"/>
      <c r="AZ17" s="1290"/>
      <c r="BA17" s="1290"/>
      <c r="BB17" s="1290"/>
      <c r="BC17" s="1290"/>
      <c r="BD17" s="1290"/>
      <c r="BE17" s="1290"/>
      <c r="BF17" s="1290"/>
      <c r="BG17" s="1290"/>
      <c r="BH17" s="1290"/>
      <c r="BI17" s="1290"/>
      <c r="BJ17" s="1290"/>
      <c r="BK17" s="1290"/>
      <c r="BL17" s="1290"/>
      <c r="BM17" s="1290"/>
      <c r="BN17" s="1290"/>
      <c r="BO17" s="1290"/>
      <c r="BP17" s="1290"/>
      <c r="BQ17" s="1290"/>
      <c r="BR17" s="1290"/>
      <c r="BS17" s="1290"/>
      <c r="BT17" s="1290"/>
      <c r="BU17" s="1290"/>
      <c r="BV17" s="1290"/>
      <c r="BW17" s="1290"/>
      <c r="BX17" s="1290"/>
      <c r="BY17" s="1290"/>
      <c r="BZ17" s="1290"/>
      <c r="CA17" s="1290"/>
      <c r="CB17" s="1290"/>
      <c r="CC17" s="1290"/>
      <c r="CD17" s="1290"/>
      <c r="CE17" s="1290"/>
      <c r="CF17" s="1290"/>
      <c r="CG17" s="1290"/>
      <c r="CH17" s="1290"/>
      <c r="CI17" s="1290"/>
      <c r="CJ17" s="1290"/>
      <c r="CK17" s="1290"/>
      <c r="CL17" s="1290"/>
      <c r="CM17" s="1290"/>
      <c r="CN17" s="1290"/>
      <c r="CO17" s="1290"/>
      <c r="CP17" s="1290"/>
      <c r="CQ17" s="1290"/>
      <c r="CR17" s="1290"/>
      <c r="CS17" s="1290"/>
      <c r="CT17" s="1290"/>
      <c r="CU17" s="1290"/>
      <c r="CV17" s="1290"/>
      <c r="CW17" s="1290"/>
      <c r="CX17" s="1290"/>
      <c r="CY17" s="1290"/>
      <c r="CZ17" s="1290"/>
      <c r="DA17" s="1290"/>
      <c r="DB17" s="1290"/>
      <c r="DC17" s="1290"/>
      <c r="DD17" s="1290"/>
      <c r="DE17" s="1290"/>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2"/>
      <c r="B18" s="1290"/>
      <c r="C18" s="1290"/>
      <c r="D18" s="1290"/>
      <c r="E18" s="1290"/>
      <c r="F18" s="1290"/>
      <c r="G18" s="1290"/>
      <c r="H18" s="1290"/>
      <c r="I18" s="1290"/>
      <c r="J18" s="1290"/>
      <c r="K18" s="1290"/>
      <c r="L18" s="1290"/>
      <c r="M18" s="1290"/>
      <c r="N18" s="1290"/>
      <c r="O18" s="1290"/>
      <c r="P18" s="1290"/>
      <c r="Q18" s="1290"/>
      <c r="R18" s="1290"/>
      <c r="S18" s="1290"/>
      <c r="T18" s="1290"/>
      <c r="U18" s="1290"/>
      <c r="V18" s="1290"/>
      <c r="W18" s="1290"/>
      <c r="X18" s="1290"/>
      <c r="Y18" s="1290"/>
      <c r="Z18" s="1290"/>
      <c r="AA18" s="1290"/>
      <c r="AB18" s="1290"/>
      <c r="AC18" s="1290"/>
      <c r="AD18" s="1290"/>
      <c r="AE18" s="1290"/>
      <c r="AF18" s="1290"/>
      <c r="AG18" s="1290"/>
      <c r="AH18" s="1290"/>
      <c r="AI18" s="1290"/>
      <c r="AJ18" s="1290"/>
      <c r="AK18" s="1290"/>
      <c r="AL18" s="1290"/>
      <c r="AM18" s="1290"/>
      <c r="AN18" s="1290"/>
      <c r="AO18" s="1290"/>
      <c r="AP18" s="1290"/>
      <c r="AQ18" s="1290"/>
      <c r="AR18" s="1290"/>
      <c r="AS18" s="1290"/>
      <c r="AT18" s="1290"/>
      <c r="AU18" s="1290"/>
      <c r="AV18" s="1290"/>
      <c r="AW18" s="1290"/>
      <c r="AX18" s="1290"/>
      <c r="AY18" s="1290"/>
      <c r="AZ18" s="1290"/>
      <c r="BA18" s="1290"/>
      <c r="BB18" s="1290"/>
      <c r="BC18" s="1290"/>
      <c r="BD18" s="1290"/>
      <c r="BE18" s="1290"/>
      <c r="BF18" s="1290"/>
      <c r="BG18" s="1290"/>
      <c r="BH18" s="1290"/>
      <c r="BI18" s="1290"/>
      <c r="BJ18" s="1290"/>
      <c r="BK18" s="1290"/>
      <c r="BL18" s="1290"/>
      <c r="BM18" s="1290"/>
      <c r="BN18" s="1290"/>
      <c r="BO18" s="1290"/>
      <c r="BP18" s="1290"/>
      <c r="BQ18" s="1290"/>
      <c r="BR18" s="1290"/>
      <c r="BS18" s="1290"/>
      <c r="BT18" s="1290"/>
      <c r="BU18" s="1290"/>
      <c r="BV18" s="1290"/>
      <c r="BW18" s="1290"/>
      <c r="BX18" s="1290"/>
      <c r="BY18" s="1290"/>
      <c r="BZ18" s="1290"/>
      <c r="CA18" s="1290"/>
      <c r="CB18" s="1290"/>
      <c r="CC18" s="1290"/>
      <c r="CD18" s="1290"/>
      <c r="CE18" s="1290"/>
      <c r="CF18" s="1290"/>
      <c r="CG18" s="1290"/>
      <c r="CH18" s="1290"/>
      <c r="CI18" s="1290"/>
      <c r="CJ18" s="1290"/>
      <c r="CK18" s="1290"/>
      <c r="CL18" s="1290"/>
      <c r="CM18" s="1290"/>
      <c r="CN18" s="1290"/>
      <c r="CO18" s="1290"/>
      <c r="CP18" s="1290"/>
      <c r="CQ18" s="1290"/>
      <c r="CR18" s="1290"/>
      <c r="CS18" s="1290"/>
      <c r="CT18" s="1290"/>
      <c r="CU18" s="1290"/>
      <c r="CV18" s="1290"/>
      <c r="CW18" s="1290"/>
      <c r="CX18" s="1290"/>
      <c r="CY18" s="1290"/>
      <c r="CZ18" s="1290"/>
      <c r="DA18" s="1290"/>
      <c r="DB18" s="1290"/>
      <c r="DC18" s="1290"/>
      <c r="DD18" s="1290"/>
      <c r="DE18" s="1290"/>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2"/>
      <c r="DE19" s="1232"/>
    </row>
    <row r="20" spans="1:351" ht="13" x14ac:dyDescent="0.2">
      <c r="DD20" s="1232"/>
      <c r="DE20" s="1232"/>
    </row>
    <row r="21" spans="1:351" ht="16.5" x14ac:dyDescent="0.2">
      <c r="B21" s="1289"/>
      <c r="C21" s="1285"/>
      <c r="D21" s="1285"/>
      <c r="E21" s="1285"/>
      <c r="F21" s="1285"/>
      <c r="G21" s="1285"/>
      <c r="H21" s="1285"/>
      <c r="I21" s="1285"/>
      <c r="J21" s="1285"/>
      <c r="K21" s="1285"/>
      <c r="L21" s="1285"/>
      <c r="M21" s="1285"/>
      <c r="N21" s="1288"/>
      <c r="O21" s="1285"/>
      <c r="P21" s="1285"/>
      <c r="Q21" s="1285"/>
      <c r="R21" s="1285"/>
      <c r="S21" s="1285"/>
      <c r="T21" s="1285"/>
      <c r="U21" s="1285"/>
      <c r="V21" s="1285"/>
      <c r="W21" s="1285"/>
      <c r="X21" s="1285"/>
      <c r="Y21" s="1285"/>
      <c r="Z21" s="1285"/>
      <c r="AA21" s="1285"/>
      <c r="AB21" s="1285"/>
      <c r="AC21" s="1285"/>
      <c r="AD21" s="1285"/>
      <c r="AE21" s="1285"/>
      <c r="AF21" s="1285"/>
      <c r="AG21" s="1285"/>
      <c r="AH21" s="1285"/>
      <c r="AI21" s="1285"/>
      <c r="AJ21" s="1285"/>
      <c r="AK21" s="1285"/>
      <c r="AL21" s="1285"/>
      <c r="AM21" s="1285"/>
      <c r="AN21" s="1285"/>
      <c r="AO21" s="1285"/>
      <c r="AP21" s="1285"/>
      <c r="AQ21" s="1285"/>
      <c r="AR21" s="1285"/>
      <c r="AS21" s="1285"/>
      <c r="AT21" s="1288"/>
      <c r="AU21" s="1285"/>
      <c r="AV21" s="1285"/>
      <c r="AW21" s="1285"/>
      <c r="AX21" s="1285"/>
      <c r="AY21" s="1285"/>
      <c r="AZ21" s="1285"/>
      <c r="BA21" s="1285"/>
      <c r="BB21" s="1285"/>
      <c r="BC21" s="1285"/>
      <c r="BD21" s="1285"/>
      <c r="BE21" s="1285"/>
      <c r="BF21" s="1288"/>
      <c r="BG21" s="1285"/>
      <c r="BH21" s="1285"/>
      <c r="BI21" s="1285"/>
      <c r="BJ21" s="1285"/>
      <c r="BK21" s="1285"/>
      <c r="BL21" s="1285"/>
      <c r="BM21" s="1285"/>
      <c r="BN21" s="1285"/>
      <c r="BO21" s="1285"/>
      <c r="BP21" s="1285"/>
      <c r="BQ21" s="1285"/>
      <c r="BR21" s="1288"/>
      <c r="BS21" s="1285"/>
      <c r="BT21" s="1285"/>
      <c r="BU21" s="1285"/>
      <c r="BV21" s="1285"/>
      <c r="BW21" s="1285"/>
      <c r="BX21" s="1285"/>
      <c r="BY21" s="1285"/>
      <c r="BZ21" s="1285"/>
      <c r="CA21" s="1285"/>
      <c r="CB21" s="1285"/>
      <c r="CC21" s="1285"/>
      <c r="CD21" s="1288"/>
      <c r="CE21" s="1285"/>
      <c r="CF21" s="1285"/>
      <c r="CG21" s="1285"/>
      <c r="CH21" s="1285"/>
      <c r="CI21" s="1285"/>
      <c r="CJ21" s="1285"/>
      <c r="CK21" s="1285"/>
      <c r="CL21" s="1285"/>
      <c r="CM21" s="1285"/>
      <c r="CN21" s="1285"/>
      <c r="CO21" s="1285"/>
      <c r="CP21" s="1288"/>
      <c r="CQ21" s="1285"/>
      <c r="CR21" s="1285"/>
      <c r="CS21" s="1285"/>
      <c r="CT21" s="1285"/>
      <c r="CU21" s="1285"/>
      <c r="CV21" s="1285"/>
      <c r="CW21" s="1285"/>
      <c r="CX21" s="1285"/>
      <c r="CY21" s="1285"/>
      <c r="CZ21" s="1285"/>
      <c r="DA21" s="1285"/>
      <c r="DB21" s="1288"/>
      <c r="DC21" s="1285"/>
      <c r="DD21" s="1284"/>
      <c r="DE21" s="1232"/>
      <c r="MM21" s="1287"/>
    </row>
    <row r="22" spans="1:351" ht="16.5" x14ac:dyDescent="0.2">
      <c r="B22" s="1233"/>
      <c r="MM22" s="1287"/>
    </row>
    <row r="23" spans="1:351" ht="13" x14ac:dyDescent="0.2">
      <c r="B23" s="1233"/>
    </row>
    <row r="24" spans="1:351" ht="13" x14ac:dyDescent="0.2">
      <c r="B24" s="1233"/>
    </row>
    <row r="25" spans="1:351" ht="13" x14ac:dyDescent="0.2">
      <c r="B25" s="1233"/>
    </row>
    <row r="26" spans="1:351" ht="13" x14ac:dyDescent="0.2">
      <c r="B26" s="1233"/>
    </row>
    <row r="27" spans="1:351" ht="13" x14ac:dyDescent="0.2">
      <c r="B27" s="1233"/>
    </row>
    <row r="28" spans="1:351" ht="13" x14ac:dyDescent="0.2">
      <c r="B28" s="1233"/>
    </row>
    <row r="29" spans="1:351" ht="13" x14ac:dyDescent="0.2">
      <c r="B29" s="1233"/>
    </row>
    <row r="30" spans="1:351" ht="13" x14ac:dyDescent="0.2">
      <c r="B30" s="1233"/>
    </row>
    <row r="31" spans="1:351" ht="13" x14ac:dyDescent="0.2">
      <c r="B31" s="1233"/>
    </row>
    <row r="32" spans="1:351" ht="13" x14ac:dyDescent="0.2">
      <c r="B32" s="1233"/>
    </row>
    <row r="33" spans="2:109" ht="13" x14ac:dyDescent="0.2">
      <c r="B33" s="1233"/>
    </row>
    <row r="34" spans="2:109" ht="13" x14ac:dyDescent="0.2">
      <c r="B34" s="1233"/>
    </row>
    <row r="35" spans="2:109" ht="13" x14ac:dyDescent="0.2">
      <c r="B35" s="1233"/>
    </row>
    <row r="36" spans="2:109" ht="13" x14ac:dyDescent="0.2">
      <c r="B36" s="1233"/>
    </row>
    <row r="37" spans="2:109" ht="13" x14ac:dyDescent="0.2">
      <c r="B37" s="1233"/>
    </row>
    <row r="38" spans="2:109" ht="13" x14ac:dyDescent="0.2">
      <c r="B38" s="1233"/>
    </row>
    <row r="39" spans="2:109" ht="13" x14ac:dyDescent="0.2">
      <c r="B39" s="1238"/>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6"/>
    </row>
    <row r="40" spans="2:109" ht="13" x14ac:dyDescent="0.2">
      <c r="B40" s="1274"/>
      <c r="DD40" s="1274"/>
      <c r="DE40" s="1232"/>
    </row>
    <row r="41" spans="2:109" ht="16.5" x14ac:dyDescent="0.2">
      <c r="B41" s="1286" t="s">
        <v>621</v>
      </c>
      <c r="C41" s="1285"/>
      <c r="D41" s="1285"/>
      <c r="E41" s="1285"/>
      <c r="F41" s="1285"/>
      <c r="G41" s="1285"/>
      <c r="H41" s="1285"/>
      <c r="I41" s="1285"/>
      <c r="J41" s="1285"/>
      <c r="K41" s="1285"/>
      <c r="L41" s="1285"/>
      <c r="M41" s="1285"/>
      <c r="N41" s="1285"/>
      <c r="O41" s="1285"/>
      <c r="P41" s="1285"/>
      <c r="Q41" s="1285"/>
      <c r="R41" s="1285"/>
      <c r="S41" s="1285"/>
      <c r="T41" s="1285"/>
      <c r="U41" s="1285"/>
      <c r="V41" s="1285"/>
      <c r="W41" s="1285"/>
      <c r="X41" s="1285"/>
      <c r="Y41" s="1285"/>
      <c r="Z41" s="1285"/>
      <c r="AA41" s="1285"/>
      <c r="AB41" s="1285"/>
      <c r="AC41" s="1285"/>
      <c r="AD41" s="1285"/>
      <c r="AE41" s="1285"/>
      <c r="AF41" s="1285"/>
      <c r="AG41" s="1285"/>
      <c r="AH41" s="1285"/>
      <c r="AI41" s="1285"/>
      <c r="AJ41" s="1285"/>
      <c r="AK41" s="1285"/>
      <c r="AL41" s="1285"/>
      <c r="AM41" s="1285"/>
      <c r="AN41" s="1285"/>
      <c r="AO41" s="1285"/>
      <c r="AP41" s="1285"/>
      <c r="AQ41" s="1285"/>
      <c r="AR41" s="1285"/>
      <c r="AS41" s="1285"/>
      <c r="AT41" s="1285"/>
      <c r="AU41" s="1285"/>
      <c r="AV41" s="1285"/>
      <c r="AW41" s="1285"/>
      <c r="AX41" s="1285"/>
      <c r="AY41" s="1285"/>
      <c r="AZ41" s="1285"/>
      <c r="BA41" s="1285"/>
      <c r="BB41" s="1285"/>
      <c r="BC41" s="1285"/>
      <c r="BD41" s="1285"/>
      <c r="BE41" s="1285"/>
      <c r="BF41" s="1285"/>
      <c r="BG41" s="1285"/>
      <c r="BH41" s="1285"/>
      <c r="BI41" s="1285"/>
      <c r="BJ41" s="1285"/>
      <c r="BK41" s="1285"/>
      <c r="BL41" s="1285"/>
      <c r="BM41" s="1285"/>
      <c r="BN41" s="1285"/>
      <c r="BO41" s="1285"/>
      <c r="BP41" s="1285"/>
      <c r="BQ41" s="1285"/>
      <c r="BR41" s="1285"/>
      <c r="BS41" s="1285"/>
      <c r="BT41" s="1285"/>
      <c r="BU41" s="1285"/>
      <c r="BV41" s="1285"/>
      <c r="BW41" s="1285"/>
      <c r="BX41" s="1285"/>
      <c r="BY41" s="1285"/>
      <c r="BZ41" s="1285"/>
      <c r="CA41" s="1285"/>
      <c r="CB41" s="1285"/>
      <c r="CC41" s="1285"/>
      <c r="CD41" s="1285"/>
      <c r="CE41" s="1285"/>
      <c r="CF41" s="1285"/>
      <c r="CG41" s="1285"/>
      <c r="CH41" s="1285"/>
      <c r="CI41" s="1285"/>
      <c r="CJ41" s="1285"/>
      <c r="CK41" s="1285"/>
      <c r="CL41" s="1285"/>
      <c r="CM41" s="1285"/>
      <c r="CN41" s="1285"/>
      <c r="CO41" s="1285"/>
      <c r="CP41" s="1285"/>
      <c r="CQ41" s="1285"/>
      <c r="CR41" s="1285"/>
      <c r="CS41" s="1285"/>
      <c r="CT41" s="1285"/>
      <c r="CU41" s="1285"/>
      <c r="CV41" s="1285"/>
      <c r="CW41" s="1285"/>
      <c r="CX41" s="1285"/>
      <c r="CY41" s="1285"/>
      <c r="CZ41" s="1285"/>
      <c r="DA41" s="1285"/>
      <c r="DB41" s="1285"/>
      <c r="DC41" s="1285"/>
      <c r="DD41" s="1284"/>
    </row>
    <row r="42" spans="2:109" ht="13" x14ac:dyDescent="0.2">
      <c r="B42" s="1233"/>
      <c r="G42" s="1270"/>
      <c r="I42" s="1269"/>
      <c r="J42" s="1269"/>
      <c r="K42" s="1269"/>
      <c r="AM42" s="1270"/>
      <c r="AN42" s="1270" t="s">
        <v>617</v>
      </c>
      <c r="AP42" s="1269"/>
      <c r="AQ42" s="1269"/>
      <c r="AR42" s="1269"/>
      <c r="AY42" s="1270"/>
      <c r="BA42" s="1269"/>
      <c r="BB42" s="1269"/>
      <c r="BC42" s="1269"/>
      <c r="BK42" s="1270"/>
      <c r="BM42" s="1269"/>
      <c r="BN42" s="1269"/>
      <c r="BO42" s="1269"/>
      <c r="BW42" s="1270"/>
      <c r="BY42" s="1269"/>
      <c r="BZ42" s="1269"/>
      <c r="CA42" s="1269"/>
      <c r="CI42" s="1270"/>
      <c r="CK42" s="1269"/>
      <c r="CL42" s="1269"/>
      <c r="CM42" s="1269"/>
      <c r="CU42" s="1270"/>
      <c r="CW42" s="1269"/>
      <c r="CX42" s="1269"/>
      <c r="CY42" s="1269"/>
    </row>
    <row r="43" spans="2:109" ht="13.5" customHeight="1" x14ac:dyDescent="0.2">
      <c r="B43" s="1233"/>
      <c r="AN43" s="1268" t="s">
        <v>620</v>
      </c>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1267"/>
      <c r="CX43" s="1267"/>
      <c r="CY43" s="1267"/>
      <c r="CZ43" s="1267"/>
      <c r="DA43" s="1267"/>
      <c r="DB43" s="1267"/>
      <c r="DC43" s="1266"/>
    </row>
    <row r="44" spans="2:109" ht="13" x14ac:dyDescent="0.2">
      <c r="B44" s="1233"/>
      <c r="AN44" s="1265"/>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3"/>
    </row>
    <row r="45" spans="2:109" ht="13" x14ac:dyDescent="0.2">
      <c r="B45" s="1233"/>
      <c r="AN45" s="1265"/>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3"/>
    </row>
    <row r="46" spans="2:109" ht="13" x14ac:dyDescent="0.2">
      <c r="B46" s="1233"/>
      <c r="AN46" s="1265"/>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3"/>
    </row>
    <row r="47" spans="2:109" ht="13" x14ac:dyDescent="0.2">
      <c r="B47" s="1233"/>
      <c r="AN47" s="1262"/>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0"/>
    </row>
    <row r="48" spans="2:109" ht="13" x14ac:dyDescent="0.2">
      <c r="B48" s="1233"/>
      <c r="H48" s="1247"/>
      <c r="I48" s="1247"/>
      <c r="J48" s="1247"/>
      <c r="AN48" s="1247"/>
      <c r="AO48" s="1247"/>
      <c r="AP48" s="1247"/>
      <c r="AZ48" s="1247"/>
      <c r="BA48" s="1247"/>
      <c r="BB48" s="1247"/>
      <c r="BL48" s="1247"/>
      <c r="BM48" s="1247"/>
      <c r="BN48" s="1247"/>
      <c r="BX48" s="1247"/>
      <c r="BY48" s="1247"/>
      <c r="BZ48" s="1247"/>
      <c r="CJ48" s="1247"/>
      <c r="CK48" s="1247"/>
      <c r="CL48" s="1247"/>
      <c r="CV48" s="1247"/>
      <c r="CW48" s="1247"/>
      <c r="CX48" s="1247"/>
    </row>
    <row r="49" spans="1:109" ht="13" x14ac:dyDescent="0.2">
      <c r="B49" s="1233"/>
      <c r="AN49" s="1232" t="s">
        <v>615</v>
      </c>
    </row>
    <row r="50" spans="1:109" ht="13" x14ac:dyDescent="0.2">
      <c r="B50" s="1233"/>
      <c r="G50" s="1245"/>
      <c r="H50" s="1245"/>
      <c r="I50" s="1245"/>
      <c r="J50" s="1245"/>
      <c r="K50" s="1254"/>
      <c r="L50" s="1254"/>
      <c r="M50" s="1253"/>
      <c r="N50" s="1253"/>
      <c r="AN50" s="1252"/>
      <c r="AO50" s="1251"/>
      <c r="AP50" s="1251"/>
      <c r="AQ50" s="1251"/>
      <c r="AR50" s="1251"/>
      <c r="AS50" s="1251"/>
      <c r="AT50" s="1251"/>
      <c r="AU50" s="1251"/>
      <c r="AV50" s="1251"/>
      <c r="AW50" s="1251"/>
      <c r="AX50" s="1251"/>
      <c r="AY50" s="1251"/>
      <c r="AZ50" s="1251"/>
      <c r="BA50" s="1251"/>
      <c r="BB50" s="1251"/>
      <c r="BC50" s="1251"/>
      <c r="BD50" s="1251"/>
      <c r="BE50" s="1251"/>
      <c r="BF50" s="1251"/>
      <c r="BG50" s="1251"/>
      <c r="BH50" s="1251"/>
      <c r="BI50" s="1251"/>
      <c r="BJ50" s="1251"/>
      <c r="BK50" s="1251"/>
      <c r="BL50" s="1251"/>
      <c r="BM50" s="1251"/>
      <c r="BN50" s="1251"/>
      <c r="BO50" s="1250"/>
      <c r="BP50" s="1242" t="s">
        <v>538</v>
      </c>
      <c r="BQ50" s="1242"/>
      <c r="BR50" s="1242"/>
      <c r="BS50" s="1242"/>
      <c r="BT50" s="1242"/>
      <c r="BU50" s="1242"/>
      <c r="BV50" s="1242"/>
      <c r="BW50" s="1242"/>
      <c r="BX50" s="1242" t="s">
        <v>539</v>
      </c>
      <c r="BY50" s="1242"/>
      <c r="BZ50" s="1242"/>
      <c r="CA50" s="1242"/>
      <c r="CB50" s="1242"/>
      <c r="CC50" s="1242"/>
      <c r="CD50" s="1242"/>
      <c r="CE50" s="1242"/>
      <c r="CF50" s="1242" t="s">
        <v>540</v>
      </c>
      <c r="CG50" s="1242"/>
      <c r="CH50" s="1242"/>
      <c r="CI50" s="1242"/>
      <c r="CJ50" s="1242"/>
      <c r="CK50" s="1242"/>
      <c r="CL50" s="1242"/>
      <c r="CM50" s="1242"/>
      <c r="CN50" s="1242" t="s">
        <v>541</v>
      </c>
      <c r="CO50" s="1242"/>
      <c r="CP50" s="1242"/>
      <c r="CQ50" s="1242"/>
      <c r="CR50" s="1242"/>
      <c r="CS50" s="1242"/>
      <c r="CT50" s="1242"/>
      <c r="CU50" s="1242"/>
      <c r="CV50" s="1242" t="s">
        <v>542</v>
      </c>
      <c r="CW50" s="1242"/>
      <c r="CX50" s="1242"/>
      <c r="CY50" s="1242"/>
      <c r="CZ50" s="1242"/>
      <c r="DA50" s="1242"/>
      <c r="DB50" s="1242"/>
      <c r="DC50" s="1242"/>
    </row>
    <row r="51" spans="1:109" ht="13.5" customHeight="1" x14ac:dyDescent="0.2">
      <c r="B51" s="1233"/>
      <c r="G51" s="1249"/>
      <c r="H51" s="1249"/>
      <c r="I51" s="1283"/>
      <c r="J51" s="1283"/>
      <c r="K51" s="1248"/>
      <c r="L51" s="1248"/>
      <c r="M51" s="1248"/>
      <c r="N51" s="1248"/>
      <c r="AM51" s="1247"/>
      <c r="AN51" s="1241" t="s">
        <v>614</v>
      </c>
      <c r="AO51" s="1241"/>
      <c r="AP51" s="1241"/>
      <c r="AQ51" s="1241"/>
      <c r="AR51" s="1241"/>
      <c r="AS51" s="1241"/>
      <c r="AT51" s="1241"/>
      <c r="AU51" s="1241"/>
      <c r="AV51" s="1241"/>
      <c r="AW51" s="1241"/>
      <c r="AX51" s="1241"/>
      <c r="AY51" s="1241"/>
      <c r="AZ51" s="1241"/>
      <c r="BA51" s="1241"/>
      <c r="BB51" s="1241" t="s">
        <v>612</v>
      </c>
      <c r="BC51" s="1241"/>
      <c r="BD51" s="1241"/>
      <c r="BE51" s="1241"/>
      <c r="BF51" s="1241"/>
      <c r="BG51" s="1241"/>
      <c r="BH51" s="1241"/>
      <c r="BI51" s="1241"/>
      <c r="BJ51" s="1241"/>
      <c r="BK51" s="1241"/>
      <c r="BL51" s="1241"/>
      <c r="BM51" s="1241"/>
      <c r="BN51" s="1241"/>
      <c r="BO51" s="1241"/>
      <c r="BP51" s="1282"/>
      <c r="BQ51" s="1240"/>
      <c r="BR51" s="1240"/>
      <c r="BS51" s="1240"/>
      <c r="BT51" s="1240"/>
      <c r="BU51" s="1240"/>
      <c r="BV51" s="1240"/>
      <c r="BW51" s="1240"/>
      <c r="BX51" s="1240">
        <v>171</v>
      </c>
      <c r="BY51" s="1240"/>
      <c r="BZ51" s="1240"/>
      <c r="CA51" s="1240"/>
      <c r="CB51" s="1240"/>
      <c r="CC51" s="1240"/>
      <c r="CD51" s="1240"/>
      <c r="CE51" s="1240"/>
      <c r="CF51" s="1240">
        <v>172.4</v>
      </c>
      <c r="CG51" s="1240"/>
      <c r="CH51" s="1240"/>
      <c r="CI51" s="1240"/>
      <c r="CJ51" s="1240"/>
      <c r="CK51" s="1240"/>
      <c r="CL51" s="1240"/>
      <c r="CM51" s="1240"/>
      <c r="CN51" s="1240">
        <v>169.4</v>
      </c>
      <c r="CO51" s="1240"/>
      <c r="CP51" s="1240"/>
      <c r="CQ51" s="1240"/>
      <c r="CR51" s="1240"/>
      <c r="CS51" s="1240"/>
      <c r="CT51" s="1240"/>
      <c r="CU51" s="1240"/>
      <c r="CV51" s="1240">
        <v>170.6</v>
      </c>
      <c r="CW51" s="1240"/>
      <c r="CX51" s="1240"/>
      <c r="CY51" s="1240"/>
      <c r="CZ51" s="1240"/>
      <c r="DA51" s="1240"/>
      <c r="DB51" s="1240"/>
      <c r="DC51" s="1240"/>
    </row>
    <row r="52" spans="1:109" ht="13" x14ac:dyDescent="0.2">
      <c r="B52" s="1233"/>
      <c r="G52" s="1249"/>
      <c r="H52" s="1249"/>
      <c r="I52" s="1283"/>
      <c r="J52" s="1283"/>
      <c r="K52" s="1248"/>
      <c r="L52" s="1248"/>
      <c r="M52" s="1248"/>
      <c r="N52" s="1248"/>
      <c r="AM52" s="1247"/>
      <c r="AN52" s="1241"/>
      <c r="AO52" s="1241"/>
      <c r="AP52" s="1241"/>
      <c r="AQ52" s="1241"/>
      <c r="AR52" s="1241"/>
      <c r="AS52" s="1241"/>
      <c r="AT52" s="1241"/>
      <c r="AU52" s="1241"/>
      <c r="AV52" s="1241"/>
      <c r="AW52" s="1241"/>
      <c r="AX52" s="1241"/>
      <c r="AY52" s="1241"/>
      <c r="AZ52" s="1241"/>
      <c r="BA52" s="1241"/>
      <c r="BB52" s="1241"/>
      <c r="BC52" s="1241"/>
      <c r="BD52" s="1241"/>
      <c r="BE52" s="1241"/>
      <c r="BF52" s="1241"/>
      <c r="BG52" s="1241"/>
      <c r="BH52" s="1241"/>
      <c r="BI52" s="1241"/>
      <c r="BJ52" s="1241"/>
      <c r="BK52" s="1241"/>
      <c r="BL52" s="1241"/>
      <c r="BM52" s="1241"/>
      <c r="BN52" s="1241"/>
      <c r="BO52" s="1241"/>
      <c r="BP52" s="1240"/>
      <c r="BQ52" s="1240"/>
      <c r="BR52" s="1240"/>
      <c r="BS52" s="1240"/>
      <c r="BT52" s="1240"/>
      <c r="BU52" s="1240"/>
      <c r="BV52" s="1240"/>
      <c r="BW52" s="1240"/>
      <c r="BX52" s="1240"/>
      <c r="BY52" s="1240"/>
      <c r="BZ52" s="1240"/>
      <c r="CA52" s="1240"/>
      <c r="CB52" s="1240"/>
      <c r="CC52" s="1240"/>
      <c r="CD52" s="1240"/>
      <c r="CE52" s="1240"/>
      <c r="CF52" s="1240"/>
      <c r="CG52" s="1240"/>
      <c r="CH52" s="1240"/>
      <c r="CI52" s="1240"/>
      <c r="CJ52" s="1240"/>
      <c r="CK52" s="1240"/>
      <c r="CL52" s="1240"/>
      <c r="CM52" s="1240"/>
      <c r="CN52" s="1240"/>
      <c r="CO52" s="1240"/>
      <c r="CP52" s="1240"/>
      <c r="CQ52" s="1240"/>
      <c r="CR52" s="1240"/>
      <c r="CS52" s="1240"/>
      <c r="CT52" s="1240"/>
      <c r="CU52" s="1240"/>
      <c r="CV52" s="1240"/>
      <c r="CW52" s="1240"/>
      <c r="CX52" s="1240"/>
      <c r="CY52" s="1240"/>
      <c r="CZ52" s="1240"/>
      <c r="DA52" s="1240"/>
      <c r="DB52" s="1240"/>
      <c r="DC52" s="1240"/>
    </row>
    <row r="53" spans="1:109" ht="13" x14ac:dyDescent="0.2">
      <c r="A53" s="1269"/>
      <c r="B53" s="1233"/>
      <c r="G53" s="1249"/>
      <c r="H53" s="1249"/>
      <c r="I53" s="1245"/>
      <c r="J53" s="1245"/>
      <c r="K53" s="1248"/>
      <c r="L53" s="1248"/>
      <c r="M53" s="1248"/>
      <c r="N53" s="1248"/>
      <c r="AM53" s="1247"/>
      <c r="AN53" s="1241"/>
      <c r="AO53" s="1241"/>
      <c r="AP53" s="1241"/>
      <c r="AQ53" s="1241"/>
      <c r="AR53" s="1241"/>
      <c r="AS53" s="1241"/>
      <c r="AT53" s="1241"/>
      <c r="AU53" s="1241"/>
      <c r="AV53" s="1241"/>
      <c r="AW53" s="1241"/>
      <c r="AX53" s="1241"/>
      <c r="AY53" s="1241"/>
      <c r="AZ53" s="1241"/>
      <c r="BA53" s="1241"/>
      <c r="BB53" s="1241" t="s">
        <v>619</v>
      </c>
      <c r="BC53" s="1241"/>
      <c r="BD53" s="1241"/>
      <c r="BE53" s="1241"/>
      <c r="BF53" s="1241"/>
      <c r="BG53" s="1241"/>
      <c r="BH53" s="1241"/>
      <c r="BI53" s="1241"/>
      <c r="BJ53" s="1241"/>
      <c r="BK53" s="1241"/>
      <c r="BL53" s="1241"/>
      <c r="BM53" s="1241"/>
      <c r="BN53" s="1241"/>
      <c r="BO53" s="1241"/>
      <c r="BP53" s="1282"/>
      <c r="BQ53" s="1240"/>
      <c r="BR53" s="1240"/>
      <c r="BS53" s="1240"/>
      <c r="BT53" s="1240"/>
      <c r="BU53" s="1240"/>
      <c r="BV53" s="1240"/>
      <c r="BW53" s="1240"/>
      <c r="BX53" s="1240">
        <v>71.2</v>
      </c>
      <c r="BY53" s="1240"/>
      <c r="BZ53" s="1240"/>
      <c r="CA53" s="1240"/>
      <c r="CB53" s="1240"/>
      <c r="CC53" s="1240"/>
      <c r="CD53" s="1240"/>
      <c r="CE53" s="1240"/>
      <c r="CF53" s="1240">
        <v>71.2</v>
      </c>
      <c r="CG53" s="1240"/>
      <c r="CH53" s="1240"/>
      <c r="CI53" s="1240"/>
      <c r="CJ53" s="1240"/>
      <c r="CK53" s="1240"/>
      <c r="CL53" s="1240"/>
      <c r="CM53" s="1240"/>
      <c r="CN53" s="1240">
        <v>71.2</v>
      </c>
      <c r="CO53" s="1240"/>
      <c r="CP53" s="1240"/>
      <c r="CQ53" s="1240"/>
      <c r="CR53" s="1240"/>
      <c r="CS53" s="1240"/>
      <c r="CT53" s="1240"/>
      <c r="CU53" s="1240"/>
      <c r="CV53" s="1240">
        <v>71.099999999999994</v>
      </c>
      <c r="CW53" s="1240"/>
      <c r="CX53" s="1240"/>
      <c r="CY53" s="1240"/>
      <c r="CZ53" s="1240"/>
      <c r="DA53" s="1240"/>
      <c r="DB53" s="1240"/>
      <c r="DC53" s="1240"/>
    </row>
    <row r="54" spans="1:109" ht="13" x14ac:dyDescent="0.2">
      <c r="A54" s="1269"/>
      <c r="B54" s="1233"/>
      <c r="G54" s="1249"/>
      <c r="H54" s="1249"/>
      <c r="I54" s="1245"/>
      <c r="J54" s="1245"/>
      <c r="K54" s="1248"/>
      <c r="L54" s="1248"/>
      <c r="M54" s="1248"/>
      <c r="N54" s="1248"/>
      <c r="AM54" s="1247"/>
      <c r="AN54" s="1241"/>
      <c r="AO54" s="1241"/>
      <c r="AP54" s="1241"/>
      <c r="AQ54" s="1241"/>
      <c r="AR54" s="1241"/>
      <c r="AS54" s="1241"/>
      <c r="AT54" s="1241"/>
      <c r="AU54" s="1241"/>
      <c r="AV54" s="1241"/>
      <c r="AW54" s="1241"/>
      <c r="AX54" s="1241"/>
      <c r="AY54" s="1241"/>
      <c r="AZ54" s="1241"/>
      <c r="BA54" s="1241"/>
      <c r="BB54" s="1241"/>
      <c r="BC54" s="1241"/>
      <c r="BD54" s="1241"/>
      <c r="BE54" s="1241"/>
      <c r="BF54" s="1241"/>
      <c r="BG54" s="1241"/>
      <c r="BH54" s="1241"/>
      <c r="BI54" s="1241"/>
      <c r="BJ54" s="1241"/>
      <c r="BK54" s="1241"/>
      <c r="BL54" s="1241"/>
      <c r="BM54" s="1241"/>
      <c r="BN54" s="1241"/>
      <c r="BO54" s="1241"/>
      <c r="BP54" s="1240"/>
      <c r="BQ54" s="1240"/>
      <c r="BR54" s="1240"/>
      <c r="BS54" s="1240"/>
      <c r="BT54" s="1240"/>
      <c r="BU54" s="1240"/>
      <c r="BV54" s="1240"/>
      <c r="BW54" s="1240"/>
      <c r="BX54" s="1240"/>
      <c r="BY54" s="1240"/>
      <c r="BZ54" s="1240"/>
      <c r="CA54" s="1240"/>
      <c r="CB54" s="1240"/>
      <c r="CC54" s="1240"/>
      <c r="CD54" s="1240"/>
      <c r="CE54" s="1240"/>
      <c r="CF54" s="1240"/>
      <c r="CG54" s="1240"/>
      <c r="CH54" s="1240"/>
      <c r="CI54" s="1240"/>
      <c r="CJ54" s="1240"/>
      <c r="CK54" s="1240"/>
      <c r="CL54" s="1240"/>
      <c r="CM54" s="1240"/>
      <c r="CN54" s="1240"/>
      <c r="CO54" s="1240"/>
      <c r="CP54" s="1240"/>
      <c r="CQ54" s="1240"/>
      <c r="CR54" s="1240"/>
      <c r="CS54" s="1240"/>
      <c r="CT54" s="1240"/>
      <c r="CU54" s="1240"/>
      <c r="CV54" s="1240"/>
      <c r="CW54" s="1240"/>
      <c r="CX54" s="1240"/>
      <c r="CY54" s="1240"/>
      <c r="CZ54" s="1240"/>
      <c r="DA54" s="1240"/>
      <c r="DB54" s="1240"/>
      <c r="DC54" s="1240"/>
    </row>
    <row r="55" spans="1:109" ht="13" x14ac:dyDescent="0.2">
      <c r="A55" s="1269"/>
      <c r="B55" s="1233"/>
      <c r="G55" s="1245"/>
      <c r="H55" s="1245"/>
      <c r="I55" s="1245"/>
      <c r="J55" s="1245"/>
      <c r="K55" s="1248"/>
      <c r="L55" s="1248"/>
      <c r="M55" s="1248"/>
      <c r="N55" s="1248"/>
      <c r="AN55" s="1242" t="s">
        <v>613</v>
      </c>
      <c r="AO55" s="1242"/>
      <c r="AP55" s="1242"/>
      <c r="AQ55" s="1242"/>
      <c r="AR55" s="1242"/>
      <c r="AS55" s="1242"/>
      <c r="AT55" s="1242"/>
      <c r="AU55" s="1242"/>
      <c r="AV55" s="1242"/>
      <c r="AW55" s="1242"/>
      <c r="AX55" s="1242"/>
      <c r="AY55" s="1242"/>
      <c r="AZ55" s="1242"/>
      <c r="BA55" s="1242"/>
      <c r="BB55" s="1241" t="s">
        <v>612</v>
      </c>
      <c r="BC55" s="1241"/>
      <c r="BD55" s="1241"/>
      <c r="BE55" s="1241"/>
      <c r="BF55" s="1241"/>
      <c r="BG55" s="1241"/>
      <c r="BH55" s="1241"/>
      <c r="BI55" s="1241"/>
      <c r="BJ55" s="1241"/>
      <c r="BK55" s="1241"/>
      <c r="BL55" s="1241"/>
      <c r="BM55" s="1241"/>
      <c r="BN55" s="1241"/>
      <c r="BO55" s="1241"/>
      <c r="BP55" s="1282"/>
      <c r="BQ55" s="1240"/>
      <c r="BR55" s="1240"/>
      <c r="BS55" s="1240"/>
      <c r="BT55" s="1240"/>
      <c r="BU55" s="1240"/>
      <c r="BV55" s="1240"/>
      <c r="BW55" s="1240"/>
      <c r="BX55" s="1240">
        <v>244</v>
      </c>
      <c r="BY55" s="1240"/>
      <c r="BZ55" s="1240"/>
      <c r="CA55" s="1240"/>
      <c r="CB55" s="1240"/>
      <c r="CC55" s="1240"/>
      <c r="CD55" s="1240"/>
      <c r="CE55" s="1240"/>
      <c r="CF55" s="1240">
        <v>198</v>
      </c>
      <c r="CG55" s="1240"/>
      <c r="CH55" s="1240"/>
      <c r="CI55" s="1240"/>
      <c r="CJ55" s="1240"/>
      <c r="CK55" s="1240"/>
      <c r="CL55" s="1240"/>
      <c r="CM55" s="1240"/>
      <c r="CN55" s="1240">
        <v>195.2</v>
      </c>
      <c r="CO55" s="1240"/>
      <c r="CP55" s="1240"/>
      <c r="CQ55" s="1240"/>
      <c r="CR55" s="1240"/>
      <c r="CS55" s="1240"/>
      <c r="CT55" s="1240"/>
      <c r="CU55" s="1240"/>
      <c r="CV55" s="1240">
        <v>193.6</v>
      </c>
      <c r="CW55" s="1240"/>
      <c r="CX55" s="1240"/>
      <c r="CY55" s="1240"/>
      <c r="CZ55" s="1240"/>
      <c r="DA55" s="1240"/>
      <c r="DB55" s="1240"/>
      <c r="DC55" s="1240"/>
    </row>
    <row r="56" spans="1:109" ht="13" x14ac:dyDescent="0.2">
      <c r="A56" s="1269"/>
      <c r="B56" s="1233"/>
      <c r="G56" s="1245"/>
      <c r="H56" s="1245"/>
      <c r="I56" s="1245"/>
      <c r="J56" s="1245"/>
      <c r="K56" s="1248"/>
      <c r="L56" s="1248"/>
      <c r="M56" s="1248"/>
      <c r="N56" s="1248"/>
      <c r="AN56" s="1242"/>
      <c r="AO56" s="1242"/>
      <c r="AP56" s="1242"/>
      <c r="AQ56" s="1242"/>
      <c r="AR56" s="1242"/>
      <c r="AS56" s="1242"/>
      <c r="AT56" s="1242"/>
      <c r="AU56" s="1242"/>
      <c r="AV56" s="1242"/>
      <c r="AW56" s="1242"/>
      <c r="AX56" s="1242"/>
      <c r="AY56" s="1242"/>
      <c r="AZ56" s="1242"/>
      <c r="BA56" s="1242"/>
      <c r="BB56" s="1241"/>
      <c r="BC56" s="1241"/>
      <c r="BD56" s="1241"/>
      <c r="BE56" s="1241"/>
      <c r="BF56" s="1241"/>
      <c r="BG56" s="1241"/>
      <c r="BH56" s="1241"/>
      <c r="BI56" s="1241"/>
      <c r="BJ56" s="1241"/>
      <c r="BK56" s="1241"/>
      <c r="BL56" s="1241"/>
      <c r="BM56" s="1241"/>
      <c r="BN56" s="1241"/>
      <c r="BO56" s="1241"/>
      <c r="BP56" s="1240"/>
      <c r="BQ56" s="1240"/>
      <c r="BR56" s="1240"/>
      <c r="BS56" s="1240"/>
      <c r="BT56" s="1240"/>
      <c r="BU56" s="1240"/>
      <c r="BV56" s="1240"/>
      <c r="BW56" s="1240"/>
      <c r="BX56" s="1240"/>
      <c r="BY56" s="1240"/>
      <c r="BZ56" s="1240"/>
      <c r="CA56" s="1240"/>
      <c r="CB56" s="1240"/>
      <c r="CC56" s="1240"/>
      <c r="CD56" s="1240"/>
      <c r="CE56" s="1240"/>
      <c r="CF56" s="1240"/>
      <c r="CG56" s="1240"/>
      <c r="CH56" s="1240"/>
      <c r="CI56" s="1240"/>
      <c r="CJ56" s="1240"/>
      <c r="CK56" s="1240"/>
      <c r="CL56" s="1240"/>
      <c r="CM56" s="1240"/>
      <c r="CN56" s="1240"/>
      <c r="CO56" s="1240"/>
      <c r="CP56" s="1240"/>
      <c r="CQ56" s="1240"/>
      <c r="CR56" s="1240"/>
      <c r="CS56" s="1240"/>
      <c r="CT56" s="1240"/>
      <c r="CU56" s="1240"/>
      <c r="CV56" s="1240"/>
      <c r="CW56" s="1240"/>
      <c r="CX56" s="1240"/>
      <c r="CY56" s="1240"/>
      <c r="CZ56" s="1240"/>
      <c r="DA56" s="1240"/>
      <c r="DB56" s="1240"/>
      <c r="DC56" s="1240"/>
    </row>
    <row r="57" spans="1:109" s="1269" customFormat="1" ht="13" x14ac:dyDescent="0.2">
      <c r="B57" s="1275"/>
      <c r="G57" s="1245"/>
      <c r="H57" s="1245"/>
      <c r="I57" s="1244"/>
      <c r="J57" s="1244"/>
      <c r="K57" s="1248"/>
      <c r="L57" s="1248"/>
      <c r="M57" s="1248"/>
      <c r="N57" s="1248"/>
      <c r="AM57" s="1232"/>
      <c r="AN57" s="1242"/>
      <c r="AO57" s="1242"/>
      <c r="AP57" s="1242"/>
      <c r="AQ57" s="1242"/>
      <c r="AR57" s="1242"/>
      <c r="AS57" s="1242"/>
      <c r="AT57" s="1242"/>
      <c r="AU57" s="1242"/>
      <c r="AV57" s="1242"/>
      <c r="AW57" s="1242"/>
      <c r="AX57" s="1242"/>
      <c r="AY57" s="1242"/>
      <c r="AZ57" s="1242"/>
      <c r="BA57" s="1242"/>
      <c r="BB57" s="1241" t="s">
        <v>619</v>
      </c>
      <c r="BC57" s="1241"/>
      <c r="BD57" s="1241"/>
      <c r="BE57" s="1241"/>
      <c r="BF57" s="1241"/>
      <c r="BG57" s="1241"/>
      <c r="BH57" s="1241"/>
      <c r="BI57" s="1241"/>
      <c r="BJ57" s="1241"/>
      <c r="BK57" s="1241"/>
      <c r="BL57" s="1241"/>
      <c r="BM57" s="1241"/>
      <c r="BN57" s="1241"/>
      <c r="BO57" s="1241"/>
      <c r="BP57" s="1282"/>
      <c r="BQ57" s="1240"/>
      <c r="BR57" s="1240"/>
      <c r="BS57" s="1240"/>
      <c r="BT57" s="1240"/>
      <c r="BU57" s="1240"/>
      <c r="BV57" s="1240"/>
      <c r="BW57" s="1240"/>
      <c r="BX57" s="1240">
        <v>55</v>
      </c>
      <c r="BY57" s="1240"/>
      <c r="BZ57" s="1240"/>
      <c r="CA57" s="1240"/>
      <c r="CB57" s="1240"/>
      <c r="CC57" s="1240"/>
      <c r="CD57" s="1240"/>
      <c r="CE57" s="1240"/>
      <c r="CF57" s="1240">
        <v>60.1</v>
      </c>
      <c r="CG57" s="1240"/>
      <c r="CH57" s="1240"/>
      <c r="CI57" s="1240"/>
      <c r="CJ57" s="1240"/>
      <c r="CK57" s="1240"/>
      <c r="CL57" s="1240"/>
      <c r="CM57" s="1240"/>
      <c r="CN57" s="1240">
        <v>60.7</v>
      </c>
      <c r="CO57" s="1240"/>
      <c r="CP57" s="1240"/>
      <c r="CQ57" s="1240"/>
      <c r="CR57" s="1240"/>
      <c r="CS57" s="1240"/>
      <c r="CT57" s="1240"/>
      <c r="CU57" s="1240"/>
      <c r="CV57" s="1240">
        <v>60.1</v>
      </c>
      <c r="CW57" s="1240"/>
      <c r="CX57" s="1240"/>
      <c r="CY57" s="1240"/>
      <c r="CZ57" s="1240"/>
      <c r="DA57" s="1240"/>
      <c r="DB57" s="1240"/>
      <c r="DC57" s="1240"/>
      <c r="DD57" s="1280"/>
      <c r="DE57" s="1275"/>
    </row>
    <row r="58" spans="1:109" s="1269" customFormat="1" ht="13" x14ac:dyDescent="0.2">
      <c r="A58" s="1232"/>
      <c r="B58" s="1275"/>
      <c r="G58" s="1245"/>
      <c r="H58" s="1245"/>
      <c r="I58" s="1244"/>
      <c r="J58" s="1244"/>
      <c r="K58" s="1248"/>
      <c r="L58" s="1248"/>
      <c r="M58" s="1248"/>
      <c r="N58" s="1248"/>
      <c r="AM58" s="1232"/>
      <c r="AN58" s="1242"/>
      <c r="AO58" s="1242"/>
      <c r="AP58" s="1242"/>
      <c r="AQ58" s="1242"/>
      <c r="AR58" s="1242"/>
      <c r="AS58" s="1242"/>
      <c r="AT58" s="1242"/>
      <c r="AU58" s="1242"/>
      <c r="AV58" s="1242"/>
      <c r="AW58" s="1242"/>
      <c r="AX58" s="1242"/>
      <c r="AY58" s="1242"/>
      <c r="AZ58" s="1242"/>
      <c r="BA58" s="1242"/>
      <c r="BB58" s="1241"/>
      <c r="BC58" s="1241"/>
      <c r="BD58" s="1241"/>
      <c r="BE58" s="1241"/>
      <c r="BF58" s="1241"/>
      <c r="BG58" s="1241"/>
      <c r="BH58" s="1241"/>
      <c r="BI58" s="1241"/>
      <c r="BJ58" s="1241"/>
      <c r="BK58" s="1241"/>
      <c r="BL58" s="1241"/>
      <c r="BM58" s="1241"/>
      <c r="BN58" s="1241"/>
      <c r="BO58" s="1241"/>
      <c r="BP58" s="1240"/>
      <c r="BQ58" s="1240"/>
      <c r="BR58" s="1240"/>
      <c r="BS58" s="1240"/>
      <c r="BT58" s="1240"/>
      <c r="BU58" s="1240"/>
      <c r="BV58" s="1240"/>
      <c r="BW58" s="1240"/>
      <c r="BX58" s="1240"/>
      <c r="BY58" s="1240"/>
      <c r="BZ58" s="1240"/>
      <c r="CA58" s="1240"/>
      <c r="CB58" s="1240"/>
      <c r="CC58" s="1240"/>
      <c r="CD58" s="1240"/>
      <c r="CE58" s="1240"/>
      <c r="CF58" s="1240"/>
      <c r="CG58" s="1240"/>
      <c r="CH58" s="1240"/>
      <c r="CI58" s="1240"/>
      <c r="CJ58" s="1240"/>
      <c r="CK58" s="1240"/>
      <c r="CL58" s="1240"/>
      <c r="CM58" s="1240"/>
      <c r="CN58" s="1240"/>
      <c r="CO58" s="1240"/>
      <c r="CP58" s="1240"/>
      <c r="CQ58" s="1240"/>
      <c r="CR58" s="1240"/>
      <c r="CS58" s="1240"/>
      <c r="CT58" s="1240"/>
      <c r="CU58" s="1240"/>
      <c r="CV58" s="1240"/>
      <c r="CW58" s="1240"/>
      <c r="CX58" s="1240"/>
      <c r="CY58" s="1240"/>
      <c r="CZ58" s="1240"/>
      <c r="DA58" s="1240"/>
      <c r="DB58" s="1240"/>
      <c r="DC58" s="1240"/>
      <c r="DD58" s="1280"/>
      <c r="DE58" s="1275"/>
    </row>
    <row r="59" spans="1:109" s="1269" customFormat="1" ht="13" x14ac:dyDescent="0.2">
      <c r="A59" s="1232"/>
      <c r="B59" s="1275"/>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5"/>
    </row>
    <row r="60" spans="1:109" s="1269" customFormat="1" ht="13" x14ac:dyDescent="0.2">
      <c r="A60" s="1232"/>
      <c r="B60" s="1275"/>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5"/>
    </row>
    <row r="61" spans="1:109" s="1269" customFormat="1" ht="13" x14ac:dyDescent="0.2">
      <c r="A61" s="1232"/>
      <c r="B61" s="1279"/>
      <c r="C61" s="1278"/>
      <c r="D61" s="1278"/>
      <c r="E61" s="1278"/>
      <c r="F61" s="1278"/>
      <c r="G61" s="1278"/>
      <c r="H61" s="1278"/>
      <c r="I61" s="1278"/>
      <c r="J61" s="1278"/>
      <c r="K61" s="1278"/>
      <c r="L61" s="1278"/>
      <c r="M61" s="1277"/>
      <c r="N61" s="1277"/>
      <c r="O61" s="1278"/>
      <c r="P61" s="1278"/>
      <c r="Q61" s="1278"/>
      <c r="R61" s="1278"/>
      <c r="S61" s="1278"/>
      <c r="T61" s="1278"/>
      <c r="U61" s="1278"/>
      <c r="V61" s="1278"/>
      <c r="W61" s="1278"/>
      <c r="X61" s="1278"/>
      <c r="Y61" s="1278"/>
      <c r="Z61" s="1278"/>
      <c r="AA61" s="1278"/>
      <c r="AB61" s="1278"/>
      <c r="AC61" s="1278"/>
      <c r="AD61" s="1278"/>
      <c r="AE61" s="1278"/>
      <c r="AF61" s="1278"/>
      <c r="AG61" s="1278"/>
      <c r="AH61" s="1278"/>
      <c r="AI61" s="1278"/>
      <c r="AJ61" s="1278"/>
      <c r="AK61" s="1278"/>
      <c r="AL61" s="1278"/>
      <c r="AM61" s="1278"/>
      <c r="AN61" s="1278"/>
      <c r="AO61" s="1278"/>
      <c r="AP61" s="1278"/>
      <c r="AQ61" s="1278"/>
      <c r="AR61" s="1278"/>
      <c r="AS61" s="1277"/>
      <c r="AT61" s="1277"/>
      <c r="AU61" s="1278"/>
      <c r="AV61" s="1278"/>
      <c r="AW61" s="1278"/>
      <c r="AX61" s="1278"/>
      <c r="AY61" s="1278"/>
      <c r="AZ61" s="1278"/>
      <c r="BA61" s="1278"/>
      <c r="BB61" s="1278"/>
      <c r="BC61" s="1278"/>
      <c r="BD61" s="1278"/>
      <c r="BE61" s="1277"/>
      <c r="BF61" s="1277"/>
      <c r="BG61" s="1278"/>
      <c r="BH61" s="1278"/>
      <c r="BI61" s="1278"/>
      <c r="BJ61" s="1278"/>
      <c r="BK61" s="1278"/>
      <c r="BL61" s="1278"/>
      <c r="BM61" s="1278"/>
      <c r="BN61" s="1278"/>
      <c r="BO61" s="1278"/>
      <c r="BP61" s="1278"/>
      <c r="BQ61" s="1277"/>
      <c r="BR61" s="1277"/>
      <c r="BS61" s="1278"/>
      <c r="BT61" s="1278"/>
      <c r="BU61" s="1278"/>
      <c r="BV61" s="1278"/>
      <c r="BW61" s="1278"/>
      <c r="BX61" s="1278"/>
      <c r="BY61" s="1278"/>
      <c r="BZ61" s="1278"/>
      <c r="CA61" s="1278"/>
      <c r="CB61" s="1278"/>
      <c r="CC61" s="1277"/>
      <c r="CD61" s="1277"/>
      <c r="CE61" s="1278"/>
      <c r="CF61" s="1278"/>
      <c r="CG61" s="1278"/>
      <c r="CH61" s="1278"/>
      <c r="CI61" s="1278"/>
      <c r="CJ61" s="1278"/>
      <c r="CK61" s="1278"/>
      <c r="CL61" s="1278"/>
      <c r="CM61" s="1278"/>
      <c r="CN61" s="1278"/>
      <c r="CO61" s="1277"/>
      <c r="CP61" s="1277"/>
      <c r="CQ61" s="1278"/>
      <c r="CR61" s="1278"/>
      <c r="CS61" s="1278"/>
      <c r="CT61" s="1278"/>
      <c r="CU61" s="1278"/>
      <c r="CV61" s="1278"/>
      <c r="CW61" s="1278"/>
      <c r="CX61" s="1278"/>
      <c r="CY61" s="1278"/>
      <c r="CZ61" s="1278"/>
      <c r="DA61" s="1277"/>
      <c r="DB61" s="1277"/>
      <c r="DC61" s="1277"/>
      <c r="DD61" s="1276"/>
      <c r="DE61" s="1275"/>
    </row>
    <row r="62" spans="1:109" ht="13" x14ac:dyDescent="0.2">
      <c r="B62" s="1274"/>
      <c r="C62" s="1274"/>
      <c r="D62" s="1274"/>
      <c r="E62" s="1274"/>
      <c r="F62" s="1274"/>
      <c r="G62" s="1274"/>
      <c r="H62" s="1274"/>
      <c r="I62" s="1274"/>
      <c r="J62" s="1274"/>
      <c r="K62" s="1274"/>
      <c r="L62" s="1274"/>
      <c r="M62" s="1274"/>
      <c r="N62" s="1274"/>
      <c r="O62" s="1274"/>
      <c r="P62" s="1274"/>
      <c r="Q62" s="1274"/>
      <c r="R62" s="1274"/>
      <c r="S62" s="1274"/>
      <c r="T62" s="1274"/>
      <c r="U62" s="1274"/>
      <c r="V62" s="1274"/>
      <c r="W62" s="1274"/>
      <c r="X62" s="1274"/>
      <c r="Y62" s="1274"/>
      <c r="Z62" s="1274"/>
      <c r="AA62" s="1274"/>
      <c r="AB62" s="1274"/>
      <c r="AC62" s="1274"/>
      <c r="AD62" s="1274"/>
      <c r="AE62" s="1274"/>
      <c r="AF62" s="1274"/>
      <c r="AG62" s="1274"/>
      <c r="AH62" s="1274"/>
      <c r="AI62" s="1274"/>
      <c r="AJ62" s="1274"/>
      <c r="AK62" s="1274"/>
      <c r="AL62" s="1274"/>
      <c r="AM62" s="1274"/>
      <c r="AN62" s="1274"/>
      <c r="AO62" s="1274"/>
      <c r="AP62" s="1274"/>
      <c r="AQ62" s="1274"/>
      <c r="AR62" s="1274"/>
      <c r="AS62" s="1274"/>
      <c r="AT62" s="1274"/>
      <c r="AU62" s="1274"/>
      <c r="AV62" s="1274"/>
      <c r="AW62" s="1274"/>
      <c r="AX62" s="1274"/>
      <c r="AY62" s="1274"/>
      <c r="AZ62" s="1274"/>
      <c r="BA62" s="1274"/>
      <c r="BB62" s="1274"/>
      <c r="BC62" s="1274"/>
      <c r="BD62" s="1274"/>
      <c r="BE62" s="1274"/>
      <c r="BF62" s="1274"/>
      <c r="BG62" s="1274"/>
      <c r="BH62" s="1274"/>
      <c r="BI62" s="1274"/>
      <c r="BJ62" s="1274"/>
      <c r="BK62" s="1274"/>
      <c r="BL62" s="1274"/>
      <c r="BM62" s="1274"/>
      <c r="BN62" s="1274"/>
      <c r="BO62" s="1274"/>
      <c r="BP62" s="1274"/>
      <c r="BQ62" s="1274"/>
      <c r="BR62" s="1274"/>
      <c r="BS62" s="1274"/>
      <c r="BT62" s="1274"/>
      <c r="BU62" s="1274"/>
      <c r="BV62" s="1274"/>
      <c r="BW62" s="1274"/>
      <c r="BX62" s="1274"/>
      <c r="BY62" s="1274"/>
      <c r="BZ62" s="1274"/>
      <c r="CA62" s="1274"/>
      <c r="CB62" s="1274"/>
      <c r="CC62" s="1274"/>
      <c r="CD62" s="1274"/>
      <c r="CE62" s="1274"/>
      <c r="CF62" s="1274"/>
      <c r="CG62" s="1274"/>
      <c r="CH62" s="1274"/>
      <c r="CI62" s="1274"/>
      <c r="CJ62" s="1274"/>
      <c r="CK62" s="1274"/>
      <c r="CL62" s="1274"/>
      <c r="CM62" s="1274"/>
      <c r="CN62" s="1274"/>
      <c r="CO62" s="1274"/>
      <c r="CP62" s="1274"/>
      <c r="CQ62" s="1274"/>
      <c r="CR62" s="1274"/>
      <c r="CS62" s="1274"/>
      <c r="CT62" s="1274"/>
      <c r="CU62" s="1274"/>
      <c r="CV62" s="1274"/>
      <c r="CW62" s="1274"/>
      <c r="CX62" s="1274"/>
      <c r="CY62" s="1274"/>
      <c r="CZ62" s="1274"/>
      <c r="DA62" s="1274"/>
      <c r="DB62" s="1274"/>
      <c r="DC62" s="1274"/>
      <c r="DD62" s="1274"/>
      <c r="DE62" s="1232"/>
    </row>
    <row r="63" spans="1:109" ht="16.5" x14ac:dyDescent="0.2">
      <c r="B63" s="1273" t="s">
        <v>618</v>
      </c>
    </row>
    <row r="64" spans="1:109" ht="13" x14ac:dyDescent="0.2">
      <c r="B64" s="1233"/>
      <c r="G64" s="1270"/>
      <c r="I64" s="1272"/>
      <c r="J64" s="1272"/>
      <c r="K64" s="1272"/>
      <c r="L64" s="1272"/>
      <c r="M64" s="1272"/>
      <c r="N64" s="1271"/>
      <c r="AM64" s="1270"/>
      <c r="AN64" s="1270" t="s">
        <v>617</v>
      </c>
      <c r="AP64" s="1269"/>
      <c r="AQ64" s="1269"/>
      <c r="AR64" s="1269"/>
      <c r="AY64" s="1270"/>
      <c r="BA64" s="1269"/>
      <c r="BB64" s="1269"/>
      <c r="BC64" s="1269"/>
      <c r="BK64" s="1270"/>
      <c r="BM64" s="1269"/>
      <c r="BN64" s="1269"/>
      <c r="BO64" s="1269"/>
      <c r="BW64" s="1270"/>
      <c r="BY64" s="1269"/>
      <c r="BZ64" s="1269"/>
      <c r="CA64" s="1269"/>
      <c r="CI64" s="1270"/>
      <c r="CK64" s="1269"/>
      <c r="CL64" s="1269"/>
      <c r="CM64" s="1269"/>
      <c r="CU64" s="1270"/>
      <c r="CW64" s="1269"/>
      <c r="CX64" s="1269"/>
      <c r="CY64" s="1269"/>
    </row>
    <row r="65" spans="2:107" ht="13" x14ac:dyDescent="0.2">
      <c r="B65" s="1233"/>
      <c r="AN65" s="1268" t="s">
        <v>616</v>
      </c>
      <c r="AO65" s="1267"/>
      <c r="AP65" s="1267"/>
      <c r="AQ65" s="1267"/>
      <c r="AR65" s="1267"/>
      <c r="AS65" s="1267"/>
      <c r="AT65" s="1267"/>
      <c r="AU65" s="1267"/>
      <c r="AV65" s="1267"/>
      <c r="AW65" s="1267"/>
      <c r="AX65" s="1267"/>
      <c r="AY65" s="1267"/>
      <c r="AZ65" s="1267"/>
      <c r="BA65" s="1267"/>
      <c r="BB65" s="1267"/>
      <c r="BC65" s="1267"/>
      <c r="BD65" s="1267"/>
      <c r="BE65" s="1267"/>
      <c r="BF65" s="1267"/>
      <c r="BG65" s="1267"/>
      <c r="BH65" s="1267"/>
      <c r="BI65" s="1267"/>
      <c r="BJ65" s="1267"/>
      <c r="BK65" s="1267"/>
      <c r="BL65" s="1267"/>
      <c r="BM65" s="1267"/>
      <c r="BN65" s="1267"/>
      <c r="BO65" s="1267"/>
      <c r="BP65" s="1267"/>
      <c r="BQ65" s="1267"/>
      <c r="BR65" s="1267"/>
      <c r="BS65" s="1267"/>
      <c r="BT65" s="1267"/>
      <c r="BU65" s="1267"/>
      <c r="BV65" s="1267"/>
      <c r="BW65" s="1267"/>
      <c r="BX65" s="1267"/>
      <c r="BY65" s="1267"/>
      <c r="BZ65" s="1267"/>
      <c r="CA65" s="1267"/>
      <c r="CB65" s="1267"/>
      <c r="CC65" s="1267"/>
      <c r="CD65" s="1267"/>
      <c r="CE65" s="1267"/>
      <c r="CF65" s="1267"/>
      <c r="CG65" s="1267"/>
      <c r="CH65" s="1267"/>
      <c r="CI65" s="1267"/>
      <c r="CJ65" s="1267"/>
      <c r="CK65" s="1267"/>
      <c r="CL65" s="1267"/>
      <c r="CM65" s="1267"/>
      <c r="CN65" s="1267"/>
      <c r="CO65" s="1267"/>
      <c r="CP65" s="1267"/>
      <c r="CQ65" s="1267"/>
      <c r="CR65" s="1267"/>
      <c r="CS65" s="1267"/>
      <c r="CT65" s="1267"/>
      <c r="CU65" s="1267"/>
      <c r="CV65" s="1267"/>
      <c r="CW65" s="1267"/>
      <c r="CX65" s="1267"/>
      <c r="CY65" s="1267"/>
      <c r="CZ65" s="1267"/>
      <c r="DA65" s="1267"/>
      <c r="DB65" s="1267"/>
      <c r="DC65" s="1266"/>
    </row>
    <row r="66" spans="2:107" ht="13" x14ac:dyDescent="0.2">
      <c r="B66" s="1233"/>
      <c r="AN66" s="1265"/>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3"/>
    </row>
    <row r="67" spans="2:107" ht="13" x14ac:dyDescent="0.2">
      <c r="B67" s="1233"/>
      <c r="AN67" s="1265"/>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3"/>
    </row>
    <row r="68" spans="2:107" ht="13" x14ac:dyDescent="0.2">
      <c r="B68" s="1233"/>
      <c r="AN68" s="1265"/>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3"/>
    </row>
    <row r="69" spans="2:107" ht="13" x14ac:dyDescent="0.2">
      <c r="B69" s="1233"/>
      <c r="AN69" s="1262"/>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0"/>
    </row>
    <row r="70" spans="2:107" ht="13" x14ac:dyDescent="0.2">
      <c r="B70" s="1233"/>
      <c r="H70" s="1259"/>
      <c r="I70" s="1259"/>
      <c r="J70" s="1257"/>
      <c r="K70" s="1257"/>
      <c r="L70" s="1256"/>
      <c r="M70" s="1257"/>
      <c r="N70" s="1256"/>
      <c r="AN70" s="1247"/>
      <c r="AO70" s="1247"/>
      <c r="AP70" s="1247"/>
      <c r="AZ70" s="1247"/>
      <c r="BA70" s="1247"/>
      <c r="BB70" s="1247"/>
      <c r="BL70" s="1247"/>
      <c r="BM70" s="1247"/>
      <c r="BN70" s="1247"/>
      <c r="BX70" s="1247"/>
      <c r="BY70" s="1247"/>
      <c r="BZ70" s="1247"/>
      <c r="CJ70" s="1247"/>
      <c r="CK70" s="1247"/>
      <c r="CL70" s="1247"/>
      <c r="CV70" s="1247"/>
      <c r="CW70" s="1247"/>
      <c r="CX70" s="1247"/>
    </row>
    <row r="71" spans="2:107" ht="13" x14ac:dyDescent="0.2">
      <c r="B71" s="1233"/>
      <c r="G71" s="1255"/>
      <c r="I71" s="1258"/>
      <c r="J71" s="1257"/>
      <c r="K71" s="1257"/>
      <c r="L71" s="1256"/>
      <c r="M71" s="1257"/>
      <c r="N71" s="1256"/>
      <c r="AM71" s="1255"/>
      <c r="AN71" s="1232" t="s">
        <v>615</v>
      </c>
    </row>
    <row r="72" spans="2:107" ht="13" x14ac:dyDescent="0.2">
      <c r="B72" s="1233"/>
      <c r="G72" s="1245"/>
      <c r="H72" s="1245"/>
      <c r="I72" s="1245"/>
      <c r="J72" s="1245"/>
      <c r="K72" s="1254"/>
      <c r="L72" s="1254"/>
      <c r="M72" s="1253"/>
      <c r="N72" s="1253"/>
      <c r="AN72" s="1252"/>
      <c r="AO72" s="1251"/>
      <c r="AP72" s="1251"/>
      <c r="AQ72" s="1251"/>
      <c r="AR72" s="1251"/>
      <c r="AS72" s="1251"/>
      <c r="AT72" s="1251"/>
      <c r="AU72" s="1251"/>
      <c r="AV72" s="1251"/>
      <c r="AW72" s="1251"/>
      <c r="AX72" s="1251"/>
      <c r="AY72" s="1251"/>
      <c r="AZ72" s="1251"/>
      <c r="BA72" s="1251"/>
      <c r="BB72" s="1251"/>
      <c r="BC72" s="1251"/>
      <c r="BD72" s="1251"/>
      <c r="BE72" s="1251"/>
      <c r="BF72" s="1251"/>
      <c r="BG72" s="1251"/>
      <c r="BH72" s="1251"/>
      <c r="BI72" s="1251"/>
      <c r="BJ72" s="1251"/>
      <c r="BK72" s="1251"/>
      <c r="BL72" s="1251"/>
      <c r="BM72" s="1251"/>
      <c r="BN72" s="1251"/>
      <c r="BO72" s="1250"/>
      <c r="BP72" s="1242" t="s">
        <v>538</v>
      </c>
      <c r="BQ72" s="1242"/>
      <c r="BR72" s="1242"/>
      <c r="BS72" s="1242"/>
      <c r="BT72" s="1242"/>
      <c r="BU72" s="1242"/>
      <c r="BV72" s="1242"/>
      <c r="BW72" s="1242"/>
      <c r="BX72" s="1242" t="s">
        <v>539</v>
      </c>
      <c r="BY72" s="1242"/>
      <c r="BZ72" s="1242"/>
      <c r="CA72" s="1242"/>
      <c r="CB72" s="1242"/>
      <c r="CC72" s="1242"/>
      <c r="CD72" s="1242"/>
      <c r="CE72" s="1242"/>
      <c r="CF72" s="1242" t="s">
        <v>540</v>
      </c>
      <c r="CG72" s="1242"/>
      <c r="CH72" s="1242"/>
      <c r="CI72" s="1242"/>
      <c r="CJ72" s="1242"/>
      <c r="CK72" s="1242"/>
      <c r="CL72" s="1242"/>
      <c r="CM72" s="1242"/>
      <c r="CN72" s="1242" t="s">
        <v>541</v>
      </c>
      <c r="CO72" s="1242"/>
      <c r="CP72" s="1242"/>
      <c r="CQ72" s="1242"/>
      <c r="CR72" s="1242"/>
      <c r="CS72" s="1242"/>
      <c r="CT72" s="1242"/>
      <c r="CU72" s="1242"/>
      <c r="CV72" s="1242" t="s">
        <v>542</v>
      </c>
      <c r="CW72" s="1242"/>
      <c r="CX72" s="1242"/>
      <c r="CY72" s="1242"/>
      <c r="CZ72" s="1242"/>
      <c r="DA72" s="1242"/>
      <c r="DB72" s="1242"/>
      <c r="DC72" s="1242"/>
    </row>
    <row r="73" spans="2:107" ht="13" x14ac:dyDescent="0.2">
      <c r="B73" s="1233"/>
      <c r="G73" s="1249"/>
      <c r="H73" s="1249"/>
      <c r="I73" s="1249"/>
      <c r="J73" s="1249"/>
      <c r="K73" s="1246"/>
      <c r="L73" s="1246"/>
      <c r="M73" s="1246"/>
      <c r="N73" s="1246"/>
      <c r="AM73" s="1247"/>
      <c r="AN73" s="1241" t="s">
        <v>614</v>
      </c>
      <c r="AO73" s="1241"/>
      <c r="AP73" s="1241"/>
      <c r="AQ73" s="1241"/>
      <c r="AR73" s="1241"/>
      <c r="AS73" s="1241"/>
      <c r="AT73" s="1241"/>
      <c r="AU73" s="1241"/>
      <c r="AV73" s="1241"/>
      <c r="AW73" s="1241"/>
      <c r="AX73" s="1241"/>
      <c r="AY73" s="1241"/>
      <c r="AZ73" s="1241"/>
      <c r="BA73" s="1241"/>
      <c r="BB73" s="1241" t="s">
        <v>612</v>
      </c>
      <c r="BC73" s="1241"/>
      <c r="BD73" s="1241"/>
      <c r="BE73" s="1241"/>
      <c r="BF73" s="1241"/>
      <c r="BG73" s="1241"/>
      <c r="BH73" s="1241"/>
      <c r="BI73" s="1241"/>
      <c r="BJ73" s="1241"/>
      <c r="BK73" s="1241"/>
      <c r="BL73" s="1241"/>
      <c r="BM73" s="1241"/>
      <c r="BN73" s="1241"/>
      <c r="BO73" s="1241"/>
      <c r="BP73" s="1240">
        <v>170.1</v>
      </c>
      <c r="BQ73" s="1240"/>
      <c r="BR73" s="1240"/>
      <c r="BS73" s="1240"/>
      <c r="BT73" s="1240"/>
      <c r="BU73" s="1240"/>
      <c r="BV73" s="1240"/>
      <c r="BW73" s="1240"/>
      <c r="BX73" s="1240">
        <v>171</v>
      </c>
      <c r="BY73" s="1240"/>
      <c r="BZ73" s="1240"/>
      <c r="CA73" s="1240"/>
      <c r="CB73" s="1240"/>
      <c r="CC73" s="1240"/>
      <c r="CD73" s="1240"/>
      <c r="CE73" s="1240"/>
      <c r="CF73" s="1240">
        <v>172.4</v>
      </c>
      <c r="CG73" s="1240"/>
      <c r="CH73" s="1240"/>
      <c r="CI73" s="1240"/>
      <c r="CJ73" s="1240"/>
      <c r="CK73" s="1240"/>
      <c r="CL73" s="1240"/>
      <c r="CM73" s="1240"/>
      <c r="CN73" s="1240">
        <v>169.4</v>
      </c>
      <c r="CO73" s="1240"/>
      <c r="CP73" s="1240"/>
      <c r="CQ73" s="1240"/>
      <c r="CR73" s="1240"/>
      <c r="CS73" s="1240"/>
      <c r="CT73" s="1240"/>
      <c r="CU73" s="1240"/>
      <c r="CV73" s="1240">
        <v>170.6</v>
      </c>
      <c r="CW73" s="1240"/>
      <c r="CX73" s="1240"/>
      <c r="CY73" s="1240"/>
      <c r="CZ73" s="1240"/>
      <c r="DA73" s="1240"/>
      <c r="DB73" s="1240"/>
      <c r="DC73" s="1240"/>
    </row>
    <row r="74" spans="2:107" ht="13" x14ac:dyDescent="0.2">
      <c r="B74" s="1233"/>
      <c r="G74" s="1249"/>
      <c r="H74" s="1249"/>
      <c r="I74" s="1249"/>
      <c r="J74" s="1249"/>
      <c r="K74" s="1246"/>
      <c r="L74" s="1246"/>
      <c r="M74" s="1246"/>
      <c r="N74" s="1246"/>
      <c r="AM74" s="1247"/>
      <c r="AN74" s="1241"/>
      <c r="AO74" s="1241"/>
      <c r="AP74" s="1241"/>
      <c r="AQ74" s="1241"/>
      <c r="AR74" s="1241"/>
      <c r="AS74" s="1241"/>
      <c r="AT74" s="1241"/>
      <c r="AU74" s="1241"/>
      <c r="AV74" s="1241"/>
      <c r="AW74" s="1241"/>
      <c r="AX74" s="1241"/>
      <c r="AY74" s="1241"/>
      <c r="AZ74" s="1241"/>
      <c r="BA74" s="1241"/>
      <c r="BB74" s="1241"/>
      <c r="BC74" s="1241"/>
      <c r="BD74" s="1241"/>
      <c r="BE74" s="1241"/>
      <c r="BF74" s="1241"/>
      <c r="BG74" s="1241"/>
      <c r="BH74" s="1241"/>
      <c r="BI74" s="1241"/>
      <c r="BJ74" s="1241"/>
      <c r="BK74" s="1241"/>
      <c r="BL74" s="1241"/>
      <c r="BM74" s="1241"/>
      <c r="BN74" s="1241"/>
      <c r="BO74" s="1241"/>
      <c r="BP74" s="1240"/>
      <c r="BQ74" s="1240"/>
      <c r="BR74" s="1240"/>
      <c r="BS74" s="1240"/>
      <c r="BT74" s="1240"/>
      <c r="BU74" s="1240"/>
      <c r="BV74" s="1240"/>
      <c r="BW74" s="1240"/>
      <c r="BX74" s="1240"/>
      <c r="BY74" s="1240"/>
      <c r="BZ74" s="1240"/>
      <c r="CA74" s="1240"/>
      <c r="CB74" s="1240"/>
      <c r="CC74" s="1240"/>
      <c r="CD74" s="1240"/>
      <c r="CE74" s="1240"/>
      <c r="CF74" s="1240"/>
      <c r="CG74" s="1240"/>
      <c r="CH74" s="1240"/>
      <c r="CI74" s="1240"/>
      <c r="CJ74" s="1240"/>
      <c r="CK74" s="1240"/>
      <c r="CL74" s="1240"/>
      <c r="CM74" s="1240"/>
      <c r="CN74" s="1240"/>
      <c r="CO74" s="1240"/>
      <c r="CP74" s="1240"/>
      <c r="CQ74" s="1240"/>
      <c r="CR74" s="1240"/>
      <c r="CS74" s="1240"/>
      <c r="CT74" s="1240"/>
      <c r="CU74" s="1240"/>
      <c r="CV74" s="1240"/>
      <c r="CW74" s="1240"/>
      <c r="CX74" s="1240"/>
      <c r="CY74" s="1240"/>
      <c r="CZ74" s="1240"/>
      <c r="DA74" s="1240"/>
      <c r="DB74" s="1240"/>
      <c r="DC74" s="1240"/>
    </row>
    <row r="75" spans="2:107" ht="13" x14ac:dyDescent="0.2">
      <c r="B75" s="1233"/>
      <c r="G75" s="1249"/>
      <c r="H75" s="1249"/>
      <c r="I75" s="1245"/>
      <c r="J75" s="1245"/>
      <c r="K75" s="1248"/>
      <c r="L75" s="1248"/>
      <c r="M75" s="1248"/>
      <c r="N75" s="1248"/>
      <c r="AM75" s="1247"/>
      <c r="AN75" s="1241"/>
      <c r="AO75" s="1241"/>
      <c r="AP75" s="1241"/>
      <c r="AQ75" s="1241"/>
      <c r="AR75" s="1241"/>
      <c r="AS75" s="1241"/>
      <c r="AT75" s="1241"/>
      <c r="AU75" s="1241"/>
      <c r="AV75" s="1241"/>
      <c r="AW75" s="1241"/>
      <c r="AX75" s="1241"/>
      <c r="AY75" s="1241"/>
      <c r="AZ75" s="1241"/>
      <c r="BA75" s="1241"/>
      <c r="BB75" s="1241" t="s">
        <v>611</v>
      </c>
      <c r="BC75" s="1241"/>
      <c r="BD75" s="1241"/>
      <c r="BE75" s="1241"/>
      <c r="BF75" s="1241"/>
      <c r="BG75" s="1241"/>
      <c r="BH75" s="1241"/>
      <c r="BI75" s="1241"/>
      <c r="BJ75" s="1241"/>
      <c r="BK75" s="1241"/>
      <c r="BL75" s="1241"/>
      <c r="BM75" s="1241"/>
      <c r="BN75" s="1241"/>
      <c r="BO75" s="1241"/>
      <c r="BP75" s="1240">
        <v>12.7</v>
      </c>
      <c r="BQ75" s="1240"/>
      <c r="BR75" s="1240"/>
      <c r="BS75" s="1240"/>
      <c r="BT75" s="1240"/>
      <c r="BU75" s="1240"/>
      <c r="BV75" s="1240"/>
      <c r="BW75" s="1240"/>
      <c r="BX75" s="1240">
        <v>12</v>
      </c>
      <c r="BY75" s="1240"/>
      <c r="BZ75" s="1240"/>
      <c r="CA75" s="1240"/>
      <c r="CB75" s="1240"/>
      <c r="CC75" s="1240"/>
      <c r="CD75" s="1240"/>
      <c r="CE75" s="1240"/>
      <c r="CF75" s="1240">
        <v>11.4</v>
      </c>
      <c r="CG75" s="1240"/>
      <c r="CH75" s="1240"/>
      <c r="CI75" s="1240"/>
      <c r="CJ75" s="1240"/>
      <c r="CK75" s="1240"/>
      <c r="CL75" s="1240"/>
      <c r="CM75" s="1240"/>
      <c r="CN75" s="1240">
        <v>10.6</v>
      </c>
      <c r="CO75" s="1240"/>
      <c r="CP75" s="1240"/>
      <c r="CQ75" s="1240"/>
      <c r="CR75" s="1240"/>
      <c r="CS75" s="1240"/>
      <c r="CT75" s="1240"/>
      <c r="CU75" s="1240"/>
      <c r="CV75" s="1240">
        <v>10</v>
      </c>
      <c r="CW75" s="1240"/>
      <c r="CX75" s="1240"/>
      <c r="CY75" s="1240"/>
      <c r="CZ75" s="1240"/>
      <c r="DA75" s="1240"/>
      <c r="DB75" s="1240"/>
      <c r="DC75" s="1240"/>
    </row>
    <row r="76" spans="2:107" ht="13" x14ac:dyDescent="0.2">
      <c r="B76" s="1233"/>
      <c r="G76" s="1249"/>
      <c r="H76" s="1249"/>
      <c r="I76" s="1245"/>
      <c r="J76" s="1245"/>
      <c r="K76" s="1248"/>
      <c r="L76" s="1248"/>
      <c r="M76" s="1248"/>
      <c r="N76" s="1248"/>
      <c r="AM76" s="1247"/>
      <c r="AN76" s="1241"/>
      <c r="AO76" s="1241"/>
      <c r="AP76" s="1241"/>
      <c r="AQ76" s="1241"/>
      <c r="AR76" s="1241"/>
      <c r="AS76" s="1241"/>
      <c r="AT76" s="1241"/>
      <c r="AU76" s="1241"/>
      <c r="AV76" s="1241"/>
      <c r="AW76" s="1241"/>
      <c r="AX76" s="1241"/>
      <c r="AY76" s="1241"/>
      <c r="AZ76" s="1241"/>
      <c r="BA76" s="1241"/>
      <c r="BB76" s="1241"/>
      <c r="BC76" s="1241"/>
      <c r="BD76" s="1241"/>
      <c r="BE76" s="1241"/>
      <c r="BF76" s="1241"/>
      <c r="BG76" s="1241"/>
      <c r="BH76" s="1241"/>
      <c r="BI76" s="1241"/>
      <c r="BJ76" s="1241"/>
      <c r="BK76" s="1241"/>
      <c r="BL76" s="1241"/>
      <c r="BM76" s="1241"/>
      <c r="BN76" s="1241"/>
      <c r="BO76" s="1241"/>
      <c r="BP76" s="1240"/>
      <c r="BQ76" s="1240"/>
      <c r="BR76" s="1240"/>
      <c r="BS76" s="1240"/>
      <c r="BT76" s="1240"/>
      <c r="BU76" s="1240"/>
      <c r="BV76" s="1240"/>
      <c r="BW76" s="1240"/>
      <c r="BX76" s="1240"/>
      <c r="BY76" s="1240"/>
      <c r="BZ76" s="1240"/>
      <c r="CA76" s="1240"/>
      <c r="CB76" s="1240"/>
      <c r="CC76" s="1240"/>
      <c r="CD76" s="1240"/>
      <c r="CE76" s="1240"/>
      <c r="CF76" s="1240"/>
      <c r="CG76" s="1240"/>
      <c r="CH76" s="1240"/>
      <c r="CI76" s="1240"/>
      <c r="CJ76" s="1240"/>
      <c r="CK76" s="1240"/>
      <c r="CL76" s="1240"/>
      <c r="CM76" s="1240"/>
      <c r="CN76" s="1240"/>
      <c r="CO76" s="1240"/>
      <c r="CP76" s="1240"/>
      <c r="CQ76" s="1240"/>
      <c r="CR76" s="1240"/>
      <c r="CS76" s="1240"/>
      <c r="CT76" s="1240"/>
      <c r="CU76" s="1240"/>
      <c r="CV76" s="1240"/>
      <c r="CW76" s="1240"/>
      <c r="CX76" s="1240"/>
      <c r="CY76" s="1240"/>
      <c r="CZ76" s="1240"/>
      <c r="DA76" s="1240"/>
      <c r="DB76" s="1240"/>
      <c r="DC76" s="1240"/>
    </row>
    <row r="77" spans="2:107" ht="13" x14ac:dyDescent="0.2">
      <c r="B77" s="1233"/>
      <c r="G77" s="1245"/>
      <c r="H77" s="1245"/>
      <c r="I77" s="1245"/>
      <c r="J77" s="1245"/>
      <c r="K77" s="1246"/>
      <c r="L77" s="1246"/>
      <c r="M77" s="1246"/>
      <c r="N77" s="1246"/>
      <c r="AN77" s="1242" t="s">
        <v>613</v>
      </c>
      <c r="AO77" s="1242"/>
      <c r="AP77" s="1242"/>
      <c r="AQ77" s="1242"/>
      <c r="AR77" s="1242"/>
      <c r="AS77" s="1242"/>
      <c r="AT77" s="1242"/>
      <c r="AU77" s="1242"/>
      <c r="AV77" s="1242"/>
      <c r="AW77" s="1242"/>
      <c r="AX77" s="1242"/>
      <c r="AY77" s="1242"/>
      <c r="AZ77" s="1242"/>
      <c r="BA77" s="1242"/>
      <c r="BB77" s="1241" t="s">
        <v>612</v>
      </c>
      <c r="BC77" s="1241"/>
      <c r="BD77" s="1241"/>
      <c r="BE77" s="1241"/>
      <c r="BF77" s="1241"/>
      <c r="BG77" s="1241"/>
      <c r="BH77" s="1241"/>
      <c r="BI77" s="1241"/>
      <c r="BJ77" s="1241"/>
      <c r="BK77" s="1241"/>
      <c r="BL77" s="1241"/>
      <c r="BM77" s="1241"/>
      <c r="BN77" s="1241"/>
      <c r="BO77" s="1241"/>
      <c r="BP77" s="1240">
        <v>239.1</v>
      </c>
      <c r="BQ77" s="1240"/>
      <c r="BR77" s="1240"/>
      <c r="BS77" s="1240"/>
      <c r="BT77" s="1240"/>
      <c r="BU77" s="1240"/>
      <c r="BV77" s="1240"/>
      <c r="BW77" s="1240"/>
      <c r="BX77" s="1240">
        <v>244</v>
      </c>
      <c r="BY77" s="1240"/>
      <c r="BZ77" s="1240"/>
      <c r="CA77" s="1240"/>
      <c r="CB77" s="1240"/>
      <c r="CC77" s="1240"/>
      <c r="CD77" s="1240"/>
      <c r="CE77" s="1240"/>
      <c r="CF77" s="1240">
        <v>198</v>
      </c>
      <c r="CG77" s="1240"/>
      <c r="CH77" s="1240"/>
      <c r="CI77" s="1240"/>
      <c r="CJ77" s="1240"/>
      <c r="CK77" s="1240"/>
      <c r="CL77" s="1240"/>
      <c r="CM77" s="1240"/>
      <c r="CN77" s="1240">
        <v>195.2</v>
      </c>
      <c r="CO77" s="1240"/>
      <c r="CP77" s="1240"/>
      <c r="CQ77" s="1240"/>
      <c r="CR77" s="1240"/>
      <c r="CS77" s="1240"/>
      <c r="CT77" s="1240"/>
      <c r="CU77" s="1240"/>
      <c r="CV77" s="1240">
        <v>193.6</v>
      </c>
      <c r="CW77" s="1240"/>
      <c r="CX77" s="1240"/>
      <c r="CY77" s="1240"/>
      <c r="CZ77" s="1240"/>
      <c r="DA77" s="1240"/>
      <c r="DB77" s="1240"/>
      <c r="DC77" s="1240"/>
    </row>
    <row r="78" spans="2:107" ht="13" x14ac:dyDescent="0.2">
      <c r="B78" s="1233"/>
      <c r="G78" s="1245"/>
      <c r="H78" s="1245"/>
      <c r="I78" s="1245"/>
      <c r="J78" s="1245"/>
      <c r="K78" s="1246"/>
      <c r="L78" s="1246"/>
      <c r="M78" s="1246"/>
      <c r="N78" s="1246"/>
      <c r="AN78" s="1242"/>
      <c r="AO78" s="1242"/>
      <c r="AP78" s="1242"/>
      <c r="AQ78" s="1242"/>
      <c r="AR78" s="1242"/>
      <c r="AS78" s="1242"/>
      <c r="AT78" s="1242"/>
      <c r="AU78" s="1242"/>
      <c r="AV78" s="1242"/>
      <c r="AW78" s="1242"/>
      <c r="AX78" s="1242"/>
      <c r="AY78" s="1242"/>
      <c r="AZ78" s="1242"/>
      <c r="BA78" s="1242"/>
      <c r="BB78" s="1241"/>
      <c r="BC78" s="1241"/>
      <c r="BD78" s="1241"/>
      <c r="BE78" s="1241"/>
      <c r="BF78" s="1241"/>
      <c r="BG78" s="1241"/>
      <c r="BH78" s="1241"/>
      <c r="BI78" s="1241"/>
      <c r="BJ78" s="1241"/>
      <c r="BK78" s="1241"/>
      <c r="BL78" s="1241"/>
      <c r="BM78" s="1241"/>
      <c r="BN78" s="1241"/>
      <c r="BO78" s="1241"/>
      <c r="BP78" s="1240"/>
      <c r="BQ78" s="1240"/>
      <c r="BR78" s="1240"/>
      <c r="BS78" s="1240"/>
      <c r="BT78" s="1240"/>
      <c r="BU78" s="1240"/>
      <c r="BV78" s="1240"/>
      <c r="BW78" s="1240"/>
      <c r="BX78" s="1240"/>
      <c r="BY78" s="1240"/>
      <c r="BZ78" s="1240"/>
      <c r="CA78" s="1240"/>
      <c r="CB78" s="1240"/>
      <c r="CC78" s="1240"/>
      <c r="CD78" s="1240"/>
      <c r="CE78" s="1240"/>
      <c r="CF78" s="1240"/>
      <c r="CG78" s="1240"/>
      <c r="CH78" s="1240"/>
      <c r="CI78" s="1240"/>
      <c r="CJ78" s="1240"/>
      <c r="CK78" s="1240"/>
      <c r="CL78" s="1240"/>
      <c r="CM78" s="1240"/>
      <c r="CN78" s="1240"/>
      <c r="CO78" s="1240"/>
      <c r="CP78" s="1240"/>
      <c r="CQ78" s="1240"/>
      <c r="CR78" s="1240"/>
      <c r="CS78" s="1240"/>
      <c r="CT78" s="1240"/>
      <c r="CU78" s="1240"/>
      <c r="CV78" s="1240"/>
      <c r="CW78" s="1240"/>
      <c r="CX78" s="1240"/>
      <c r="CY78" s="1240"/>
      <c r="CZ78" s="1240"/>
      <c r="DA78" s="1240"/>
      <c r="DB78" s="1240"/>
      <c r="DC78" s="1240"/>
    </row>
    <row r="79" spans="2:107" ht="13" x14ac:dyDescent="0.2">
      <c r="B79" s="1233"/>
      <c r="G79" s="1245"/>
      <c r="H79" s="1245"/>
      <c r="I79" s="1244"/>
      <c r="J79" s="1244"/>
      <c r="K79" s="1243"/>
      <c r="L79" s="1243"/>
      <c r="M79" s="1243"/>
      <c r="N79" s="1243"/>
      <c r="AN79" s="1242"/>
      <c r="AO79" s="1242"/>
      <c r="AP79" s="1242"/>
      <c r="AQ79" s="1242"/>
      <c r="AR79" s="1242"/>
      <c r="AS79" s="1242"/>
      <c r="AT79" s="1242"/>
      <c r="AU79" s="1242"/>
      <c r="AV79" s="1242"/>
      <c r="AW79" s="1242"/>
      <c r="AX79" s="1242"/>
      <c r="AY79" s="1242"/>
      <c r="AZ79" s="1242"/>
      <c r="BA79" s="1242"/>
      <c r="BB79" s="1241" t="s">
        <v>611</v>
      </c>
      <c r="BC79" s="1241"/>
      <c r="BD79" s="1241"/>
      <c r="BE79" s="1241"/>
      <c r="BF79" s="1241"/>
      <c r="BG79" s="1241"/>
      <c r="BH79" s="1241"/>
      <c r="BI79" s="1241"/>
      <c r="BJ79" s="1241"/>
      <c r="BK79" s="1241"/>
      <c r="BL79" s="1241"/>
      <c r="BM79" s="1241"/>
      <c r="BN79" s="1241"/>
      <c r="BO79" s="1241"/>
      <c r="BP79" s="1240">
        <v>15.9</v>
      </c>
      <c r="BQ79" s="1240"/>
      <c r="BR79" s="1240"/>
      <c r="BS79" s="1240"/>
      <c r="BT79" s="1240"/>
      <c r="BU79" s="1240"/>
      <c r="BV79" s="1240"/>
      <c r="BW79" s="1240"/>
      <c r="BX79" s="1240">
        <v>15.4</v>
      </c>
      <c r="BY79" s="1240"/>
      <c r="BZ79" s="1240"/>
      <c r="CA79" s="1240"/>
      <c r="CB79" s="1240"/>
      <c r="CC79" s="1240"/>
      <c r="CD79" s="1240"/>
      <c r="CE79" s="1240"/>
      <c r="CF79" s="1240">
        <v>12.7</v>
      </c>
      <c r="CG79" s="1240"/>
      <c r="CH79" s="1240"/>
      <c r="CI79" s="1240"/>
      <c r="CJ79" s="1240"/>
      <c r="CK79" s="1240"/>
      <c r="CL79" s="1240"/>
      <c r="CM79" s="1240"/>
      <c r="CN79" s="1240">
        <v>12.3</v>
      </c>
      <c r="CO79" s="1240"/>
      <c r="CP79" s="1240"/>
      <c r="CQ79" s="1240"/>
      <c r="CR79" s="1240"/>
      <c r="CS79" s="1240"/>
      <c r="CT79" s="1240"/>
      <c r="CU79" s="1240"/>
      <c r="CV79" s="1240">
        <v>11.9</v>
      </c>
      <c r="CW79" s="1240"/>
      <c r="CX79" s="1240"/>
      <c r="CY79" s="1240"/>
      <c r="CZ79" s="1240"/>
      <c r="DA79" s="1240"/>
      <c r="DB79" s="1240"/>
      <c r="DC79" s="1240"/>
    </row>
    <row r="80" spans="2:107" ht="13" x14ac:dyDescent="0.2">
      <c r="B80" s="1233"/>
      <c r="G80" s="1245"/>
      <c r="H80" s="1245"/>
      <c r="I80" s="1244"/>
      <c r="J80" s="1244"/>
      <c r="K80" s="1243"/>
      <c r="L80" s="1243"/>
      <c r="M80" s="1243"/>
      <c r="N80" s="1243"/>
      <c r="AN80" s="1242"/>
      <c r="AO80" s="1242"/>
      <c r="AP80" s="1242"/>
      <c r="AQ80" s="1242"/>
      <c r="AR80" s="1242"/>
      <c r="AS80" s="1242"/>
      <c r="AT80" s="1242"/>
      <c r="AU80" s="1242"/>
      <c r="AV80" s="1242"/>
      <c r="AW80" s="1242"/>
      <c r="AX80" s="1242"/>
      <c r="AY80" s="1242"/>
      <c r="AZ80" s="1242"/>
      <c r="BA80" s="1242"/>
      <c r="BB80" s="1241"/>
      <c r="BC80" s="1241"/>
      <c r="BD80" s="1241"/>
      <c r="BE80" s="1241"/>
      <c r="BF80" s="1241"/>
      <c r="BG80" s="1241"/>
      <c r="BH80" s="1241"/>
      <c r="BI80" s="1241"/>
      <c r="BJ80" s="1241"/>
      <c r="BK80" s="1241"/>
      <c r="BL80" s="1241"/>
      <c r="BM80" s="1241"/>
      <c r="BN80" s="1241"/>
      <c r="BO80" s="1241"/>
      <c r="BP80" s="1240"/>
      <c r="BQ80" s="1240"/>
      <c r="BR80" s="1240"/>
      <c r="BS80" s="1240"/>
      <c r="BT80" s="1240"/>
      <c r="BU80" s="1240"/>
      <c r="BV80" s="1240"/>
      <c r="BW80" s="1240"/>
      <c r="BX80" s="1240"/>
      <c r="BY80" s="1240"/>
      <c r="BZ80" s="1240"/>
      <c r="CA80" s="1240"/>
      <c r="CB80" s="1240"/>
      <c r="CC80" s="1240"/>
      <c r="CD80" s="1240"/>
      <c r="CE80" s="1240"/>
      <c r="CF80" s="1240"/>
      <c r="CG80" s="1240"/>
      <c r="CH80" s="1240"/>
      <c r="CI80" s="1240"/>
      <c r="CJ80" s="1240"/>
      <c r="CK80" s="1240"/>
      <c r="CL80" s="1240"/>
      <c r="CM80" s="1240"/>
      <c r="CN80" s="1240"/>
      <c r="CO80" s="1240"/>
      <c r="CP80" s="1240"/>
      <c r="CQ80" s="1240"/>
      <c r="CR80" s="1240"/>
      <c r="CS80" s="1240"/>
      <c r="CT80" s="1240"/>
      <c r="CU80" s="1240"/>
      <c r="CV80" s="1240"/>
      <c r="CW80" s="1240"/>
      <c r="CX80" s="1240"/>
      <c r="CY80" s="1240"/>
      <c r="CZ80" s="1240"/>
      <c r="DA80" s="1240"/>
      <c r="DB80" s="1240"/>
      <c r="DC80" s="1240"/>
    </row>
    <row r="81" spans="2:109" ht="13" x14ac:dyDescent="0.2">
      <c r="B81" s="1233"/>
    </row>
    <row r="82" spans="2:109" ht="16.5" x14ac:dyDescent="0.2">
      <c r="B82" s="1233"/>
      <c r="K82" s="1239"/>
      <c r="L82" s="1239"/>
      <c r="M82" s="1239"/>
      <c r="N82" s="1239"/>
      <c r="AQ82" s="1239"/>
      <c r="AR82" s="1239"/>
      <c r="AS82" s="1239"/>
      <c r="AT82" s="1239"/>
      <c r="BC82" s="1239"/>
      <c r="BD82" s="1239"/>
      <c r="BE82" s="1239"/>
      <c r="BF82" s="1239"/>
      <c r="BO82" s="1239"/>
      <c r="BP82" s="1239"/>
      <c r="BQ82" s="1239"/>
      <c r="BR82" s="1239"/>
      <c r="CA82" s="1239"/>
      <c r="CB82" s="1239"/>
      <c r="CC82" s="1239"/>
      <c r="CD82" s="1239"/>
      <c r="CM82" s="1239"/>
      <c r="CN82" s="1239"/>
      <c r="CO82" s="1239"/>
      <c r="CP82" s="1239"/>
      <c r="CY82" s="1239"/>
      <c r="CZ82" s="1239"/>
      <c r="DA82" s="1239"/>
      <c r="DB82" s="1239"/>
      <c r="DC82" s="1239"/>
    </row>
    <row r="83" spans="2:109" ht="13" x14ac:dyDescent="0.2">
      <c r="B83" s="1238"/>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6"/>
    </row>
    <row r="84" spans="2:109" ht="13" x14ac:dyDescent="0.2">
      <c r="DD84" s="1232"/>
      <c r="DE84" s="1232"/>
    </row>
    <row r="85" spans="2:109" ht="13" x14ac:dyDescent="0.2">
      <c r="DD85" s="1232"/>
      <c r="DE85" s="1232"/>
    </row>
    <row r="86" spans="2:109" ht="13" hidden="1" x14ac:dyDescent="0.2">
      <c r="DD86" s="1232"/>
      <c r="DE86" s="1232"/>
    </row>
    <row r="87" spans="2:109" ht="13" hidden="1" x14ac:dyDescent="0.2">
      <c r="K87" s="1235"/>
      <c r="AQ87" s="1235"/>
      <c r="BC87" s="1235"/>
      <c r="BO87" s="1235"/>
      <c r="CA87" s="1235"/>
      <c r="CM87" s="1235"/>
      <c r="CY87" s="1235"/>
      <c r="DD87" s="1232"/>
      <c r="DE87" s="1232"/>
    </row>
    <row r="88" spans="2:109" ht="13" hidden="1" x14ac:dyDescent="0.2">
      <c r="DD88" s="1232"/>
      <c r="DE88" s="1232"/>
    </row>
    <row r="89" spans="2:109" ht="13" hidden="1" x14ac:dyDescent="0.2">
      <c r="DD89" s="1232"/>
      <c r="DE89" s="1232"/>
    </row>
    <row r="90" spans="2:109" ht="13" hidden="1" x14ac:dyDescent="0.2">
      <c r="DD90" s="1232"/>
      <c r="DE90" s="1232"/>
    </row>
    <row r="91" spans="2:109" ht="13" hidden="1" x14ac:dyDescent="0.2">
      <c r="DD91" s="1232"/>
      <c r="DE91" s="1232"/>
    </row>
    <row r="92" spans="2:109" ht="13.5" hidden="1" customHeight="1" x14ac:dyDescent="0.2">
      <c r="DD92" s="1232"/>
      <c r="DE92" s="1232"/>
    </row>
    <row r="93" spans="2:109" ht="13.5" hidden="1" customHeight="1" x14ac:dyDescent="0.2">
      <c r="DD93" s="1232"/>
      <c r="DE93" s="1232"/>
    </row>
    <row r="94" spans="2:109" ht="13.5" hidden="1" customHeight="1" x14ac:dyDescent="0.2">
      <c r="DD94" s="1232"/>
      <c r="DE94" s="1232"/>
    </row>
    <row r="95" spans="2:109" ht="13.5" hidden="1" customHeight="1" x14ac:dyDescent="0.2">
      <c r="DD95" s="1232"/>
      <c r="DE95" s="1232"/>
    </row>
    <row r="96" spans="2:109" ht="13.5" hidden="1" customHeight="1" x14ac:dyDescent="0.2">
      <c r="DD96" s="1232"/>
      <c r="DE96" s="1232"/>
    </row>
    <row r="97" s="1232" customFormat="1" ht="13.5" hidden="1" customHeight="1" x14ac:dyDescent="0.2"/>
    <row r="98" s="1232" customFormat="1" ht="13.5" hidden="1" customHeight="1" x14ac:dyDescent="0.2"/>
    <row r="99" s="1232" customFormat="1" ht="13.5" hidden="1" customHeight="1" x14ac:dyDescent="0.2"/>
    <row r="100" s="1232" customFormat="1" ht="13.5" hidden="1" customHeight="1" x14ac:dyDescent="0.2"/>
    <row r="101" s="1232" customFormat="1" ht="13.5" hidden="1" customHeight="1" x14ac:dyDescent="0.2"/>
    <row r="102" s="1232" customFormat="1" ht="13.5" hidden="1" customHeight="1" x14ac:dyDescent="0.2"/>
    <row r="103" s="1232" customFormat="1" ht="13.5" hidden="1" customHeight="1" x14ac:dyDescent="0.2"/>
    <row r="104" s="1232" customFormat="1" ht="13.5" hidden="1" customHeight="1" x14ac:dyDescent="0.2"/>
    <row r="105" s="1232" customFormat="1" ht="13.5" hidden="1" customHeight="1" x14ac:dyDescent="0.2"/>
    <row r="106" s="1232" customFormat="1" ht="13.5" hidden="1" customHeight="1" x14ac:dyDescent="0.2"/>
    <row r="107" s="1232" customFormat="1" ht="13.5" hidden="1" customHeight="1" x14ac:dyDescent="0.2"/>
    <row r="108" s="1232" customFormat="1" ht="13.5" hidden="1" customHeight="1" x14ac:dyDescent="0.2"/>
    <row r="109" s="1232" customFormat="1" ht="13.5" hidden="1" customHeight="1" x14ac:dyDescent="0.2"/>
    <row r="110" s="1232" customFormat="1" ht="13.5" hidden="1" customHeight="1" x14ac:dyDescent="0.2"/>
    <row r="111" s="1232" customFormat="1" ht="13.5" hidden="1" customHeight="1" x14ac:dyDescent="0.2"/>
    <row r="112" s="1232" customFormat="1" ht="13.5" hidden="1" customHeight="1" x14ac:dyDescent="0.2"/>
    <row r="113" s="1232" customFormat="1" ht="13.5" hidden="1" customHeight="1" x14ac:dyDescent="0.2"/>
    <row r="114" s="1232" customFormat="1" ht="13.5" hidden="1" customHeight="1" x14ac:dyDescent="0.2"/>
    <row r="115" s="1232" customFormat="1" ht="13.5" hidden="1" customHeight="1" x14ac:dyDescent="0.2"/>
    <row r="116" s="1232" customFormat="1" ht="13.5" hidden="1" customHeight="1" x14ac:dyDescent="0.2"/>
    <row r="117" s="1232" customFormat="1" ht="13.5" hidden="1" customHeight="1" x14ac:dyDescent="0.2"/>
    <row r="118" s="1232" customFormat="1" ht="13.5" hidden="1" customHeight="1" x14ac:dyDescent="0.2"/>
    <row r="119" s="1232" customFormat="1" ht="13.5" hidden="1" customHeight="1" x14ac:dyDescent="0.2"/>
    <row r="120" s="1232" customFormat="1" ht="13.5" hidden="1" customHeight="1" x14ac:dyDescent="0.2"/>
    <row r="121" s="1232" customFormat="1" ht="13.5" hidden="1" customHeight="1" x14ac:dyDescent="0.2"/>
    <row r="122" s="1232" customFormat="1" ht="13.5" hidden="1" customHeight="1" x14ac:dyDescent="0.2"/>
    <row r="123" s="1232" customFormat="1" ht="13.5" hidden="1" customHeight="1" x14ac:dyDescent="0.2"/>
    <row r="124" s="1232" customFormat="1" ht="13.5" hidden="1" customHeight="1" x14ac:dyDescent="0.2"/>
    <row r="125" s="1232" customFormat="1" ht="13.5" hidden="1" customHeight="1" x14ac:dyDescent="0.2"/>
    <row r="126" s="1232" customFormat="1" ht="13.5" hidden="1" customHeight="1" x14ac:dyDescent="0.2"/>
    <row r="127" s="1232" customFormat="1" ht="13.5" hidden="1" customHeight="1" x14ac:dyDescent="0.2"/>
    <row r="128" s="1232" customFormat="1" ht="13.5" hidden="1" customHeight="1" x14ac:dyDescent="0.2"/>
    <row r="129" s="1232" customFormat="1" ht="13.5" hidden="1" customHeight="1" x14ac:dyDescent="0.2"/>
    <row r="130" s="1232" customFormat="1" ht="13.5" hidden="1" customHeight="1" x14ac:dyDescent="0.2"/>
    <row r="131" s="1232" customFormat="1" ht="13.5" hidden="1" customHeight="1" x14ac:dyDescent="0.2"/>
    <row r="132" s="1232" customFormat="1" ht="13.5" hidden="1" customHeight="1" x14ac:dyDescent="0.2"/>
    <row r="133" s="1232" customFormat="1" ht="13.5" hidden="1" customHeight="1" x14ac:dyDescent="0.2"/>
    <row r="134" s="1232" customFormat="1" ht="13.5" hidden="1" customHeight="1" x14ac:dyDescent="0.2"/>
    <row r="135" s="1232" customFormat="1" ht="13.5" hidden="1" customHeight="1" x14ac:dyDescent="0.2"/>
    <row r="136" s="1232" customFormat="1" ht="13.5" hidden="1" customHeight="1" x14ac:dyDescent="0.2"/>
    <row r="137" s="1232" customFormat="1" ht="13.5" hidden="1" customHeight="1" x14ac:dyDescent="0.2"/>
    <row r="138" s="1232" customFormat="1" ht="13.5" hidden="1" customHeight="1" x14ac:dyDescent="0.2"/>
    <row r="139" s="1232" customFormat="1" ht="13.5" hidden="1" customHeight="1" x14ac:dyDescent="0.2"/>
    <row r="140" s="1232" customFormat="1" ht="13.5" hidden="1" customHeight="1" x14ac:dyDescent="0.2"/>
    <row r="141" s="1232" customFormat="1" ht="13.5" hidden="1" customHeight="1" x14ac:dyDescent="0.2"/>
    <row r="142" s="1232" customFormat="1" ht="13.5" hidden="1" customHeight="1" x14ac:dyDescent="0.2"/>
    <row r="143" s="1232" customFormat="1" ht="13.5" hidden="1" customHeight="1" x14ac:dyDescent="0.2"/>
    <row r="144" s="1232" customFormat="1" ht="13.5" hidden="1" customHeight="1" x14ac:dyDescent="0.2"/>
    <row r="145" s="1232" customFormat="1" ht="13.5" hidden="1" customHeight="1" x14ac:dyDescent="0.2"/>
    <row r="146" s="1232" customFormat="1" ht="13.5" hidden="1" customHeight="1" x14ac:dyDescent="0.2"/>
    <row r="147" s="1232" customFormat="1" ht="13.5" hidden="1" customHeight="1" x14ac:dyDescent="0.2"/>
    <row r="148" s="1232" customFormat="1" ht="13.5" hidden="1" customHeight="1" x14ac:dyDescent="0.2"/>
    <row r="149" s="1232" customFormat="1" ht="13.5" hidden="1" customHeight="1" x14ac:dyDescent="0.2"/>
    <row r="150" s="1232" customFormat="1" ht="13.5" hidden="1" customHeight="1" x14ac:dyDescent="0.2"/>
    <row r="151" s="1232" customFormat="1" ht="13.5" hidden="1" customHeight="1" x14ac:dyDescent="0.2"/>
    <row r="152" s="1232" customFormat="1" ht="13.5" hidden="1" customHeight="1" x14ac:dyDescent="0.2"/>
    <row r="153" s="1232" customFormat="1" ht="13.5" hidden="1" customHeight="1" x14ac:dyDescent="0.2"/>
    <row r="154" s="1232" customFormat="1" ht="13.5" hidden="1" customHeight="1" x14ac:dyDescent="0.2"/>
    <row r="155" s="1232" customFormat="1" ht="13.5" hidden="1" customHeight="1" x14ac:dyDescent="0.2"/>
    <row r="156" s="1232" customFormat="1" ht="13.5" hidden="1" customHeight="1" x14ac:dyDescent="0.2"/>
    <row r="157" s="1232" customFormat="1" ht="13.5" hidden="1" customHeight="1" x14ac:dyDescent="0.2"/>
    <row r="158" s="1232" customFormat="1" ht="13.5" hidden="1" customHeight="1" x14ac:dyDescent="0.2"/>
    <row r="159" s="1232" customFormat="1" ht="13.5" hidden="1" customHeight="1" x14ac:dyDescent="0.2"/>
    <row r="160" s="1232" customFormat="1" ht="13.5" hidden="1" customHeight="1" x14ac:dyDescent="0.2"/>
  </sheetData>
  <sheetProtection algorithmName="SHA-512" hashValue="0Y3zGZvt8e0/pCMMOQnn2uOsLSB/gn7soAT9awIm2xfWUWp0NU+8xAdhEy/iMIoi+fp+ktBk6qPJ39f0UQwHaw==" saltValue="jzYFnZoEC3POfVkYfeJnG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4C34D-0ED8-484A-9A94-C19046C65CDA}">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485</v>
      </c>
    </row>
  </sheetData>
  <sheetProtection algorithmName="SHA-512" hashValue="00JpA5C/LGkMiUqWxblVB7k/XWXg7F2ZGG8WsWvJI9FUOcB+6KTGp9qUfn9P2HJGzok4fg1kzcKHd3EROG6byQ==" saltValue="tgzOlNJKBsXa1mjsife8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38AA5-50B0-4614-AD7F-49AC8F674278}">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485</v>
      </c>
    </row>
  </sheetData>
  <sheetProtection algorithmName="SHA-512" hashValue="z6SEIgSo3aShW31Socd6aEdtTFTydtlWlls8CeKf0Ql35F990HvLWKDwRoyM7/QrxdO808Y0X4/8ykg/HH/xSg==" saltValue="IxBdSpdpU7G7WLfHDiBZ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529</v>
      </c>
      <c r="B3" s="131"/>
      <c r="C3" s="132"/>
      <c r="D3" s="133">
        <v>60627</v>
      </c>
      <c r="E3" s="134"/>
      <c r="F3" s="135">
        <v>67951</v>
      </c>
      <c r="G3" s="136"/>
      <c r="H3" s="137"/>
    </row>
    <row r="4" spans="1:8" x14ac:dyDescent="0.2">
      <c r="A4" s="138"/>
      <c r="B4" s="139"/>
      <c r="C4" s="140"/>
      <c r="D4" s="141">
        <v>15269</v>
      </c>
      <c r="E4" s="142"/>
      <c r="F4" s="143">
        <v>17498</v>
      </c>
      <c r="G4" s="144"/>
      <c r="H4" s="145"/>
    </row>
    <row r="5" spans="1:8" x14ac:dyDescent="0.2">
      <c r="A5" s="126" t="s">
        <v>531</v>
      </c>
      <c r="B5" s="131"/>
      <c r="C5" s="132"/>
      <c r="D5" s="133">
        <v>59727</v>
      </c>
      <c r="E5" s="134"/>
      <c r="F5" s="135">
        <v>72635</v>
      </c>
      <c r="G5" s="136"/>
      <c r="H5" s="137"/>
    </row>
    <row r="6" spans="1:8" x14ac:dyDescent="0.2">
      <c r="A6" s="138"/>
      <c r="B6" s="139"/>
      <c r="C6" s="140"/>
      <c r="D6" s="141">
        <v>14827</v>
      </c>
      <c r="E6" s="142"/>
      <c r="F6" s="143">
        <v>18276</v>
      </c>
      <c r="G6" s="144"/>
      <c r="H6" s="145"/>
    </row>
    <row r="7" spans="1:8" x14ac:dyDescent="0.2">
      <c r="A7" s="126" t="s">
        <v>532</v>
      </c>
      <c r="B7" s="131"/>
      <c r="C7" s="132"/>
      <c r="D7" s="133">
        <v>61747</v>
      </c>
      <c r="E7" s="134"/>
      <c r="F7" s="135">
        <v>39075</v>
      </c>
      <c r="G7" s="136"/>
      <c r="H7" s="137"/>
    </row>
    <row r="8" spans="1:8" x14ac:dyDescent="0.2">
      <c r="A8" s="138"/>
      <c r="B8" s="139"/>
      <c r="C8" s="140"/>
      <c r="D8" s="141">
        <v>16882</v>
      </c>
      <c r="E8" s="142"/>
      <c r="F8" s="143">
        <v>13441</v>
      </c>
      <c r="G8" s="144"/>
      <c r="H8" s="145"/>
    </row>
    <row r="9" spans="1:8" x14ac:dyDescent="0.2">
      <c r="A9" s="126" t="s">
        <v>533</v>
      </c>
      <c r="B9" s="131"/>
      <c r="C9" s="132"/>
      <c r="D9" s="133">
        <v>59396</v>
      </c>
      <c r="E9" s="134"/>
      <c r="F9" s="135">
        <v>39072</v>
      </c>
      <c r="G9" s="136"/>
      <c r="H9" s="137"/>
    </row>
    <row r="10" spans="1:8" x14ac:dyDescent="0.2">
      <c r="A10" s="138"/>
      <c r="B10" s="139"/>
      <c r="C10" s="140"/>
      <c r="D10" s="141">
        <v>14365</v>
      </c>
      <c r="E10" s="142"/>
      <c r="F10" s="143">
        <v>14106</v>
      </c>
      <c r="G10" s="144"/>
      <c r="H10" s="145"/>
    </row>
    <row r="11" spans="1:8" x14ac:dyDescent="0.2">
      <c r="A11" s="126" t="s">
        <v>534</v>
      </c>
      <c r="B11" s="131"/>
      <c r="C11" s="132"/>
      <c r="D11" s="133">
        <v>75693</v>
      </c>
      <c r="E11" s="134"/>
      <c r="F11" s="135">
        <v>42833</v>
      </c>
      <c r="G11" s="136"/>
      <c r="H11" s="137"/>
    </row>
    <row r="12" spans="1:8" x14ac:dyDescent="0.2">
      <c r="A12" s="138"/>
      <c r="B12" s="139"/>
      <c r="C12" s="146"/>
      <c r="D12" s="141">
        <v>16735</v>
      </c>
      <c r="E12" s="142"/>
      <c r="F12" s="143">
        <v>15211</v>
      </c>
      <c r="G12" s="144"/>
      <c r="H12" s="145"/>
    </row>
    <row r="13" spans="1:8" x14ac:dyDescent="0.2">
      <c r="A13" s="126"/>
      <c r="B13" s="131"/>
      <c r="C13" s="147"/>
      <c r="D13" s="148">
        <v>63438</v>
      </c>
      <c r="E13" s="149"/>
      <c r="F13" s="150">
        <v>52313</v>
      </c>
      <c r="G13" s="151"/>
      <c r="H13" s="137"/>
    </row>
    <row r="14" spans="1:8" x14ac:dyDescent="0.2">
      <c r="A14" s="138"/>
      <c r="B14" s="139"/>
      <c r="C14" s="140"/>
      <c r="D14" s="141">
        <v>15616</v>
      </c>
      <c r="E14" s="142"/>
      <c r="F14" s="143">
        <v>15706</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1.33</v>
      </c>
      <c r="C19" s="152">
        <f>ROUND(VALUE(SUBSTITUTE(実質収支比率等に係る経年分析!G$48,"▲","-")),2)</f>
        <v>0.88</v>
      </c>
      <c r="D19" s="152">
        <f>ROUND(VALUE(SUBSTITUTE(実質収支比率等に係る経年分析!H$48,"▲","-")),2)</f>
        <v>1</v>
      </c>
      <c r="E19" s="152">
        <f>ROUND(VALUE(SUBSTITUTE(実質収支比率等に係る経年分析!I$48,"▲","-")),2)</f>
        <v>1.29</v>
      </c>
      <c r="F19" s="152">
        <f>ROUND(VALUE(SUBSTITUTE(実質収支比率等に係る経年分析!J$48,"▲","-")),2)</f>
        <v>1.08</v>
      </c>
    </row>
    <row r="20" spans="1:11" x14ac:dyDescent="0.2">
      <c r="A20" s="152" t="s">
        <v>53</v>
      </c>
      <c r="B20" s="152">
        <f>ROUND(VALUE(SUBSTITUTE(実質収支比率等に係る経年分析!F$47,"▲","-")),2)</f>
        <v>6.32</v>
      </c>
      <c r="C20" s="152">
        <f>ROUND(VALUE(SUBSTITUTE(実質収支比率等に係る経年分析!G$47,"▲","-")),2)</f>
        <v>6.45</v>
      </c>
      <c r="D20" s="152">
        <f>ROUND(VALUE(SUBSTITUTE(実質収支比率等に係る経年分析!H$47,"▲","-")),2)</f>
        <v>6.51</v>
      </c>
      <c r="E20" s="152">
        <f>ROUND(VALUE(SUBSTITUTE(実質収支比率等に係る経年分析!I$47,"▲","-")),2)</f>
        <v>7.05</v>
      </c>
      <c r="F20" s="152">
        <f>ROUND(VALUE(SUBSTITUTE(実質収支比率等に係る経年分析!J$47,"▲","-")),2)</f>
        <v>6.32</v>
      </c>
    </row>
    <row r="21" spans="1:11" x14ac:dyDescent="0.2">
      <c r="A21" s="152" t="s">
        <v>54</v>
      </c>
      <c r="B21" s="152">
        <f>IF(ISNUMBER(VALUE(SUBSTITUTE(実質収支比率等に係る経年分析!F$49,"▲","-"))),ROUND(VALUE(SUBSTITUTE(実質収支比率等に係る経年分析!F$49,"▲","-")),2),NA())</f>
        <v>0.12</v>
      </c>
      <c r="C21" s="152">
        <f>IF(ISNUMBER(VALUE(SUBSTITUTE(実質収支比率等に係る経年分析!G$49,"▲","-"))),ROUND(VALUE(SUBSTITUTE(実質収支比率等に係る経年分析!G$49,"▲","-")),2),NA())</f>
        <v>-1.1200000000000001</v>
      </c>
      <c r="D21" s="152">
        <f>IF(ISNUMBER(VALUE(SUBSTITUTE(実質収支比率等に係る経年分析!H$49,"▲","-"))),ROUND(VALUE(SUBSTITUTE(実質収支比率等に係る経年分析!H$49,"▲","-")),2),NA())</f>
        <v>-0.3</v>
      </c>
      <c r="E21" s="152">
        <f>IF(ISNUMBER(VALUE(SUBSTITUTE(実質収支比率等に係る経年分析!I$49,"▲","-"))),ROUND(VALUE(SUBSTITUTE(実質収支比率等に係る経年分析!I$49,"▲","-")),2),NA())</f>
        <v>0.28999999999999998</v>
      </c>
      <c r="F21" s="152">
        <f>IF(ISNUMBER(VALUE(SUBSTITUTE(実質収支比率等に係る経年分析!J$49,"▲","-"))),ROUND(VALUE(SUBSTITUTE(実質収支比率等に係る経年分析!J$49,"▲","-")),2),NA())</f>
        <v>-1.57</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1.18</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公債費特別会計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心身障害者扶養共済事業費特別会計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2">
      <c r="A31" s="153" t="str">
        <f>IF(連結実質赤字比率に係る赤字・黒字の構成分析!C$39="",NA(),連結実質赤字比率に係る赤字・黒字の構成分析!C$39)</f>
        <v>県営林経営費特別会計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0.01</v>
      </c>
    </row>
    <row r="32" spans="1:11" x14ac:dyDescent="0.2">
      <c r="A32" s="153" t="str">
        <f>IF(連結実質赤字比率に係る赤字・黒字の構成分析!C$38="",NA(),連結実質赤字比率に係る赤字・黒字の構成分析!C$38)</f>
        <v>流域下水道事業会計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#VALUE!</v>
      </c>
      <c r="I32" s="153" t="e">
        <f>IF(ROUND(VALUE(SUBSTITUTE(連結実質赤字比率に係る赤字・黒字の構成分析!I$38,"▲", "-")), 2) &gt;= 0, ABS(ROUND(VALUE(SUBSTITUTE(連結実質赤字比率に係る赤字・黒字の構成分析!I$38,"▲", "-")), 2)), NA())</f>
        <v>#VALUE!</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0.01</v>
      </c>
    </row>
    <row r="33" spans="1:16" x14ac:dyDescent="0.2">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0.68</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0.85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0.86</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0.88</v>
      </c>
    </row>
    <row r="34" spans="1:16" x14ac:dyDescent="0.2">
      <c r="A34" s="153" t="str">
        <f>IF(連結実質赤字比率に係る赤字・黒字の構成分析!C$36="",NA(),連結実質赤字比率に係る赤字・黒字の構成分析!C$36)</f>
        <v>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0.44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0.76</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0.8</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0.91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1.28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0.84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0.98</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1.28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1.06</v>
      </c>
    </row>
    <row r="36" spans="1:16" x14ac:dyDescent="0.2">
      <c r="A36" s="153" t="str">
        <f>IF(連結実質赤字比率に係る赤字・黒字の構成分析!C$34="",NA(),連結実質赤字比率に係る赤字・黒字の構成分析!C$34)</f>
        <v>長野県国民健康保険特別会計</v>
      </c>
      <c r="B36" s="153" t="e">
        <f>IF(ROUND(VALUE(SUBSTITUTE(連結実質赤字比率に係る赤字・黒字の構成分析!F$34,"▲", "-")), 2) &lt; 0, ABS(ROUND(VALUE(SUBSTITUTE(連結実質赤字比率に係る赤字・黒字の構成分析!F$34,"▲", "-")), 2)), NA())</f>
        <v>#VALUE!</v>
      </c>
      <c r="C36" s="153" t="e">
        <f>IF(ROUND(VALUE(SUBSTITUTE(連結実質赤字比率に係る赤字・黒字の構成分析!F$34,"▲", "-")), 2) &gt;= 0, ABS(ROUND(VALUE(SUBSTITUTE(連結実質赤字比率に係る赤字・黒字の構成分析!F$34,"▲", "-")), 2)), NA())</f>
        <v>#VALUE!</v>
      </c>
      <c r="D36" s="153" t="e">
        <f>IF(ROUND(VALUE(SUBSTITUTE(連結実質赤字比率に係る赤字・黒字の構成分析!G$34,"▲", "-")), 2) &lt; 0, ABS(ROUND(VALUE(SUBSTITUTE(連結実質赤字比率に係る赤字・黒字の構成分析!G$34,"▲", "-")), 2)), NA())</f>
        <v>#VALUE!</v>
      </c>
      <c r="E36" s="153" t="e">
        <f>IF(ROUND(VALUE(SUBSTITUTE(連結実質赤字比率に係る赤字・黒字の構成分析!G$34,"▲", "-")), 2) &gt;= 0, ABS(ROUND(VALUE(SUBSTITUTE(連結実質赤字比率に係る赤字・黒字の構成分析!G$34,"▲", "-")), 2)), NA())</f>
        <v>#VALUE!</v>
      </c>
      <c r="F36" s="153" t="e">
        <f>IF(ROUND(VALUE(SUBSTITUTE(連結実質赤字比率に係る赤字・黒字の構成分析!H$34,"▲", "-")), 2) &lt; 0, ABS(ROUND(VALUE(SUBSTITUTE(連結実質赤字比率に係る赤字・黒字の構成分析!H$34,"▲", "-")), 2)), NA())</f>
        <v>#VALUE!</v>
      </c>
      <c r="G36" s="153" t="e">
        <f>IF(ROUND(VALUE(SUBSTITUTE(連結実質赤字比率に係る赤字・黒字の構成分析!H$34,"▲", "-")), 2) &gt;= 0, ABS(ROUND(VALUE(SUBSTITUTE(連結実質赤字比率に係る赤字・黒字の構成分析!H$34,"▲", "-")), 2)), NA())</f>
        <v>#VALUE!</v>
      </c>
      <c r="H36" s="153" t="e">
        <f>IF(ROUND(VALUE(SUBSTITUTE(連結実質赤字比率に係る赤字・黒字の構成分析!I$34,"▲", "-")), 2) &lt; 0, ABS(ROUND(VALUE(SUBSTITUTE(連結実質赤字比率に係る赤字・黒字の構成分析!I$34,"▲", "-")), 2)), NA())</f>
        <v>#VALUE!</v>
      </c>
      <c r="I36" s="153" t="e">
        <f>IF(ROUND(VALUE(SUBSTITUTE(連結実質赤字比率に係る赤字・黒字の構成分析!I$34,"▲", "-")), 2) &gt;= 0, ABS(ROUND(VALUE(SUBSTITUTE(連結実質赤字比率に係る赤字・黒字の構成分析!I$34,"▲", "-")), 2)), NA())</f>
        <v>#VALUE!</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1.38</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92229</v>
      </c>
      <c r="E42" s="154"/>
      <c r="F42" s="154"/>
      <c r="G42" s="154">
        <f>'実質公債費比率（分子）の構造'!L$52</f>
        <v>89926</v>
      </c>
      <c r="H42" s="154"/>
      <c r="I42" s="154"/>
      <c r="J42" s="154">
        <f>'実質公債費比率（分子）の構造'!M$52</f>
        <v>92116</v>
      </c>
      <c r="K42" s="154"/>
      <c r="L42" s="154"/>
      <c r="M42" s="154">
        <f>'実質公債費比率（分子）の構造'!N$52</f>
        <v>87289</v>
      </c>
      <c r="N42" s="154"/>
      <c r="O42" s="154"/>
      <c r="P42" s="154">
        <f>'実質公債費比率（分子）の構造'!O$52</f>
        <v>86213</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1342</v>
      </c>
      <c r="C44" s="154"/>
      <c r="D44" s="154"/>
      <c r="E44" s="154">
        <f>'実質公債費比率（分子）の構造'!L$50</f>
        <v>889</v>
      </c>
      <c r="F44" s="154"/>
      <c r="G44" s="154"/>
      <c r="H44" s="154">
        <f>'実質公債費比率（分子）の構造'!M$50</f>
        <v>816</v>
      </c>
      <c r="I44" s="154"/>
      <c r="J44" s="154"/>
      <c r="K44" s="154">
        <f>'実質公債費比率（分子）の構造'!N$50</f>
        <v>768</v>
      </c>
      <c r="L44" s="154"/>
      <c r="M44" s="154"/>
      <c r="N44" s="154">
        <f>'実質公債費比率（分子）の構造'!O$50</f>
        <v>696</v>
      </c>
      <c r="O44" s="154"/>
      <c r="P44" s="154"/>
    </row>
    <row r="45" spans="1:16" x14ac:dyDescent="0.2">
      <c r="A45" s="154" t="s">
        <v>64</v>
      </c>
      <c r="B45" s="154">
        <f>'実質公債費比率（分子）の構造'!K$49</f>
        <v>57</v>
      </c>
      <c r="C45" s="154"/>
      <c r="D45" s="154"/>
      <c r="E45" s="154">
        <f>'実質公債費比率（分子）の構造'!L$49</f>
        <v>45</v>
      </c>
      <c r="F45" s="154"/>
      <c r="G45" s="154"/>
      <c r="H45" s="154">
        <f>'実質公債費比率（分子）の構造'!M$49</f>
        <v>31</v>
      </c>
      <c r="I45" s="154"/>
      <c r="J45" s="154"/>
      <c r="K45" s="154">
        <f>'実質公債費比率（分子）の構造'!N$49</f>
        <v>16</v>
      </c>
      <c r="L45" s="154"/>
      <c r="M45" s="154"/>
      <c r="N45" s="154">
        <f>'実質公債費比率（分子）の構造'!O$49</f>
        <v>9</v>
      </c>
      <c r="O45" s="154"/>
      <c r="P45" s="154"/>
    </row>
    <row r="46" spans="1:16" x14ac:dyDescent="0.2">
      <c r="A46" s="154" t="s">
        <v>65</v>
      </c>
      <c r="B46" s="154">
        <f>'実質公債費比率（分子）の構造'!K$48</f>
        <v>965</v>
      </c>
      <c r="C46" s="154"/>
      <c r="D46" s="154"/>
      <c r="E46" s="154">
        <f>'実質公債費比率（分子）の構造'!L$48</f>
        <v>883</v>
      </c>
      <c r="F46" s="154"/>
      <c r="G46" s="154"/>
      <c r="H46" s="154">
        <f>'実質公債費比率（分子）の構造'!M$48</f>
        <v>834</v>
      </c>
      <c r="I46" s="154"/>
      <c r="J46" s="154"/>
      <c r="K46" s="154">
        <f>'実質公債費比率（分子）の構造'!N$48</f>
        <v>814</v>
      </c>
      <c r="L46" s="154"/>
      <c r="M46" s="154"/>
      <c r="N46" s="154">
        <f>'実質公債費比率（分子）の構造'!O$48</f>
        <v>1708</v>
      </c>
      <c r="O46" s="154"/>
      <c r="P46" s="154"/>
    </row>
    <row r="47" spans="1:16" x14ac:dyDescent="0.2">
      <c r="A47" s="154" t="s">
        <v>66</v>
      </c>
      <c r="B47" s="154">
        <f>'実質公債費比率（分子）の構造'!K$47</f>
        <v>47543</v>
      </c>
      <c r="C47" s="154"/>
      <c r="D47" s="154"/>
      <c r="E47" s="154">
        <f>'実質公債費比率（分子）の構造'!L$47</f>
        <v>48846</v>
      </c>
      <c r="F47" s="154"/>
      <c r="G47" s="154"/>
      <c r="H47" s="154">
        <f>'実質公債費比率（分子）の構造'!M$47</f>
        <v>50096</v>
      </c>
      <c r="I47" s="154"/>
      <c r="J47" s="154"/>
      <c r="K47" s="154">
        <f>'実質公債費比率（分子）の構造'!N$47</f>
        <v>51693</v>
      </c>
      <c r="L47" s="154"/>
      <c r="M47" s="154"/>
      <c r="N47" s="154">
        <f>'実質公債費比率（分子）の構造'!O$47</f>
        <v>53454</v>
      </c>
      <c r="O47" s="154"/>
      <c r="P47" s="154"/>
    </row>
    <row r="48" spans="1:16" x14ac:dyDescent="0.2">
      <c r="A48" s="154" t="s">
        <v>67</v>
      </c>
      <c r="B48" s="154">
        <f>'実質公債費比率（分子）の構造'!K$46</f>
        <v>7199</v>
      </c>
      <c r="C48" s="154"/>
      <c r="D48" s="154"/>
      <c r="E48" s="154">
        <f>'実質公債費比率（分子）の構造'!L$46</f>
        <v>5797</v>
      </c>
      <c r="F48" s="154"/>
      <c r="G48" s="154"/>
      <c r="H48" s="154">
        <f>'実質公債費比率（分子）の構造'!M$46</f>
        <v>3931</v>
      </c>
      <c r="I48" s="154"/>
      <c r="J48" s="154"/>
      <c r="K48" s="154">
        <f>'実質公債費比率（分子）の構造'!N$46</f>
        <v>1927</v>
      </c>
      <c r="L48" s="154"/>
      <c r="M48" s="154"/>
      <c r="N48" s="154">
        <f>'実質公債費比率（分子）の構造'!O$46</f>
        <v>1505</v>
      </c>
      <c r="O48" s="154"/>
      <c r="P48" s="154"/>
    </row>
    <row r="49" spans="1:16" x14ac:dyDescent="0.2">
      <c r="A49" s="154" t="s">
        <v>68</v>
      </c>
      <c r="B49" s="154">
        <f>'実質公債費比率（分子）の構造'!K$45</f>
        <v>88366</v>
      </c>
      <c r="C49" s="154"/>
      <c r="D49" s="154"/>
      <c r="E49" s="154">
        <f>'実質公債費比率（分子）の構造'!L$45</f>
        <v>82395</v>
      </c>
      <c r="F49" s="154"/>
      <c r="G49" s="154"/>
      <c r="H49" s="154">
        <f>'実質公債費比率（分子）の構造'!M$45</f>
        <v>81687</v>
      </c>
      <c r="I49" s="154"/>
      <c r="J49" s="154"/>
      <c r="K49" s="154">
        <f>'実質公債費比率（分子）の構造'!N$45</f>
        <v>73380</v>
      </c>
      <c r="L49" s="154"/>
      <c r="M49" s="154"/>
      <c r="N49" s="154">
        <f>'実質公債費比率（分子）の構造'!O$45</f>
        <v>70767</v>
      </c>
      <c r="O49" s="154"/>
      <c r="P49" s="154"/>
    </row>
    <row r="50" spans="1:16" x14ac:dyDescent="0.2">
      <c r="A50" s="154" t="s">
        <v>69</v>
      </c>
      <c r="B50" s="154" t="e">
        <f>NA()</f>
        <v>#N/A</v>
      </c>
      <c r="C50" s="154">
        <f>IF(ISNUMBER('実質公債費比率（分子）の構造'!K$53),'実質公債費比率（分子）の構造'!K$53,NA())</f>
        <v>53243</v>
      </c>
      <c r="D50" s="154" t="e">
        <f>NA()</f>
        <v>#N/A</v>
      </c>
      <c r="E50" s="154" t="e">
        <f>NA()</f>
        <v>#N/A</v>
      </c>
      <c r="F50" s="154">
        <f>IF(ISNUMBER('実質公債費比率（分子）の構造'!L$53),'実質公債費比率（分子）の構造'!L$53,NA())</f>
        <v>48929</v>
      </c>
      <c r="G50" s="154" t="e">
        <f>NA()</f>
        <v>#N/A</v>
      </c>
      <c r="H50" s="154" t="e">
        <f>NA()</f>
        <v>#N/A</v>
      </c>
      <c r="I50" s="154">
        <f>IF(ISNUMBER('実質公債費比率（分子）の構造'!M$53),'実質公債費比率（分子）の構造'!M$53,NA())</f>
        <v>45279</v>
      </c>
      <c r="J50" s="154" t="e">
        <f>NA()</f>
        <v>#N/A</v>
      </c>
      <c r="K50" s="154" t="e">
        <f>NA()</f>
        <v>#N/A</v>
      </c>
      <c r="L50" s="154">
        <f>IF(ISNUMBER('実質公債費比率（分子）の構造'!N$53),'実質公債費比率（分子）の構造'!N$53,NA())</f>
        <v>41309</v>
      </c>
      <c r="M50" s="154" t="e">
        <f>NA()</f>
        <v>#N/A</v>
      </c>
      <c r="N50" s="154" t="e">
        <f>NA()</f>
        <v>#N/A</v>
      </c>
      <c r="O50" s="154">
        <f>IF(ISNUMBER('実質公債費比率（分子）の構造'!O$53),'実質公債費比率（分子）の構造'!O$53,NA())</f>
        <v>41926</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1011016</v>
      </c>
      <c r="E56" s="153"/>
      <c r="F56" s="153"/>
      <c r="G56" s="153">
        <f>'将来負担比率（分子）の構造'!J$52</f>
        <v>1003931</v>
      </c>
      <c r="H56" s="153"/>
      <c r="I56" s="153"/>
      <c r="J56" s="153">
        <f>'将来負担比率（分子）の構造'!K$52</f>
        <v>998001</v>
      </c>
      <c r="K56" s="153"/>
      <c r="L56" s="153"/>
      <c r="M56" s="153">
        <f>'将来負担比率（分子）の構造'!L$52</f>
        <v>992383</v>
      </c>
      <c r="N56" s="153"/>
      <c r="O56" s="153"/>
      <c r="P56" s="153">
        <f>'将来負担比率（分子）の構造'!M$52</f>
        <v>994888</v>
      </c>
    </row>
    <row r="57" spans="1:16" x14ac:dyDescent="0.2">
      <c r="A57" s="153" t="s">
        <v>40</v>
      </c>
      <c r="B57" s="153"/>
      <c r="C57" s="153"/>
      <c r="D57" s="153">
        <f>'将来負担比率（分子）の構造'!I$51</f>
        <v>22506</v>
      </c>
      <c r="E57" s="153"/>
      <c r="F57" s="153"/>
      <c r="G57" s="153">
        <f>'将来負担比率（分子）の構造'!J$51</f>
        <v>23193</v>
      </c>
      <c r="H57" s="153"/>
      <c r="I57" s="153"/>
      <c r="J57" s="153">
        <f>'将来負担比率（分子）の構造'!K$51</f>
        <v>18318</v>
      </c>
      <c r="K57" s="153"/>
      <c r="L57" s="153"/>
      <c r="M57" s="153">
        <f>'将来負担比率（分子）の構造'!L$51</f>
        <v>18381</v>
      </c>
      <c r="N57" s="153"/>
      <c r="O57" s="153"/>
      <c r="P57" s="153">
        <f>'将来負担比率（分子）の構造'!M$51</f>
        <v>15825</v>
      </c>
    </row>
    <row r="58" spans="1:16" x14ac:dyDescent="0.2">
      <c r="A58" s="153" t="s">
        <v>39</v>
      </c>
      <c r="B58" s="153"/>
      <c r="C58" s="153"/>
      <c r="D58" s="153">
        <f>'将来負担比率（分子）の構造'!I$50</f>
        <v>270408</v>
      </c>
      <c r="E58" s="153"/>
      <c r="F58" s="153"/>
      <c r="G58" s="153">
        <f>'将来負担比率（分子）の構造'!J$50</f>
        <v>276461</v>
      </c>
      <c r="H58" s="153"/>
      <c r="I58" s="153"/>
      <c r="J58" s="153">
        <f>'将来負担比率（分子）の構造'!K$50</f>
        <v>282583</v>
      </c>
      <c r="K58" s="153"/>
      <c r="L58" s="153"/>
      <c r="M58" s="153">
        <f>'将来負担比率（分子）の構造'!L$50</f>
        <v>301697</v>
      </c>
      <c r="N58" s="153"/>
      <c r="O58" s="153"/>
      <c r="P58" s="153">
        <f>'将来負担比率（分子）の構造'!M$50</f>
        <v>298580</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7808</v>
      </c>
      <c r="C61" s="153"/>
      <c r="D61" s="153"/>
      <c r="E61" s="153">
        <f>'将来負担比率（分子）の構造'!J$46</f>
        <v>7791</v>
      </c>
      <c r="F61" s="153"/>
      <c r="G61" s="153"/>
      <c r="H61" s="153">
        <f>'将来負担比率（分子）の構造'!K$46</f>
        <v>7705</v>
      </c>
      <c r="I61" s="153"/>
      <c r="J61" s="153"/>
      <c r="K61" s="153">
        <f>'将来負担比率（分子）の構造'!L$46</f>
        <v>7097</v>
      </c>
      <c r="L61" s="153"/>
      <c r="M61" s="153"/>
      <c r="N61" s="153">
        <f>'将来負担比率（分子）の構造'!M$46</f>
        <v>6903</v>
      </c>
      <c r="O61" s="153"/>
      <c r="P61" s="153"/>
    </row>
    <row r="62" spans="1:16" x14ac:dyDescent="0.2">
      <c r="A62" s="153" t="s">
        <v>33</v>
      </c>
      <c r="B62" s="153">
        <f>'将来負担比率（分子）の構造'!I$45</f>
        <v>225100</v>
      </c>
      <c r="C62" s="153"/>
      <c r="D62" s="153"/>
      <c r="E62" s="153">
        <f>'将来負担比率（分子）の構造'!J$45</f>
        <v>223345</v>
      </c>
      <c r="F62" s="153"/>
      <c r="G62" s="153"/>
      <c r="H62" s="153">
        <f>'将来負担比率（分子）の構造'!K$45</f>
        <v>218667</v>
      </c>
      <c r="I62" s="153"/>
      <c r="J62" s="153"/>
      <c r="K62" s="153">
        <f>'将来負担比率（分子）の構造'!L$45</f>
        <v>209262</v>
      </c>
      <c r="L62" s="153"/>
      <c r="M62" s="153"/>
      <c r="N62" s="153">
        <f>'将来負担比率（分子）の構造'!M$45</f>
        <v>202070</v>
      </c>
      <c r="O62" s="153"/>
      <c r="P62" s="153"/>
    </row>
    <row r="63" spans="1:16" x14ac:dyDescent="0.2">
      <c r="A63" s="153" t="s">
        <v>32</v>
      </c>
      <c r="B63" s="153">
        <f>'将来負担比率（分子）の構造'!I$44</f>
        <v>98</v>
      </c>
      <c r="C63" s="153"/>
      <c r="D63" s="153"/>
      <c r="E63" s="153">
        <f>'将来負担比率（分子）の構造'!J$44</f>
        <v>54</v>
      </c>
      <c r="F63" s="153"/>
      <c r="G63" s="153"/>
      <c r="H63" s="153">
        <f>'将来負担比率（分子）の構造'!K$44</f>
        <v>24</v>
      </c>
      <c r="I63" s="153"/>
      <c r="J63" s="153"/>
      <c r="K63" s="153">
        <f>'将来負担比率（分子）の構造'!L$44</f>
        <v>9</v>
      </c>
      <c r="L63" s="153"/>
      <c r="M63" s="153"/>
      <c r="N63" s="153" t="str">
        <f>'将来負担比率（分子）の構造'!M$44</f>
        <v>-</v>
      </c>
      <c r="O63" s="153"/>
      <c r="P63" s="153"/>
    </row>
    <row r="64" spans="1:16" x14ac:dyDescent="0.2">
      <c r="A64" s="153" t="s">
        <v>31</v>
      </c>
      <c r="B64" s="153">
        <f>'将来負担比率（分子）の構造'!I$43</f>
        <v>26186</v>
      </c>
      <c r="C64" s="153"/>
      <c r="D64" s="153"/>
      <c r="E64" s="153">
        <f>'将来負担比率（分子）の構造'!J$43</f>
        <v>25053</v>
      </c>
      <c r="F64" s="153"/>
      <c r="G64" s="153"/>
      <c r="H64" s="153">
        <f>'将来負担比率（分子）の構造'!K$43</f>
        <v>24086</v>
      </c>
      <c r="I64" s="153"/>
      <c r="J64" s="153"/>
      <c r="K64" s="153">
        <f>'将来負担比率（分子）の構造'!L$43</f>
        <v>22917</v>
      </c>
      <c r="L64" s="153"/>
      <c r="M64" s="153"/>
      <c r="N64" s="153">
        <f>'将来負担比率（分子）の構造'!M$43</f>
        <v>20071</v>
      </c>
      <c r="O64" s="153"/>
      <c r="P64" s="153"/>
    </row>
    <row r="65" spans="1:16" x14ac:dyDescent="0.2">
      <c r="A65" s="153" t="s">
        <v>30</v>
      </c>
      <c r="B65" s="153">
        <f>'将来負担比率（分子）の構造'!I$42</f>
        <v>4761</v>
      </c>
      <c r="C65" s="153"/>
      <c r="D65" s="153"/>
      <c r="E65" s="153">
        <f>'将来負担比率（分子）の構造'!J$42</f>
        <v>4139</v>
      </c>
      <c r="F65" s="153"/>
      <c r="G65" s="153"/>
      <c r="H65" s="153">
        <f>'将来負担比率（分子）の構造'!K$42</f>
        <v>3877</v>
      </c>
      <c r="I65" s="153"/>
      <c r="J65" s="153"/>
      <c r="K65" s="153">
        <f>'将来負担比率（分子）の構造'!L$42</f>
        <v>2569</v>
      </c>
      <c r="L65" s="153"/>
      <c r="M65" s="153"/>
      <c r="N65" s="153">
        <f>'将来負担比率（分子）の構造'!M$42</f>
        <v>1505</v>
      </c>
      <c r="O65" s="153"/>
      <c r="P65" s="153"/>
    </row>
    <row r="66" spans="1:16" x14ac:dyDescent="0.2">
      <c r="A66" s="153" t="s">
        <v>29</v>
      </c>
      <c r="B66" s="153">
        <f>'将来負担比率（分子）の構造'!I$41</f>
        <v>1778452</v>
      </c>
      <c r="C66" s="153"/>
      <c r="D66" s="153"/>
      <c r="E66" s="153">
        <f>'将来負担比率（分子）の構造'!J$41</f>
        <v>1774616</v>
      </c>
      <c r="F66" s="153"/>
      <c r="G66" s="153"/>
      <c r="H66" s="153">
        <f>'将来負担比率（分子）の構造'!K$41</f>
        <v>1778869</v>
      </c>
      <c r="I66" s="153"/>
      <c r="J66" s="153"/>
      <c r="K66" s="153">
        <f>'将来負担比率（分子）の構造'!L$41</f>
        <v>1787905</v>
      </c>
      <c r="L66" s="153"/>
      <c r="M66" s="153"/>
      <c r="N66" s="153">
        <f>'将来負担比率（分子）の構造'!M$41</f>
        <v>1804510</v>
      </c>
      <c r="O66" s="153"/>
      <c r="P66" s="153"/>
    </row>
    <row r="67" spans="1:16" x14ac:dyDescent="0.2">
      <c r="A67" s="153" t="s">
        <v>73</v>
      </c>
      <c r="B67" s="153" t="e">
        <f>NA()</f>
        <v>#N/A</v>
      </c>
      <c r="C67" s="153">
        <f>IF(ISNUMBER('将来負担比率（分子）の構造'!I$53), IF('将来負担比率（分子）の構造'!I$53 &lt; 0, 0, '将来負担比率（分子）の構造'!I$53), NA())</f>
        <v>738477</v>
      </c>
      <c r="D67" s="153" t="e">
        <f>NA()</f>
        <v>#N/A</v>
      </c>
      <c r="E67" s="153" t="e">
        <f>NA()</f>
        <v>#N/A</v>
      </c>
      <c r="F67" s="153">
        <f>IF(ISNUMBER('将来負担比率（分子）の構造'!J$53), IF('将来負担比率（分子）の構造'!J$53 &lt; 0, 0, '将来負担比率（分子）の構造'!J$53), NA())</f>
        <v>731413</v>
      </c>
      <c r="G67" s="153" t="e">
        <f>NA()</f>
        <v>#N/A</v>
      </c>
      <c r="H67" s="153" t="e">
        <f>NA()</f>
        <v>#N/A</v>
      </c>
      <c r="I67" s="153">
        <f>IF(ISNUMBER('将来負担比率（分子）の構造'!K$53), IF('将来負担比率（分子）の構造'!K$53 &lt; 0, 0, '将来負担比率（分子）の構造'!K$53), NA())</f>
        <v>734326</v>
      </c>
      <c r="J67" s="153" t="e">
        <f>NA()</f>
        <v>#N/A</v>
      </c>
      <c r="K67" s="153" t="e">
        <f>NA()</f>
        <v>#N/A</v>
      </c>
      <c r="L67" s="153">
        <f>IF(ISNUMBER('将来負担比率（分子）の構造'!L$53), IF('将来負担比率（分子）の構造'!L$53 &lt; 0, 0, '将来負担比率（分子）の構造'!L$53), NA())</f>
        <v>717297</v>
      </c>
      <c r="M67" s="153" t="e">
        <f>NA()</f>
        <v>#N/A</v>
      </c>
      <c r="N67" s="153" t="e">
        <f>NA()</f>
        <v>#N/A</v>
      </c>
      <c r="O67" s="153">
        <f>IF(ISNUMBER('将来負担比率（分子）の構造'!M$53), IF('将来負担比率（分子）の構造'!M$53 &lt; 0, 0, '将来負担比率（分子）の構造'!M$53), NA())</f>
        <v>725767</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33225</v>
      </c>
      <c r="C72" s="157">
        <f>基金残高に係る経年分析!G55</f>
        <v>35748</v>
      </c>
      <c r="D72" s="157">
        <f>基金残高に係る経年分析!H55</f>
        <v>32102</v>
      </c>
    </row>
    <row r="73" spans="1:16" x14ac:dyDescent="0.2">
      <c r="A73" s="156" t="s">
        <v>76</v>
      </c>
      <c r="B73" s="157">
        <f>基金残高に係る経年分析!F56</f>
        <v>23807</v>
      </c>
      <c r="C73" s="157">
        <f>基金残高に係る経年分析!G56</f>
        <v>23814</v>
      </c>
      <c r="D73" s="157">
        <f>基金残高に係る経年分析!H56</f>
        <v>23829</v>
      </c>
    </row>
    <row r="74" spans="1:16" x14ac:dyDescent="0.2">
      <c r="A74" s="156" t="s">
        <v>77</v>
      </c>
      <c r="B74" s="157">
        <f>基金残高に係る経年分析!F57</f>
        <v>39063</v>
      </c>
      <c r="C74" s="157">
        <f>基金残高に係る経年分析!G57</f>
        <v>38384</v>
      </c>
      <c r="D74" s="157">
        <f>基金残高に係る経年分析!H57</f>
        <v>38578</v>
      </c>
    </row>
  </sheetData>
  <sheetProtection algorithmName="SHA-512" hashValue="netjYi9j9/OK/XfBdYpJRc53bQEtFF9wSmbaMQWfvaQX+sthg4y4MV44ogsHOaNz9I+uKf+aDrh3hvAbXEdcgQ==" saltValue="5UcONxYAr54Wc8ZPo0GQ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190</v>
      </c>
      <c r="DD1" s="591"/>
      <c r="DE1" s="591"/>
      <c r="DF1" s="591"/>
      <c r="DG1" s="591"/>
      <c r="DH1" s="591"/>
      <c r="DI1" s="592"/>
      <c r="DK1" s="590" t="s">
        <v>191</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192</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193</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194</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195</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196</v>
      </c>
      <c r="S4" s="594"/>
      <c r="T4" s="594"/>
      <c r="U4" s="594"/>
      <c r="V4" s="594"/>
      <c r="W4" s="594"/>
      <c r="X4" s="594"/>
      <c r="Y4" s="595"/>
      <c r="Z4" s="593" t="s">
        <v>197</v>
      </c>
      <c r="AA4" s="594"/>
      <c r="AB4" s="594"/>
      <c r="AC4" s="595"/>
      <c r="AD4" s="593" t="s">
        <v>198</v>
      </c>
      <c r="AE4" s="594"/>
      <c r="AF4" s="594"/>
      <c r="AG4" s="594"/>
      <c r="AH4" s="594"/>
      <c r="AI4" s="594"/>
      <c r="AJ4" s="594"/>
      <c r="AK4" s="595"/>
      <c r="AL4" s="593" t="s">
        <v>197</v>
      </c>
      <c r="AM4" s="594"/>
      <c r="AN4" s="594"/>
      <c r="AO4" s="595"/>
      <c r="AP4" s="596" t="s">
        <v>199</v>
      </c>
      <c r="AQ4" s="596"/>
      <c r="AR4" s="596"/>
      <c r="AS4" s="596"/>
      <c r="AT4" s="596"/>
      <c r="AU4" s="596"/>
      <c r="AV4" s="596"/>
      <c r="AW4" s="596"/>
      <c r="AX4" s="596"/>
      <c r="AY4" s="596"/>
      <c r="AZ4" s="596"/>
      <c r="BA4" s="596"/>
      <c r="BB4" s="596"/>
      <c r="BC4" s="596"/>
      <c r="BD4" s="596" t="s">
        <v>200</v>
      </c>
      <c r="BE4" s="596"/>
      <c r="BF4" s="596"/>
      <c r="BG4" s="596"/>
      <c r="BH4" s="596"/>
      <c r="BI4" s="596"/>
      <c r="BJ4" s="596"/>
      <c r="BK4" s="596"/>
      <c r="BL4" s="596" t="s">
        <v>197</v>
      </c>
      <c r="BM4" s="596"/>
      <c r="BN4" s="596"/>
      <c r="BO4" s="596"/>
      <c r="BP4" s="596" t="s">
        <v>201</v>
      </c>
      <c r="BQ4" s="596"/>
      <c r="BR4" s="596"/>
      <c r="BS4" s="596"/>
      <c r="BT4" s="596"/>
      <c r="BU4" s="596"/>
      <c r="BV4" s="596"/>
      <c r="BW4" s="596"/>
      <c r="BY4" s="593" t="s">
        <v>202</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203</v>
      </c>
      <c r="C5" s="598"/>
      <c r="D5" s="598"/>
      <c r="E5" s="598"/>
      <c r="F5" s="598"/>
      <c r="G5" s="598"/>
      <c r="H5" s="598"/>
      <c r="I5" s="598"/>
      <c r="J5" s="598"/>
      <c r="K5" s="598"/>
      <c r="L5" s="598"/>
      <c r="M5" s="598"/>
      <c r="N5" s="598"/>
      <c r="O5" s="598"/>
      <c r="P5" s="598"/>
      <c r="Q5" s="599"/>
      <c r="R5" s="600">
        <v>278809694</v>
      </c>
      <c r="S5" s="601"/>
      <c r="T5" s="601"/>
      <c r="U5" s="601"/>
      <c r="V5" s="601"/>
      <c r="W5" s="601"/>
      <c r="X5" s="601"/>
      <c r="Y5" s="602"/>
      <c r="Z5" s="603">
        <v>32.5</v>
      </c>
      <c r="AA5" s="603"/>
      <c r="AB5" s="603"/>
      <c r="AC5" s="603"/>
      <c r="AD5" s="604">
        <v>233073838</v>
      </c>
      <c r="AE5" s="604"/>
      <c r="AF5" s="604"/>
      <c r="AG5" s="604"/>
      <c r="AH5" s="604"/>
      <c r="AI5" s="604"/>
      <c r="AJ5" s="604"/>
      <c r="AK5" s="604"/>
      <c r="AL5" s="605">
        <v>49.4</v>
      </c>
      <c r="AM5" s="606"/>
      <c r="AN5" s="606"/>
      <c r="AO5" s="607"/>
      <c r="AP5" s="597" t="s">
        <v>204</v>
      </c>
      <c r="AQ5" s="598"/>
      <c r="AR5" s="598"/>
      <c r="AS5" s="598"/>
      <c r="AT5" s="598"/>
      <c r="AU5" s="598"/>
      <c r="AV5" s="598"/>
      <c r="AW5" s="598"/>
      <c r="AX5" s="598"/>
      <c r="AY5" s="598"/>
      <c r="AZ5" s="598"/>
      <c r="BA5" s="598"/>
      <c r="BB5" s="598"/>
      <c r="BC5" s="599"/>
      <c r="BD5" s="611">
        <v>278790674</v>
      </c>
      <c r="BE5" s="612"/>
      <c r="BF5" s="612"/>
      <c r="BG5" s="612"/>
      <c r="BH5" s="612"/>
      <c r="BI5" s="612"/>
      <c r="BJ5" s="612"/>
      <c r="BK5" s="613"/>
      <c r="BL5" s="614">
        <v>100</v>
      </c>
      <c r="BM5" s="614"/>
      <c r="BN5" s="614"/>
      <c r="BO5" s="614"/>
      <c r="BP5" s="615">
        <v>1858921</v>
      </c>
      <c r="BQ5" s="615"/>
      <c r="BR5" s="615"/>
      <c r="BS5" s="615"/>
      <c r="BT5" s="615"/>
      <c r="BU5" s="615"/>
      <c r="BV5" s="615"/>
      <c r="BW5" s="619"/>
      <c r="BY5" s="593" t="s">
        <v>199</v>
      </c>
      <c r="BZ5" s="594"/>
      <c r="CA5" s="594"/>
      <c r="CB5" s="594"/>
      <c r="CC5" s="594"/>
      <c r="CD5" s="594"/>
      <c r="CE5" s="594"/>
      <c r="CF5" s="594"/>
      <c r="CG5" s="594"/>
      <c r="CH5" s="594"/>
      <c r="CI5" s="594"/>
      <c r="CJ5" s="594"/>
      <c r="CK5" s="594"/>
      <c r="CL5" s="595"/>
      <c r="CM5" s="593" t="s">
        <v>205</v>
      </c>
      <c r="CN5" s="594"/>
      <c r="CO5" s="594"/>
      <c r="CP5" s="594"/>
      <c r="CQ5" s="594"/>
      <c r="CR5" s="594"/>
      <c r="CS5" s="594"/>
      <c r="CT5" s="595"/>
      <c r="CU5" s="593" t="s">
        <v>197</v>
      </c>
      <c r="CV5" s="594"/>
      <c r="CW5" s="594"/>
      <c r="CX5" s="595"/>
      <c r="CY5" s="593" t="s">
        <v>206</v>
      </c>
      <c r="CZ5" s="594"/>
      <c r="DA5" s="594"/>
      <c r="DB5" s="594"/>
      <c r="DC5" s="594"/>
      <c r="DD5" s="594"/>
      <c r="DE5" s="594"/>
      <c r="DF5" s="594"/>
      <c r="DG5" s="594"/>
      <c r="DH5" s="594"/>
      <c r="DI5" s="594"/>
      <c r="DJ5" s="594"/>
      <c r="DK5" s="595"/>
      <c r="DL5" s="593" t="s">
        <v>207</v>
      </c>
      <c r="DM5" s="594"/>
      <c r="DN5" s="594"/>
      <c r="DO5" s="594"/>
      <c r="DP5" s="594"/>
      <c r="DQ5" s="594"/>
      <c r="DR5" s="594"/>
      <c r="DS5" s="594"/>
      <c r="DT5" s="594"/>
      <c r="DU5" s="594"/>
      <c r="DV5" s="594"/>
      <c r="DW5" s="594"/>
      <c r="DX5" s="595"/>
    </row>
    <row r="6" spans="2:138" ht="11.25" customHeight="1" x14ac:dyDescent="0.2">
      <c r="B6" s="608" t="s">
        <v>208</v>
      </c>
      <c r="C6" s="609"/>
      <c r="D6" s="609"/>
      <c r="E6" s="609"/>
      <c r="F6" s="609"/>
      <c r="G6" s="609"/>
      <c r="H6" s="609"/>
      <c r="I6" s="609"/>
      <c r="J6" s="609"/>
      <c r="K6" s="609"/>
      <c r="L6" s="609"/>
      <c r="M6" s="609"/>
      <c r="N6" s="609"/>
      <c r="O6" s="609"/>
      <c r="P6" s="609"/>
      <c r="Q6" s="610"/>
      <c r="R6" s="611">
        <v>37646422</v>
      </c>
      <c r="S6" s="612"/>
      <c r="T6" s="612"/>
      <c r="U6" s="612"/>
      <c r="V6" s="612"/>
      <c r="W6" s="612"/>
      <c r="X6" s="612"/>
      <c r="Y6" s="613"/>
      <c r="Z6" s="614">
        <v>4.4000000000000004</v>
      </c>
      <c r="AA6" s="614"/>
      <c r="AB6" s="614"/>
      <c r="AC6" s="614"/>
      <c r="AD6" s="615">
        <v>37646422</v>
      </c>
      <c r="AE6" s="615"/>
      <c r="AF6" s="615"/>
      <c r="AG6" s="615"/>
      <c r="AH6" s="615"/>
      <c r="AI6" s="615"/>
      <c r="AJ6" s="615"/>
      <c r="AK6" s="615"/>
      <c r="AL6" s="616">
        <v>8</v>
      </c>
      <c r="AM6" s="617"/>
      <c r="AN6" s="617"/>
      <c r="AO6" s="618"/>
      <c r="AP6" s="608" t="s">
        <v>209</v>
      </c>
      <c r="AQ6" s="609"/>
      <c r="AR6" s="609"/>
      <c r="AS6" s="609"/>
      <c r="AT6" s="609"/>
      <c r="AU6" s="609"/>
      <c r="AV6" s="609"/>
      <c r="AW6" s="609"/>
      <c r="AX6" s="609"/>
      <c r="AY6" s="609"/>
      <c r="AZ6" s="609"/>
      <c r="BA6" s="609"/>
      <c r="BB6" s="609"/>
      <c r="BC6" s="610"/>
      <c r="BD6" s="611">
        <v>278790674</v>
      </c>
      <c r="BE6" s="612"/>
      <c r="BF6" s="612"/>
      <c r="BG6" s="612"/>
      <c r="BH6" s="612"/>
      <c r="BI6" s="612"/>
      <c r="BJ6" s="612"/>
      <c r="BK6" s="613"/>
      <c r="BL6" s="614">
        <v>100</v>
      </c>
      <c r="BM6" s="614"/>
      <c r="BN6" s="614"/>
      <c r="BO6" s="614"/>
      <c r="BP6" s="615">
        <v>1858921</v>
      </c>
      <c r="BQ6" s="615"/>
      <c r="BR6" s="615"/>
      <c r="BS6" s="615"/>
      <c r="BT6" s="615"/>
      <c r="BU6" s="615"/>
      <c r="BV6" s="615"/>
      <c r="BW6" s="619"/>
      <c r="BY6" s="597" t="s">
        <v>210</v>
      </c>
      <c r="BZ6" s="598"/>
      <c r="CA6" s="598"/>
      <c r="CB6" s="598"/>
      <c r="CC6" s="598"/>
      <c r="CD6" s="598"/>
      <c r="CE6" s="598"/>
      <c r="CF6" s="598"/>
      <c r="CG6" s="598"/>
      <c r="CH6" s="598"/>
      <c r="CI6" s="598"/>
      <c r="CJ6" s="598"/>
      <c r="CK6" s="598"/>
      <c r="CL6" s="599"/>
      <c r="CM6" s="611">
        <v>1414272</v>
      </c>
      <c r="CN6" s="612"/>
      <c r="CO6" s="612"/>
      <c r="CP6" s="612"/>
      <c r="CQ6" s="612"/>
      <c r="CR6" s="612"/>
      <c r="CS6" s="612"/>
      <c r="CT6" s="613"/>
      <c r="CU6" s="614">
        <v>0.2</v>
      </c>
      <c r="CV6" s="614"/>
      <c r="CW6" s="614"/>
      <c r="CX6" s="614"/>
      <c r="CY6" s="620" t="s">
        <v>130</v>
      </c>
      <c r="CZ6" s="612"/>
      <c r="DA6" s="612"/>
      <c r="DB6" s="612"/>
      <c r="DC6" s="612"/>
      <c r="DD6" s="612"/>
      <c r="DE6" s="612"/>
      <c r="DF6" s="612"/>
      <c r="DG6" s="612"/>
      <c r="DH6" s="612"/>
      <c r="DI6" s="612"/>
      <c r="DJ6" s="612"/>
      <c r="DK6" s="613"/>
      <c r="DL6" s="620">
        <v>1409791</v>
      </c>
      <c r="DM6" s="612"/>
      <c r="DN6" s="612"/>
      <c r="DO6" s="612"/>
      <c r="DP6" s="612"/>
      <c r="DQ6" s="612"/>
      <c r="DR6" s="612"/>
      <c r="DS6" s="612"/>
      <c r="DT6" s="612"/>
      <c r="DU6" s="612"/>
      <c r="DV6" s="612"/>
      <c r="DW6" s="612"/>
      <c r="DX6" s="621"/>
    </row>
    <row r="7" spans="2:138" ht="11.25" customHeight="1" x14ac:dyDescent="0.2">
      <c r="B7" s="608" t="s">
        <v>211</v>
      </c>
      <c r="C7" s="609"/>
      <c r="D7" s="609"/>
      <c r="E7" s="609"/>
      <c r="F7" s="609"/>
      <c r="G7" s="609"/>
      <c r="H7" s="609"/>
      <c r="I7" s="609"/>
      <c r="J7" s="609"/>
      <c r="K7" s="609"/>
      <c r="L7" s="609"/>
      <c r="M7" s="609"/>
      <c r="N7" s="609"/>
      <c r="O7" s="609"/>
      <c r="P7" s="609"/>
      <c r="Q7" s="610"/>
      <c r="R7" s="611">
        <v>3438168</v>
      </c>
      <c r="S7" s="612"/>
      <c r="T7" s="612"/>
      <c r="U7" s="612"/>
      <c r="V7" s="612"/>
      <c r="W7" s="612"/>
      <c r="X7" s="612"/>
      <c r="Y7" s="613"/>
      <c r="Z7" s="614">
        <v>0.4</v>
      </c>
      <c r="AA7" s="614"/>
      <c r="AB7" s="614"/>
      <c r="AC7" s="614"/>
      <c r="AD7" s="615">
        <v>3438168</v>
      </c>
      <c r="AE7" s="615"/>
      <c r="AF7" s="615"/>
      <c r="AG7" s="615"/>
      <c r="AH7" s="615"/>
      <c r="AI7" s="615"/>
      <c r="AJ7" s="615"/>
      <c r="AK7" s="615"/>
      <c r="AL7" s="616">
        <v>0.7</v>
      </c>
      <c r="AM7" s="617"/>
      <c r="AN7" s="617"/>
      <c r="AO7" s="618"/>
      <c r="AP7" s="608" t="s">
        <v>212</v>
      </c>
      <c r="AQ7" s="609"/>
      <c r="AR7" s="609"/>
      <c r="AS7" s="609"/>
      <c r="AT7" s="609"/>
      <c r="AU7" s="609"/>
      <c r="AV7" s="609"/>
      <c r="AW7" s="609"/>
      <c r="AX7" s="609"/>
      <c r="AY7" s="609"/>
      <c r="AZ7" s="609"/>
      <c r="BA7" s="609"/>
      <c r="BB7" s="609"/>
      <c r="BC7" s="610"/>
      <c r="BD7" s="611">
        <v>83627290</v>
      </c>
      <c r="BE7" s="612"/>
      <c r="BF7" s="612"/>
      <c r="BG7" s="612"/>
      <c r="BH7" s="612"/>
      <c r="BI7" s="612"/>
      <c r="BJ7" s="612"/>
      <c r="BK7" s="613"/>
      <c r="BL7" s="614">
        <v>30</v>
      </c>
      <c r="BM7" s="614"/>
      <c r="BN7" s="614"/>
      <c r="BO7" s="614"/>
      <c r="BP7" s="615">
        <v>1858921</v>
      </c>
      <c r="BQ7" s="615"/>
      <c r="BR7" s="615"/>
      <c r="BS7" s="615"/>
      <c r="BT7" s="615"/>
      <c r="BU7" s="615"/>
      <c r="BV7" s="615"/>
      <c r="BW7" s="619"/>
      <c r="BY7" s="608" t="s">
        <v>213</v>
      </c>
      <c r="BZ7" s="609"/>
      <c r="CA7" s="609"/>
      <c r="CB7" s="609"/>
      <c r="CC7" s="609"/>
      <c r="CD7" s="609"/>
      <c r="CE7" s="609"/>
      <c r="CF7" s="609"/>
      <c r="CG7" s="609"/>
      <c r="CH7" s="609"/>
      <c r="CI7" s="609"/>
      <c r="CJ7" s="609"/>
      <c r="CK7" s="609"/>
      <c r="CL7" s="610"/>
      <c r="CM7" s="611">
        <v>31414653</v>
      </c>
      <c r="CN7" s="612"/>
      <c r="CO7" s="612"/>
      <c r="CP7" s="612"/>
      <c r="CQ7" s="612"/>
      <c r="CR7" s="612"/>
      <c r="CS7" s="612"/>
      <c r="CT7" s="613"/>
      <c r="CU7" s="614">
        <v>3.7</v>
      </c>
      <c r="CV7" s="614"/>
      <c r="CW7" s="614"/>
      <c r="CX7" s="614"/>
      <c r="CY7" s="620">
        <v>2201804</v>
      </c>
      <c r="CZ7" s="612"/>
      <c r="DA7" s="612"/>
      <c r="DB7" s="612"/>
      <c r="DC7" s="612"/>
      <c r="DD7" s="612"/>
      <c r="DE7" s="612"/>
      <c r="DF7" s="612"/>
      <c r="DG7" s="612"/>
      <c r="DH7" s="612"/>
      <c r="DI7" s="612"/>
      <c r="DJ7" s="612"/>
      <c r="DK7" s="613"/>
      <c r="DL7" s="620">
        <v>27507214</v>
      </c>
      <c r="DM7" s="612"/>
      <c r="DN7" s="612"/>
      <c r="DO7" s="612"/>
      <c r="DP7" s="612"/>
      <c r="DQ7" s="612"/>
      <c r="DR7" s="612"/>
      <c r="DS7" s="612"/>
      <c r="DT7" s="612"/>
      <c r="DU7" s="612"/>
      <c r="DV7" s="612"/>
      <c r="DW7" s="612"/>
      <c r="DX7" s="621"/>
    </row>
    <row r="8" spans="2:138" ht="11.25" customHeight="1" x14ac:dyDescent="0.2">
      <c r="B8" s="608" t="s">
        <v>214</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215</v>
      </c>
      <c r="AQ8" s="609"/>
      <c r="AR8" s="609"/>
      <c r="AS8" s="609"/>
      <c r="AT8" s="609"/>
      <c r="AU8" s="609"/>
      <c r="AV8" s="609"/>
      <c r="AW8" s="609"/>
      <c r="AX8" s="609"/>
      <c r="AY8" s="609"/>
      <c r="AZ8" s="609"/>
      <c r="BA8" s="609"/>
      <c r="BB8" s="609"/>
      <c r="BC8" s="610"/>
      <c r="BD8" s="611">
        <v>2238538</v>
      </c>
      <c r="BE8" s="612"/>
      <c r="BF8" s="612"/>
      <c r="BG8" s="612"/>
      <c r="BH8" s="612"/>
      <c r="BI8" s="612"/>
      <c r="BJ8" s="612"/>
      <c r="BK8" s="613"/>
      <c r="BL8" s="614">
        <v>0.8</v>
      </c>
      <c r="BM8" s="614"/>
      <c r="BN8" s="614"/>
      <c r="BO8" s="614"/>
      <c r="BP8" s="615">
        <v>560548</v>
      </c>
      <c r="BQ8" s="615"/>
      <c r="BR8" s="615"/>
      <c r="BS8" s="615"/>
      <c r="BT8" s="615"/>
      <c r="BU8" s="615"/>
      <c r="BV8" s="615"/>
      <c r="BW8" s="619"/>
      <c r="BY8" s="608" t="s">
        <v>216</v>
      </c>
      <c r="BZ8" s="609"/>
      <c r="CA8" s="609"/>
      <c r="CB8" s="609"/>
      <c r="CC8" s="609"/>
      <c r="CD8" s="609"/>
      <c r="CE8" s="609"/>
      <c r="CF8" s="609"/>
      <c r="CG8" s="609"/>
      <c r="CH8" s="609"/>
      <c r="CI8" s="609"/>
      <c r="CJ8" s="609"/>
      <c r="CK8" s="609"/>
      <c r="CL8" s="610"/>
      <c r="CM8" s="611">
        <v>129927909</v>
      </c>
      <c r="CN8" s="612"/>
      <c r="CO8" s="612"/>
      <c r="CP8" s="612"/>
      <c r="CQ8" s="612"/>
      <c r="CR8" s="612"/>
      <c r="CS8" s="612"/>
      <c r="CT8" s="613"/>
      <c r="CU8" s="616">
        <v>15.5</v>
      </c>
      <c r="CV8" s="617"/>
      <c r="CW8" s="617"/>
      <c r="CX8" s="622"/>
      <c r="CY8" s="620">
        <v>1754119</v>
      </c>
      <c r="CZ8" s="612"/>
      <c r="DA8" s="612"/>
      <c r="DB8" s="612"/>
      <c r="DC8" s="612"/>
      <c r="DD8" s="612"/>
      <c r="DE8" s="612"/>
      <c r="DF8" s="612"/>
      <c r="DG8" s="612"/>
      <c r="DH8" s="612"/>
      <c r="DI8" s="612"/>
      <c r="DJ8" s="612"/>
      <c r="DK8" s="613"/>
      <c r="DL8" s="620">
        <v>115316272</v>
      </c>
      <c r="DM8" s="612"/>
      <c r="DN8" s="612"/>
      <c r="DO8" s="612"/>
      <c r="DP8" s="612"/>
      <c r="DQ8" s="612"/>
      <c r="DR8" s="612"/>
      <c r="DS8" s="612"/>
      <c r="DT8" s="612"/>
      <c r="DU8" s="612"/>
      <c r="DV8" s="612"/>
      <c r="DW8" s="612"/>
      <c r="DX8" s="621"/>
    </row>
    <row r="9" spans="2:138" ht="11.25" customHeight="1" x14ac:dyDescent="0.2">
      <c r="B9" s="608" t="s">
        <v>217</v>
      </c>
      <c r="C9" s="609"/>
      <c r="D9" s="609"/>
      <c r="E9" s="609"/>
      <c r="F9" s="609"/>
      <c r="G9" s="609"/>
      <c r="H9" s="609"/>
      <c r="I9" s="609"/>
      <c r="J9" s="609"/>
      <c r="K9" s="609"/>
      <c r="L9" s="609"/>
      <c r="M9" s="609"/>
      <c r="N9" s="609"/>
      <c r="O9" s="609"/>
      <c r="P9" s="609"/>
      <c r="Q9" s="610"/>
      <c r="R9" s="611" t="s">
        <v>130</v>
      </c>
      <c r="S9" s="612"/>
      <c r="T9" s="612"/>
      <c r="U9" s="612"/>
      <c r="V9" s="612"/>
      <c r="W9" s="612"/>
      <c r="X9" s="612"/>
      <c r="Y9" s="613"/>
      <c r="Z9" s="614" t="s">
        <v>130</v>
      </c>
      <c r="AA9" s="614"/>
      <c r="AB9" s="614"/>
      <c r="AC9" s="614"/>
      <c r="AD9" s="615" t="s">
        <v>130</v>
      </c>
      <c r="AE9" s="615"/>
      <c r="AF9" s="615"/>
      <c r="AG9" s="615"/>
      <c r="AH9" s="615"/>
      <c r="AI9" s="615"/>
      <c r="AJ9" s="615"/>
      <c r="AK9" s="615"/>
      <c r="AL9" s="616" t="s">
        <v>130</v>
      </c>
      <c r="AM9" s="617"/>
      <c r="AN9" s="617"/>
      <c r="AO9" s="618"/>
      <c r="AP9" s="608" t="s">
        <v>218</v>
      </c>
      <c r="AQ9" s="609"/>
      <c r="AR9" s="609"/>
      <c r="AS9" s="609"/>
      <c r="AT9" s="609"/>
      <c r="AU9" s="609"/>
      <c r="AV9" s="609"/>
      <c r="AW9" s="609"/>
      <c r="AX9" s="609"/>
      <c r="AY9" s="609"/>
      <c r="AZ9" s="609"/>
      <c r="BA9" s="609"/>
      <c r="BB9" s="609"/>
      <c r="BC9" s="610"/>
      <c r="BD9" s="611">
        <v>69052487</v>
      </c>
      <c r="BE9" s="612"/>
      <c r="BF9" s="612"/>
      <c r="BG9" s="612"/>
      <c r="BH9" s="612"/>
      <c r="BI9" s="612"/>
      <c r="BJ9" s="612"/>
      <c r="BK9" s="613"/>
      <c r="BL9" s="614">
        <v>24.8</v>
      </c>
      <c r="BM9" s="614"/>
      <c r="BN9" s="614"/>
      <c r="BO9" s="614"/>
      <c r="BP9" s="615" t="s">
        <v>130</v>
      </c>
      <c r="BQ9" s="615"/>
      <c r="BR9" s="615"/>
      <c r="BS9" s="615"/>
      <c r="BT9" s="615"/>
      <c r="BU9" s="615"/>
      <c r="BV9" s="615"/>
      <c r="BW9" s="619"/>
      <c r="BY9" s="608" t="s">
        <v>219</v>
      </c>
      <c r="BZ9" s="609"/>
      <c r="CA9" s="609"/>
      <c r="CB9" s="609"/>
      <c r="CC9" s="609"/>
      <c r="CD9" s="609"/>
      <c r="CE9" s="609"/>
      <c r="CF9" s="609"/>
      <c r="CG9" s="609"/>
      <c r="CH9" s="609"/>
      <c r="CI9" s="609"/>
      <c r="CJ9" s="609"/>
      <c r="CK9" s="609"/>
      <c r="CL9" s="610"/>
      <c r="CM9" s="611">
        <v>21864627</v>
      </c>
      <c r="CN9" s="612"/>
      <c r="CO9" s="612"/>
      <c r="CP9" s="612"/>
      <c r="CQ9" s="612"/>
      <c r="CR9" s="612"/>
      <c r="CS9" s="612"/>
      <c r="CT9" s="613"/>
      <c r="CU9" s="616">
        <v>2.6</v>
      </c>
      <c r="CV9" s="617"/>
      <c r="CW9" s="617"/>
      <c r="CX9" s="622"/>
      <c r="CY9" s="620">
        <v>1381343</v>
      </c>
      <c r="CZ9" s="612"/>
      <c r="DA9" s="612"/>
      <c r="DB9" s="612"/>
      <c r="DC9" s="612"/>
      <c r="DD9" s="612"/>
      <c r="DE9" s="612"/>
      <c r="DF9" s="612"/>
      <c r="DG9" s="612"/>
      <c r="DH9" s="612"/>
      <c r="DI9" s="612"/>
      <c r="DJ9" s="612"/>
      <c r="DK9" s="613"/>
      <c r="DL9" s="620">
        <v>15262812</v>
      </c>
      <c r="DM9" s="612"/>
      <c r="DN9" s="612"/>
      <c r="DO9" s="612"/>
      <c r="DP9" s="612"/>
      <c r="DQ9" s="612"/>
      <c r="DR9" s="612"/>
      <c r="DS9" s="612"/>
      <c r="DT9" s="612"/>
      <c r="DU9" s="612"/>
      <c r="DV9" s="612"/>
      <c r="DW9" s="612"/>
      <c r="DX9" s="621"/>
    </row>
    <row r="10" spans="2:138" ht="11.25" customHeight="1" x14ac:dyDescent="0.2">
      <c r="B10" s="608" t="s">
        <v>220</v>
      </c>
      <c r="C10" s="609"/>
      <c r="D10" s="609"/>
      <c r="E10" s="609"/>
      <c r="F10" s="609"/>
      <c r="G10" s="609"/>
      <c r="H10" s="609"/>
      <c r="I10" s="609"/>
      <c r="J10" s="609"/>
      <c r="K10" s="609"/>
      <c r="L10" s="609"/>
      <c r="M10" s="609"/>
      <c r="N10" s="609"/>
      <c r="O10" s="609"/>
      <c r="P10" s="609"/>
      <c r="Q10" s="610"/>
      <c r="R10" s="611">
        <v>166974</v>
      </c>
      <c r="S10" s="612"/>
      <c r="T10" s="612"/>
      <c r="U10" s="612"/>
      <c r="V10" s="612"/>
      <c r="W10" s="612"/>
      <c r="X10" s="612"/>
      <c r="Y10" s="613"/>
      <c r="Z10" s="614">
        <v>0</v>
      </c>
      <c r="AA10" s="614"/>
      <c r="AB10" s="614"/>
      <c r="AC10" s="614"/>
      <c r="AD10" s="615">
        <v>166974</v>
      </c>
      <c r="AE10" s="615"/>
      <c r="AF10" s="615"/>
      <c r="AG10" s="615"/>
      <c r="AH10" s="615"/>
      <c r="AI10" s="615"/>
      <c r="AJ10" s="615"/>
      <c r="AK10" s="615"/>
      <c r="AL10" s="616">
        <v>0</v>
      </c>
      <c r="AM10" s="617"/>
      <c r="AN10" s="617"/>
      <c r="AO10" s="618"/>
      <c r="AP10" s="608" t="s">
        <v>221</v>
      </c>
      <c r="AQ10" s="609"/>
      <c r="AR10" s="609"/>
      <c r="AS10" s="609"/>
      <c r="AT10" s="609"/>
      <c r="AU10" s="609"/>
      <c r="AV10" s="609"/>
      <c r="AW10" s="609"/>
      <c r="AX10" s="609"/>
      <c r="AY10" s="609"/>
      <c r="AZ10" s="609"/>
      <c r="BA10" s="609"/>
      <c r="BB10" s="609"/>
      <c r="BC10" s="610"/>
      <c r="BD10" s="611">
        <v>2674956</v>
      </c>
      <c r="BE10" s="612"/>
      <c r="BF10" s="612"/>
      <c r="BG10" s="612"/>
      <c r="BH10" s="612"/>
      <c r="BI10" s="612"/>
      <c r="BJ10" s="612"/>
      <c r="BK10" s="613"/>
      <c r="BL10" s="614">
        <v>1</v>
      </c>
      <c r="BM10" s="614"/>
      <c r="BN10" s="614"/>
      <c r="BO10" s="614"/>
      <c r="BP10" s="615">
        <v>127255</v>
      </c>
      <c r="BQ10" s="615"/>
      <c r="BR10" s="615"/>
      <c r="BS10" s="615"/>
      <c r="BT10" s="615"/>
      <c r="BU10" s="615"/>
      <c r="BV10" s="615"/>
      <c r="BW10" s="619"/>
      <c r="BY10" s="608" t="s">
        <v>222</v>
      </c>
      <c r="BZ10" s="609"/>
      <c r="CA10" s="609"/>
      <c r="CB10" s="609"/>
      <c r="CC10" s="609"/>
      <c r="CD10" s="609"/>
      <c r="CE10" s="609"/>
      <c r="CF10" s="609"/>
      <c r="CG10" s="609"/>
      <c r="CH10" s="609"/>
      <c r="CI10" s="609"/>
      <c r="CJ10" s="609"/>
      <c r="CK10" s="609"/>
      <c r="CL10" s="610"/>
      <c r="CM10" s="611">
        <v>2619992</v>
      </c>
      <c r="CN10" s="612"/>
      <c r="CO10" s="612"/>
      <c r="CP10" s="612"/>
      <c r="CQ10" s="612"/>
      <c r="CR10" s="612"/>
      <c r="CS10" s="612"/>
      <c r="CT10" s="613"/>
      <c r="CU10" s="616">
        <v>0.3</v>
      </c>
      <c r="CV10" s="617"/>
      <c r="CW10" s="617"/>
      <c r="CX10" s="622"/>
      <c r="CY10" s="620">
        <v>37796</v>
      </c>
      <c r="CZ10" s="612"/>
      <c r="DA10" s="612"/>
      <c r="DB10" s="612"/>
      <c r="DC10" s="612"/>
      <c r="DD10" s="612"/>
      <c r="DE10" s="612"/>
      <c r="DF10" s="612"/>
      <c r="DG10" s="612"/>
      <c r="DH10" s="612"/>
      <c r="DI10" s="612"/>
      <c r="DJ10" s="612"/>
      <c r="DK10" s="613"/>
      <c r="DL10" s="620">
        <v>1604116</v>
      </c>
      <c r="DM10" s="612"/>
      <c r="DN10" s="612"/>
      <c r="DO10" s="612"/>
      <c r="DP10" s="612"/>
      <c r="DQ10" s="612"/>
      <c r="DR10" s="612"/>
      <c r="DS10" s="612"/>
      <c r="DT10" s="612"/>
      <c r="DU10" s="612"/>
      <c r="DV10" s="612"/>
      <c r="DW10" s="612"/>
      <c r="DX10" s="621"/>
    </row>
    <row r="11" spans="2:138" ht="11.25" customHeight="1" x14ac:dyDescent="0.2">
      <c r="B11" s="608" t="s">
        <v>223</v>
      </c>
      <c r="C11" s="609"/>
      <c r="D11" s="609"/>
      <c r="E11" s="609"/>
      <c r="F11" s="609"/>
      <c r="G11" s="609"/>
      <c r="H11" s="609"/>
      <c r="I11" s="609"/>
      <c r="J11" s="609"/>
      <c r="K11" s="609"/>
      <c r="L11" s="609"/>
      <c r="M11" s="609"/>
      <c r="N11" s="609"/>
      <c r="O11" s="609"/>
      <c r="P11" s="609"/>
      <c r="Q11" s="610"/>
      <c r="R11" s="611">
        <v>171461</v>
      </c>
      <c r="S11" s="612"/>
      <c r="T11" s="612"/>
      <c r="U11" s="612"/>
      <c r="V11" s="612"/>
      <c r="W11" s="612"/>
      <c r="X11" s="612"/>
      <c r="Y11" s="613"/>
      <c r="Z11" s="614">
        <v>0</v>
      </c>
      <c r="AA11" s="614"/>
      <c r="AB11" s="614"/>
      <c r="AC11" s="614"/>
      <c r="AD11" s="615">
        <v>171461</v>
      </c>
      <c r="AE11" s="615"/>
      <c r="AF11" s="615"/>
      <c r="AG11" s="615"/>
      <c r="AH11" s="615"/>
      <c r="AI11" s="615"/>
      <c r="AJ11" s="615"/>
      <c r="AK11" s="615"/>
      <c r="AL11" s="616">
        <v>0</v>
      </c>
      <c r="AM11" s="617"/>
      <c r="AN11" s="617"/>
      <c r="AO11" s="618"/>
      <c r="AP11" s="608" t="s">
        <v>224</v>
      </c>
      <c r="AQ11" s="609"/>
      <c r="AR11" s="609"/>
      <c r="AS11" s="609"/>
      <c r="AT11" s="609"/>
      <c r="AU11" s="609"/>
      <c r="AV11" s="609"/>
      <c r="AW11" s="609"/>
      <c r="AX11" s="609"/>
      <c r="AY11" s="609"/>
      <c r="AZ11" s="609"/>
      <c r="BA11" s="609"/>
      <c r="BB11" s="609"/>
      <c r="BC11" s="610"/>
      <c r="BD11" s="611">
        <v>6335371</v>
      </c>
      <c r="BE11" s="612"/>
      <c r="BF11" s="612"/>
      <c r="BG11" s="612"/>
      <c r="BH11" s="612"/>
      <c r="BI11" s="612"/>
      <c r="BJ11" s="612"/>
      <c r="BK11" s="613"/>
      <c r="BL11" s="614">
        <v>2.2999999999999998</v>
      </c>
      <c r="BM11" s="614"/>
      <c r="BN11" s="614"/>
      <c r="BO11" s="614"/>
      <c r="BP11" s="615">
        <v>1171118</v>
      </c>
      <c r="BQ11" s="615"/>
      <c r="BR11" s="615"/>
      <c r="BS11" s="615"/>
      <c r="BT11" s="615"/>
      <c r="BU11" s="615"/>
      <c r="BV11" s="615"/>
      <c r="BW11" s="619"/>
      <c r="BY11" s="608" t="s">
        <v>225</v>
      </c>
      <c r="BZ11" s="609"/>
      <c r="CA11" s="609"/>
      <c r="CB11" s="609"/>
      <c r="CC11" s="609"/>
      <c r="CD11" s="609"/>
      <c r="CE11" s="609"/>
      <c r="CF11" s="609"/>
      <c r="CG11" s="609"/>
      <c r="CH11" s="609"/>
      <c r="CI11" s="609"/>
      <c r="CJ11" s="609"/>
      <c r="CK11" s="609"/>
      <c r="CL11" s="610"/>
      <c r="CM11" s="611">
        <v>44384586</v>
      </c>
      <c r="CN11" s="612"/>
      <c r="CO11" s="612"/>
      <c r="CP11" s="612"/>
      <c r="CQ11" s="612"/>
      <c r="CR11" s="612"/>
      <c r="CS11" s="612"/>
      <c r="CT11" s="613"/>
      <c r="CU11" s="616">
        <v>5.3</v>
      </c>
      <c r="CV11" s="617"/>
      <c r="CW11" s="617"/>
      <c r="CX11" s="622"/>
      <c r="CY11" s="620">
        <v>24499390</v>
      </c>
      <c r="CZ11" s="612"/>
      <c r="DA11" s="612"/>
      <c r="DB11" s="612"/>
      <c r="DC11" s="612"/>
      <c r="DD11" s="612"/>
      <c r="DE11" s="612"/>
      <c r="DF11" s="612"/>
      <c r="DG11" s="612"/>
      <c r="DH11" s="612"/>
      <c r="DI11" s="612"/>
      <c r="DJ11" s="612"/>
      <c r="DK11" s="613"/>
      <c r="DL11" s="620">
        <v>14805233</v>
      </c>
      <c r="DM11" s="612"/>
      <c r="DN11" s="612"/>
      <c r="DO11" s="612"/>
      <c r="DP11" s="612"/>
      <c r="DQ11" s="612"/>
      <c r="DR11" s="612"/>
      <c r="DS11" s="612"/>
      <c r="DT11" s="612"/>
      <c r="DU11" s="612"/>
      <c r="DV11" s="612"/>
      <c r="DW11" s="612"/>
      <c r="DX11" s="621"/>
    </row>
    <row r="12" spans="2:138" ht="11.25" customHeight="1" x14ac:dyDescent="0.2">
      <c r="B12" s="608" t="s">
        <v>226</v>
      </c>
      <c r="C12" s="609"/>
      <c r="D12" s="609"/>
      <c r="E12" s="609"/>
      <c r="F12" s="609"/>
      <c r="G12" s="609"/>
      <c r="H12" s="609"/>
      <c r="I12" s="609"/>
      <c r="J12" s="609"/>
      <c r="K12" s="609"/>
      <c r="L12" s="609"/>
      <c r="M12" s="609"/>
      <c r="N12" s="609"/>
      <c r="O12" s="609"/>
      <c r="P12" s="609"/>
      <c r="Q12" s="610"/>
      <c r="R12" s="611">
        <v>11431</v>
      </c>
      <c r="S12" s="612"/>
      <c r="T12" s="612"/>
      <c r="U12" s="612"/>
      <c r="V12" s="612"/>
      <c r="W12" s="612"/>
      <c r="X12" s="612"/>
      <c r="Y12" s="613"/>
      <c r="Z12" s="614">
        <v>0</v>
      </c>
      <c r="AA12" s="614"/>
      <c r="AB12" s="614"/>
      <c r="AC12" s="614"/>
      <c r="AD12" s="615">
        <v>11431</v>
      </c>
      <c r="AE12" s="615"/>
      <c r="AF12" s="615"/>
      <c r="AG12" s="615"/>
      <c r="AH12" s="615"/>
      <c r="AI12" s="615"/>
      <c r="AJ12" s="615"/>
      <c r="AK12" s="615"/>
      <c r="AL12" s="616">
        <v>0</v>
      </c>
      <c r="AM12" s="617"/>
      <c r="AN12" s="617"/>
      <c r="AO12" s="618"/>
      <c r="AP12" s="608" t="s">
        <v>227</v>
      </c>
      <c r="AQ12" s="609"/>
      <c r="AR12" s="609"/>
      <c r="AS12" s="609"/>
      <c r="AT12" s="609"/>
      <c r="AU12" s="609"/>
      <c r="AV12" s="609"/>
      <c r="AW12" s="609"/>
      <c r="AX12" s="609"/>
      <c r="AY12" s="609"/>
      <c r="AZ12" s="609"/>
      <c r="BA12" s="609"/>
      <c r="BB12" s="609"/>
      <c r="BC12" s="610"/>
      <c r="BD12" s="611">
        <v>405170</v>
      </c>
      <c r="BE12" s="612"/>
      <c r="BF12" s="612"/>
      <c r="BG12" s="612"/>
      <c r="BH12" s="612"/>
      <c r="BI12" s="612"/>
      <c r="BJ12" s="612"/>
      <c r="BK12" s="613"/>
      <c r="BL12" s="614">
        <v>0.1</v>
      </c>
      <c r="BM12" s="614"/>
      <c r="BN12" s="614"/>
      <c r="BO12" s="614"/>
      <c r="BP12" s="615" t="s">
        <v>130</v>
      </c>
      <c r="BQ12" s="615"/>
      <c r="BR12" s="615"/>
      <c r="BS12" s="615"/>
      <c r="BT12" s="615"/>
      <c r="BU12" s="615"/>
      <c r="BV12" s="615"/>
      <c r="BW12" s="619"/>
      <c r="BY12" s="608" t="s">
        <v>228</v>
      </c>
      <c r="BZ12" s="609"/>
      <c r="CA12" s="609"/>
      <c r="CB12" s="609"/>
      <c r="CC12" s="609"/>
      <c r="CD12" s="609"/>
      <c r="CE12" s="609"/>
      <c r="CF12" s="609"/>
      <c r="CG12" s="609"/>
      <c r="CH12" s="609"/>
      <c r="CI12" s="609"/>
      <c r="CJ12" s="609"/>
      <c r="CK12" s="609"/>
      <c r="CL12" s="610"/>
      <c r="CM12" s="611">
        <v>33295940</v>
      </c>
      <c r="CN12" s="612"/>
      <c r="CO12" s="612"/>
      <c r="CP12" s="612"/>
      <c r="CQ12" s="612"/>
      <c r="CR12" s="612"/>
      <c r="CS12" s="612"/>
      <c r="CT12" s="613"/>
      <c r="CU12" s="616">
        <v>4</v>
      </c>
      <c r="CV12" s="617"/>
      <c r="CW12" s="617"/>
      <c r="CX12" s="622"/>
      <c r="CY12" s="620">
        <v>1307963</v>
      </c>
      <c r="CZ12" s="612"/>
      <c r="DA12" s="612"/>
      <c r="DB12" s="612"/>
      <c r="DC12" s="612"/>
      <c r="DD12" s="612"/>
      <c r="DE12" s="612"/>
      <c r="DF12" s="612"/>
      <c r="DG12" s="612"/>
      <c r="DH12" s="612"/>
      <c r="DI12" s="612"/>
      <c r="DJ12" s="612"/>
      <c r="DK12" s="613"/>
      <c r="DL12" s="620">
        <v>8822435</v>
      </c>
      <c r="DM12" s="612"/>
      <c r="DN12" s="612"/>
      <c r="DO12" s="612"/>
      <c r="DP12" s="612"/>
      <c r="DQ12" s="612"/>
      <c r="DR12" s="612"/>
      <c r="DS12" s="612"/>
      <c r="DT12" s="612"/>
      <c r="DU12" s="612"/>
      <c r="DV12" s="612"/>
      <c r="DW12" s="612"/>
      <c r="DX12" s="621"/>
    </row>
    <row r="13" spans="2:138" ht="11.25" customHeight="1" x14ac:dyDescent="0.2">
      <c r="B13" s="608" t="s">
        <v>229</v>
      </c>
      <c r="C13" s="609"/>
      <c r="D13" s="609"/>
      <c r="E13" s="609"/>
      <c r="F13" s="609"/>
      <c r="G13" s="609"/>
      <c r="H13" s="609"/>
      <c r="I13" s="609"/>
      <c r="J13" s="609"/>
      <c r="K13" s="609"/>
      <c r="L13" s="609"/>
      <c r="M13" s="609"/>
      <c r="N13" s="609"/>
      <c r="O13" s="609"/>
      <c r="P13" s="609"/>
      <c r="Q13" s="610"/>
      <c r="R13" s="611">
        <v>33734524</v>
      </c>
      <c r="S13" s="612"/>
      <c r="T13" s="612"/>
      <c r="U13" s="612"/>
      <c r="V13" s="612"/>
      <c r="W13" s="612"/>
      <c r="X13" s="612"/>
      <c r="Y13" s="613"/>
      <c r="Z13" s="614">
        <v>3.9</v>
      </c>
      <c r="AA13" s="614"/>
      <c r="AB13" s="614"/>
      <c r="AC13" s="614"/>
      <c r="AD13" s="615">
        <v>33734524</v>
      </c>
      <c r="AE13" s="615"/>
      <c r="AF13" s="615"/>
      <c r="AG13" s="615"/>
      <c r="AH13" s="615"/>
      <c r="AI13" s="615"/>
      <c r="AJ13" s="615"/>
      <c r="AK13" s="615"/>
      <c r="AL13" s="616">
        <v>7.1</v>
      </c>
      <c r="AM13" s="617"/>
      <c r="AN13" s="617"/>
      <c r="AO13" s="618"/>
      <c r="AP13" s="608" t="s">
        <v>230</v>
      </c>
      <c r="AQ13" s="609"/>
      <c r="AR13" s="609"/>
      <c r="AS13" s="609"/>
      <c r="AT13" s="609"/>
      <c r="AU13" s="609"/>
      <c r="AV13" s="609"/>
      <c r="AW13" s="609"/>
      <c r="AX13" s="609"/>
      <c r="AY13" s="609"/>
      <c r="AZ13" s="609"/>
      <c r="BA13" s="609"/>
      <c r="BB13" s="609"/>
      <c r="BC13" s="610"/>
      <c r="BD13" s="611">
        <v>1860876</v>
      </c>
      <c r="BE13" s="612"/>
      <c r="BF13" s="612"/>
      <c r="BG13" s="612"/>
      <c r="BH13" s="612"/>
      <c r="BI13" s="612"/>
      <c r="BJ13" s="612"/>
      <c r="BK13" s="613"/>
      <c r="BL13" s="614">
        <v>0.7</v>
      </c>
      <c r="BM13" s="614"/>
      <c r="BN13" s="614"/>
      <c r="BO13" s="614"/>
      <c r="BP13" s="615" t="s">
        <v>130</v>
      </c>
      <c r="BQ13" s="615"/>
      <c r="BR13" s="615"/>
      <c r="BS13" s="615"/>
      <c r="BT13" s="615"/>
      <c r="BU13" s="615"/>
      <c r="BV13" s="615"/>
      <c r="BW13" s="619"/>
      <c r="BY13" s="608" t="s">
        <v>231</v>
      </c>
      <c r="BZ13" s="609"/>
      <c r="CA13" s="609"/>
      <c r="CB13" s="609"/>
      <c r="CC13" s="609"/>
      <c r="CD13" s="609"/>
      <c r="CE13" s="609"/>
      <c r="CF13" s="609"/>
      <c r="CG13" s="609"/>
      <c r="CH13" s="609"/>
      <c r="CI13" s="609"/>
      <c r="CJ13" s="609"/>
      <c r="CK13" s="609"/>
      <c r="CL13" s="610"/>
      <c r="CM13" s="611">
        <v>130751483</v>
      </c>
      <c r="CN13" s="612"/>
      <c r="CO13" s="612"/>
      <c r="CP13" s="612"/>
      <c r="CQ13" s="612"/>
      <c r="CR13" s="612"/>
      <c r="CS13" s="612"/>
      <c r="CT13" s="613"/>
      <c r="CU13" s="616">
        <v>15.6</v>
      </c>
      <c r="CV13" s="617"/>
      <c r="CW13" s="617"/>
      <c r="CX13" s="622"/>
      <c r="CY13" s="620">
        <v>109679533</v>
      </c>
      <c r="CZ13" s="612"/>
      <c r="DA13" s="612"/>
      <c r="DB13" s="612"/>
      <c r="DC13" s="612"/>
      <c r="DD13" s="612"/>
      <c r="DE13" s="612"/>
      <c r="DF13" s="612"/>
      <c r="DG13" s="612"/>
      <c r="DH13" s="612"/>
      <c r="DI13" s="612"/>
      <c r="DJ13" s="612"/>
      <c r="DK13" s="613"/>
      <c r="DL13" s="620">
        <v>24102255</v>
      </c>
      <c r="DM13" s="612"/>
      <c r="DN13" s="612"/>
      <c r="DO13" s="612"/>
      <c r="DP13" s="612"/>
      <c r="DQ13" s="612"/>
      <c r="DR13" s="612"/>
      <c r="DS13" s="612"/>
      <c r="DT13" s="612"/>
      <c r="DU13" s="612"/>
      <c r="DV13" s="612"/>
      <c r="DW13" s="612"/>
      <c r="DX13" s="621"/>
    </row>
    <row r="14" spans="2:138" ht="11.25" customHeight="1" x14ac:dyDescent="0.2">
      <c r="B14" s="608" t="s">
        <v>232</v>
      </c>
      <c r="C14" s="609"/>
      <c r="D14" s="609"/>
      <c r="E14" s="609"/>
      <c r="F14" s="609"/>
      <c r="G14" s="609"/>
      <c r="H14" s="609"/>
      <c r="I14" s="609"/>
      <c r="J14" s="609"/>
      <c r="K14" s="609"/>
      <c r="L14" s="609"/>
      <c r="M14" s="609"/>
      <c r="N14" s="609"/>
      <c r="O14" s="609"/>
      <c r="P14" s="609"/>
      <c r="Q14" s="610"/>
      <c r="R14" s="611">
        <v>123863</v>
      </c>
      <c r="S14" s="612"/>
      <c r="T14" s="612"/>
      <c r="U14" s="612"/>
      <c r="V14" s="612"/>
      <c r="W14" s="612"/>
      <c r="X14" s="612"/>
      <c r="Y14" s="613"/>
      <c r="Z14" s="614">
        <v>0</v>
      </c>
      <c r="AA14" s="614"/>
      <c r="AB14" s="614"/>
      <c r="AC14" s="614"/>
      <c r="AD14" s="615">
        <v>123863</v>
      </c>
      <c r="AE14" s="615"/>
      <c r="AF14" s="615"/>
      <c r="AG14" s="615"/>
      <c r="AH14" s="615"/>
      <c r="AI14" s="615"/>
      <c r="AJ14" s="615"/>
      <c r="AK14" s="615"/>
      <c r="AL14" s="616">
        <v>0</v>
      </c>
      <c r="AM14" s="617"/>
      <c r="AN14" s="617"/>
      <c r="AO14" s="618"/>
      <c r="AP14" s="608" t="s">
        <v>233</v>
      </c>
      <c r="AQ14" s="609"/>
      <c r="AR14" s="609"/>
      <c r="AS14" s="609"/>
      <c r="AT14" s="609"/>
      <c r="AU14" s="609"/>
      <c r="AV14" s="609"/>
      <c r="AW14" s="609"/>
      <c r="AX14" s="609"/>
      <c r="AY14" s="609"/>
      <c r="AZ14" s="609"/>
      <c r="BA14" s="609"/>
      <c r="BB14" s="609"/>
      <c r="BC14" s="610"/>
      <c r="BD14" s="611">
        <v>1059892</v>
      </c>
      <c r="BE14" s="612"/>
      <c r="BF14" s="612"/>
      <c r="BG14" s="612"/>
      <c r="BH14" s="612"/>
      <c r="BI14" s="612"/>
      <c r="BJ14" s="612"/>
      <c r="BK14" s="613"/>
      <c r="BL14" s="614">
        <v>0.4</v>
      </c>
      <c r="BM14" s="614"/>
      <c r="BN14" s="614"/>
      <c r="BO14" s="614"/>
      <c r="BP14" s="615" t="s">
        <v>130</v>
      </c>
      <c r="BQ14" s="615"/>
      <c r="BR14" s="615"/>
      <c r="BS14" s="615"/>
      <c r="BT14" s="615"/>
      <c r="BU14" s="615"/>
      <c r="BV14" s="615"/>
      <c r="BW14" s="619"/>
      <c r="BY14" s="608" t="s">
        <v>234</v>
      </c>
      <c r="BZ14" s="609"/>
      <c r="CA14" s="609"/>
      <c r="CB14" s="609"/>
      <c r="CC14" s="609"/>
      <c r="CD14" s="609"/>
      <c r="CE14" s="609"/>
      <c r="CF14" s="609"/>
      <c r="CG14" s="609"/>
      <c r="CH14" s="609"/>
      <c r="CI14" s="609"/>
      <c r="CJ14" s="609"/>
      <c r="CK14" s="609"/>
      <c r="CL14" s="610"/>
      <c r="CM14" s="611">
        <v>43552475</v>
      </c>
      <c r="CN14" s="612"/>
      <c r="CO14" s="612"/>
      <c r="CP14" s="612"/>
      <c r="CQ14" s="612"/>
      <c r="CR14" s="612"/>
      <c r="CS14" s="612"/>
      <c r="CT14" s="613"/>
      <c r="CU14" s="616">
        <v>5.2</v>
      </c>
      <c r="CV14" s="617"/>
      <c r="CW14" s="617"/>
      <c r="CX14" s="622"/>
      <c r="CY14" s="620">
        <v>2484416</v>
      </c>
      <c r="CZ14" s="612"/>
      <c r="DA14" s="612"/>
      <c r="DB14" s="612"/>
      <c r="DC14" s="612"/>
      <c r="DD14" s="612"/>
      <c r="DE14" s="612"/>
      <c r="DF14" s="612"/>
      <c r="DG14" s="612"/>
      <c r="DH14" s="612"/>
      <c r="DI14" s="612"/>
      <c r="DJ14" s="612"/>
      <c r="DK14" s="613"/>
      <c r="DL14" s="620">
        <v>38493943</v>
      </c>
      <c r="DM14" s="612"/>
      <c r="DN14" s="612"/>
      <c r="DO14" s="612"/>
      <c r="DP14" s="612"/>
      <c r="DQ14" s="612"/>
      <c r="DR14" s="612"/>
      <c r="DS14" s="612"/>
      <c r="DT14" s="612"/>
      <c r="DU14" s="612"/>
      <c r="DV14" s="612"/>
      <c r="DW14" s="612"/>
      <c r="DX14" s="621"/>
    </row>
    <row r="15" spans="2:138" ht="11.25" customHeight="1" x14ac:dyDescent="0.2">
      <c r="B15" s="608" t="s">
        <v>235</v>
      </c>
      <c r="C15" s="609"/>
      <c r="D15" s="609"/>
      <c r="E15" s="609"/>
      <c r="F15" s="609"/>
      <c r="G15" s="609"/>
      <c r="H15" s="609"/>
      <c r="I15" s="609"/>
      <c r="J15" s="609"/>
      <c r="K15" s="609"/>
      <c r="L15" s="609"/>
      <c r="M15" s="609"/>
      <c r="N15" s="609"/>
      <c r="O15" s="609"/>
      <c r="P15" s="609"/>
      <c r="Q15" s="610"/>
      <c r="R15" s="611" t="s">
        <v>130</v>
      </c>
      <c r="S15" s="612"/>
      <c r="T15" s="612"/>
      <c r="U15" s="612"/>
      <c r="V15" s="612"/>
      <c r="W15" s="612"/>
      <c r="X15" s="612"/>
      <c r="Y15" s="613"/>
      <c r="Z15" s="614" t="s">
        <v>130</v>
      </c>
      <c r="AA15" s="614"/>
      <c r="AB15" s="614"/>
      <c r="AC15" s="614"/>
      <c r="AD15" s="615" t="s">
        <v>130</v>
      </c>
      <c r="AE15" s="615"/>
      <c r="AF15" s="615"/>
      <c r="AG15" s="615"/>
      <c r="AH15" s="615"/>
      <c r="AI15" s="615"/>
      <c r="AJ15" s="615"/>
      <c r="AK15" s="615"/>
      <c r="AL15" s="616" t="s">
        <v>130</v>
      </c>
      <c r="AM15" s="617"/>
      <c r="AN15" s="617"/>
      <c r="AO15" s="618"/>
      <c r="AP15" s="608" t="s">
        <v>236</v>
      </c>
      <c r="AQ15" s="609"/>
      <c r="AR15" s="609"/>
      <c r="AS15" s="609"/>
      <c r="AT15" s="609"/>
      <c r="AU15" s="609"/>
      <c r="AV15" s="609"/>
      <c r="AW15" s="609"/>
      <c r="AX15" s="609"/>
      <c r="AY15" s="609"/>
      <c r="AZ15" s="609"/>
      <c r="BA15" s="609"/>
      <c r="BB15" s="609"/>
      <c r="BC15" s="610"/>
      <c r="BD15" s="611">
        <v>55208183</v>
      </c>
      <c r="BE15" s="612"/>
      <c r="BF15" s="612"/>
      <c r="BG15" s="612"/>
      <c r="BH15" s="612"/>
      <c r="BI15" s="612"/>
      <c r="BJ15" s="612"/>
      <c r="BK15" s="613"/>
      <c r="BL15" s="614">
        <v>19.8</v>
      </c>
      <c r="BM15" s="614"/>
      <c r="BN15" s="614"/>
      <c r="BO15" s="614"/>
      <c r="BP15" s="615" t="s">
        <v>237</v>
      </c>
      <c r="BQ15" s="615"/>
      <c r="BR15" s="615"/>
      <c r="BS15" s="615"/>
      <c r="BT15" s="615"/>
      <c r="BU15" s="615"/>
      <c r="BV15" s="615"/>
      <c r="BW15" s="619"/>
      <c r="BY15" s="608" t="s">
        <v>238</v>
      </c>
      <c r="BZ15" s="609"/>
      <c r="CA15" s="609"/>
      <c r="CB15" s="609"/>
      <c r="CC15" s="609"/>
      <c r="CD15" s="609"/>
      <c r="CE15" s="609"/>
      <c r="CF15" s="609"/>
      <c r="CG15" s="609"/>
      <c r="CH15" s="609"/>
      <c r="CI15" s="609"/>
      <c r="CJ15" s="609"/>
      <c r="CK15" s="609"/>
      <c r="CL15" s="610"/>
      <c r="CM15" s="611" t="s">
        <v>237</v>
      </c>
      <c r="CN15" s="612"/>
      <c r="CO15" s="612"/>
      <c r="CP15" s="612"/>
      <c r="CQ15" s="612"/>
      <c r="CR15" s="612"/>
      <c r="CS15" s="612"/>
      <c r="CT15" s="613"/>
      <c r="CU15" s="616" t="s">
        <v>237</v>
      </c>
      <c r="CV15" s="617"/>
      <c r="CW15" s="617"/>
      <c r="CX15" s="622"/>
      <c r="CY15" s="620" t="s">
        <v>130</v>
      </c>
      <c r="CZ15" s="612"/>
      <c r="DA15" s="612"/>
      <c r="DB15" s="612"/>
      <c r="DC15" s="612"/>
      <c r="DD15" s="612"/>
      <c r="DE15" s="612"/>
      <c r="DF15" s="612"/>
      <c r="DG15" s="612"/>
      <c r="DH15" s="612"/>
      <c r="DI15" s="612"/>
      <c r="DJ15" s="612"/>
      <c r="DK15" s="613"/>
      <c r="DL15" s="620" t="s">
        <v>130</v>
      </c>
      <c r="DM15" s="612"/>
      <c r="DN15" s="612"/>
      <c r="DO15" s="612"/>
      <c r="DP15" s="612"/>
      <c r="DQ15" s="612"/>
      <c r="DR15" s="612"/>
      <c r="DS15" s="612"/>
      <c r="DT15" s="612"/>
      <c r="DU15" s="612"/>
      <c r="DV15" s="612"/>
      <c r="DW15" s="612"/>
      <c r="DX15" s="621"/>
    </row>
    <row r="16" spans="2:138" ht="11.25" customHeight="1" x14ac:dyDescent="0.2">
      <c r="B16" s="608" t="s">
        <v>239</v>
      </c>
      <c r="C16" s="609"/>
      <c r="D16" s="609"/>
      <c r="E16" s="609"/>
      <c r="F16" s="609"/>
      <c r="G16" s="609"/>
      <c r="H16" s="609"/>
      <c r="I16" s="609"/>
      <c r="J16" s="609"/>
      <c r="K16" s="609"/>
      <c r="L16" s="609"/>
      <c r="M16" s="609"/>
      <c r="N16" s="609"/>
      <c r="O16" s="609"/>
      <c r="P16" s="609"/>
      <c r="Q16" s="610"/>
      <c r="R16" s="611">
        <v>1974119</v>
      </c>
      <c r="S16" s="612"/>
      <c r="T16" s="612"/>
      <c r="U16" s="612"/>
      <c r="V16" s="612"/>
      <c r="W16" s="612"/>
      <c r="X16" s="612"/>
      <c r="Y16" s="613"/>
      <c r="Z16" s="614">
        <v>0.2</v>
      </c>
      <c r="AA16" s="614"/>
      <c r="AB16" s="614"/>
      <c r="AC16" s="614"/>
      <c r="AD16" s="615">
        <v>1974119</v>
      </c>
      <c r="AE16" s="615"/>
      <c r="AF16" s="615"/>
      <c r="AG16" s="615"/>
      <c r="AH16" s="615"/>
      <c r="AI16" s="615"/>
      <c r="AJ16" s="615"/>
      <c r="AK16" s="615"/>
      <c r="AL16" s="616">
        <v>0.4</v>
      </c>
      <c r="AM16" s="617"/>
      <c r="AN16" s="617"/>
      <c r="AO16" s="618"/>
      <c r="AP16" s="608" t="s">
        <v>240</v>
      </c>
      <c r="AQ16" s="609"/>
      <c r="AR16" s="609"/>
      <c r="AS16" s="609"/>
      <c r="AT16" s="609"/>
      <c r="AU16" s="609"/>
      <c r="AV16" s="609"/>
      <c r="AW16" s="609"/>
      <c r="AX16" s="609"/>
      <c r="AY16" s="609"/>
      <c r="AZ16" s="609"/>
      <c r="BA16" s="609"/>
      <c r="BB16" s="609"/>
      <c r="BC16" s="610"/>
      <c r="BD16" s="611">
        <v>1999753</v>
      </c>
      <c r="BE16" s="612"/>
      <c r="BF16" s="612"/>
      <c r="BG16" s="612"/>
      <c r="BH16" s="612"/>
      <c r="BI16" s="612"/>
      <c r="BJ16" s="612"/>
      <c r="BK16" s="613"/>
      <c r="BL16" s="614">
        <v>0.7</v>
      </c>
      <c r="BM16" s="614"/>
      <c r="BN16" s="614"/>
      <c r="BO16" s="614"/>
      <c r="BP16" s="615" t="s">
        <v>130</v>
      </c>
      <c r="BQ16" s="615"/>
      <c r="BR16" s="615"/>
      <c r="BS16" s="615"/>
      <c r="BT16" s="615"/>
      <c r="BU16" s="615"/>
      <c r="BV16" s="615"/>
      <c r="BW16" s="619"/>
      <c r="BY16" s="608" t="s">
        <v>241</v>
      </c>
      <c r="BZ16" s="609"/>
      <c r="CA16" s="609"/>
      <c r="CB16" s="609"/>
      <c r="CC16" s="609"/>
      <c r="CD16" s="609"/>
      <c r="CE16" s="609"/>
      <c r="CF16" s="609"/>
      <c r="CG16" s="609"/>
      <c r="CH16" s="609"/>
      <c r="CI16" s="609"/>
      <c r="CJ16" s="609"/>
      <c r="CK16" s="609"/>
      <c r="CL16" s="610"/>
      <c r="CM16" s="611">
        <v>210554104</v>
      </c>
      <c r="CN16" s="612"/>
      <c r="CO16" s="612"/>
      <c r="CP16" s="612"/>
      <c r="CQ16" s="612"/>
      <c r="CR16" s="612"/>
      <c r="CS16" s="612"/>
      <c r="CT16" s="613"/>
      <c r="CU16" s="616">
        <v>25.1</v>
      </c>
      <c r="CV16" s="617"/>
      <c r="CW16" s="617"/>
      <c r="CX16" s="622"/>
      <c r="CY16" s="620">
        <v>14647466</v>
      </c>
      <c r="CZ16" s="612"/>
      <c r="DA16" s="612"/>
      <c r="DB16" s="612"/>
      <c r="DC16" s="612"/>
      <c r="DD16" s="612"/>
      <c r="DE16" s="612"/>
      <c r="DF16" s="612"/>
      <c r="DG16" s="612"/>
      <c r="DH16" s="612"/>
      <c r="DI16" s="612"/>
      <c r="DJ16" s="612"/>
      <c r="DK16" s="613"/>
      <c r="DL16" s="620">
        <v>153954414</v>
      </c>
      <c r="DM16" s="612"/>
      <c r="DN16" s="612"/>
      <c r="DO16" s="612"/>
      <c r="DP16" s="612"/>
      <c r="DQ16" s="612"/>
      <c r="DR16" s="612"/>
      <c r="DS16" s="612"/>
      <c r="DT16" s="612"/>
      <c r="DU16" s="612"/>
      <c r="DV16" s="612"/>
      <c r="DW16" s="612"/>
      <c r="DX16" s="621"/>
    </row>
    <row r="17" spans="2:128" ht="11.25" customHeight="1" x14ac:dyDescent="0.2">
      <c r="B17" s="608" t="s">
        <v>242</v>
      </c>
      <c r="C17" s="609"/>
      <c r="D17" s="609"/>
      <c r="E17" s="609"/>
      <c r="F17" s="609"/>
      <c r="G17" s="609"/>
      <c r="H17" s="609"/>
      <c r="I17" s="609"/>
      <c r="J17" s="609"/>
      <c r="K17" s="609"/>
      <c r="L17" s="609"/>
      <c r="M17" s="609"/>
      <c r="N17" s="609"/>
      <c r="O17" s="609"/>
      <c r="P17" s="609"/>
      <c r="Q17" s="610"/>
      <c r="R17" s="611">
        <v>1016746</v>
      </c>
      <c r="S17" s="612"/>
      <c r="T17" s="612"/>
      <c r="U17" s="612"/>
      <c r="V17" s="612"/>
      <c r="W17" s="612"/>
      <c r="X17" s="612"/>
      <c r="Y17" s="613"/>
      <c r="Z17" s="614">
        <v>0.1</v>
      </c>
      <c r="AA17" s="614"/>
      <c r="AB17" s="614"/>
      <c r="AC17" s="614"/>
      <c r="AD17" s="615">
        <v>1016746</v>
      </c>
      <c r="AE17" s="615"/>
      <c r="AF17" s="615"/>
      <c r="AG17" s="615"/>
      <c r="AH17" s="615"/>
      <c r="AI17" s="615"/>
      <c r="AJ17" s="615"/>
      <c r="AK17" s="615"/>
      <c r="AL17" s="616">
        <v>0.2</v>
      </c>
      <c r="AM17" s="617"/>
      <c r="AN17" s="617"/>
      <c r="AO17" s="618"/>
      <c r="AP17" s="608" t="s">
        <v>243</v>
      </c>
      <c r="AQ17" s="609"/>
      <c r="AR17" s="609"/>
      <c r="AS17" s="609"/>
      <c r="AT17" s="609"/>
      <c r="AU17" s="609"/>
      <c r="AV17" s="609"/>
      <c r="AW17" s="609"/>
      <c r="AX17" s="609"/>
      <c r="AY17" s="609"/>
      <c r="AZ17" s="609"/>
      <c r="BA17" s="609"/>
      <c r="BB17" s="609"/>
      <c r="BC17" s="610"/>
      <c r="BD17" s="611">
        <v>53208430</v>
      </c>
      <c r="BE17" s="612"/>
      <c r="BF17" s="612"/>
      <c r="BG17" s="612"/>
      <c r="BH17" s="612"/>
      <c r="BI17" s="612"/>
      <c r="BJ17" s="612"/>
      <c r="BK17" s="613"/>
      <c r="BL17" s="614">
        <v>19.100000000000001</v>
      </c>
      <c r="BM17" s="614"/>
      <c r="BN17" s="614"/>
      <c r="BO17" s="614"/>
      <c r="BP17" s="615" t="s">
        <v>130</v>
      </c>
      <c r="BQ17" s="615"/>
      <c r="BR17" s="615"/>
      <c r="BS17" s="615"/>
      <c r="BT17" s="615"/>
      <c r="BU17" s="615"/>
      <c r="BV17" s="615"/>
      <c r="BW17" s="619"/>
      <c r="BY17" s="608" t="s">
        <v>244</v>
      </c>
      <c r="BZ17" s="609"/>
      <c r="CA17" s="609"/>
      <c r="CB17" s="609"/>
      <c r="CC17" s="609"/>
      <c r="CD17" s="609"/>
      <c r="CE17" s="609"/>
      <c r="CF17" s="609"/>
      <c r="CG17" s="609"/>
      <c r="CH17" s="609"/>
      <c r="CI17" s="609"/>
      <c r="CJ17" s="609"/>
      <c r="CK17" s="609"/>
      <c r="CL17" s="610"/>
      <c r="CM17" s="611">
        <v>20190427</v>
      </c>
      <c r="CN17" s="612"/>
      <c r="CO17" s="612"/>
      <c r="CP17" s="612"/>
      <c r="CQ17" s="612"/>
      <c r="CR17" s="612"/>
      <c r="CS17" s="612"/>
      <c r="CT17" s="613"/>
      <c r="CU17" s="616">
        <v>2.4</v>
      </c>
      <c r="CV17" s="617"/>
      <c r="CW17" s="617"/>
      <c r="CX17" s="622"/>
      <c r="CY17" s="620" t="s">
        <v>130</v>
      </c>
      <c r="CZ17" s="612"/>
      <c r="DA17" s="612"/>
      <c r="DB17" s="612"/>
      <c r="DC17" s="612"/>
      <c r="DD17" s="612"/>
      <c r="DE17" s="612"/>
      <c r="DF17" s="612"/>
      <c r="DG17" s="612"/>
      <c r="DH17" s="612"/>
      <c r="DI17" s="612"/>
      <c r="DJ17" s="612"/>
      <c r="DK17" s="613"/>
      <c r="DL17" s="620">
        <v>58339</v>
      </c>
      <c r="DM17" s="612"/>
      <c r="DN17" s="612"/>
      <c r="DO17" s="612"/>
      <c r="DP17" s="612"/>
      <c r="DQ17" s="612"/>
      <c r="DR17" s="612"/>
      <c r="DS17" s="612"/>
      <c r="DT17" s="612"/>
      <c r="DU17" s="612"/>
      <c r="DV17" s="612"/>
      <c r="DW17" s="612"/>
      <c r="DX17" s="621"/>
    </row>
    <row r="18" spans="2:128" ht="11.25" customHeight="1" x14ac:dyDescent="0.2">
      <c r="B18" s="608" t="s">
        <v>245</v>
      </c>
      <c r="C18" s="609"/>
      <c r="D18" s="609"/>
      <c r="E18" s="609"/>
      <c r="F18" s="609"/>
      <c r="G18" s="609"/>
      <c r="H18" s="609"/>
      <c r="I18" s="609"/>
      <c r="J18" s="609"/>
      <c r="K18" s="609"/>
      <c r="L18" s="609"/>
      <c r="M18" s="609"/>
      <c r="N18" s="609"/>
      <c r="O18" s="609"/>
      <c r="P18" s="609"/>
      <c r="Q18" s="610"/>
      <c r="R18" s="611">
        <v>234204</v>
      </c>
      <c r="S18" s="612"/>
      <c r="T18" s="612"/>
      <c r="U18" s="612"/>
      <c r="V18" s="612"/>
      <c r="W18" s="612"/>
      <c r="X18" s="612"/>
      <c r="Y18" s="613"/>
      <c r="Z18" s="614">
        <v>0</v>
      </c>
      <c r="AA18" s="614"/>
      <c r="AB18" s="614"/>
      <c r="AC18" s="614"/>
      <c r="AD18" s="615">
        <v>234204</v>
      </c>
      <c r="AE18" s="615"/>
      <c r="AF18" s="615"/>
      <c r="AG18" s="615"/>
      <c r="AH18" s="615"/>
      <c r="AI18" s="615"/>
      <c r="AJ18" s="615"/>
      <c r="AK18" s="615"/>
      <c r="AL18" s="616">
        <v>0</v>
      </c>
      <c r="AM18" s="617"/>
      <c r="AN18" s="617"/>
      <c r="AO18" s="618"/>
      <c r="AP18" s="608" t="s">
        <v>246</v>
      </c>
      <c r="AQ18" s="609"/>
      <c r="AR18" s="609"/>
      <c r="AS18" s="609"/>
      <c r="AT18" s="609"/>
      <c r="AU18" s="609"/>
      <c r="AV18" s="609"/>
      <c r="AW18" s="609"/>
      <c r="AX18" s="609"/>
      <c r="AY18" s="609"/>
      <c r="AZ18" s="609"/>
      <c r="BA18" s="609"/>
      <c r="BB18" s="609"/>
      <c r="BC18" s="610"/>
      <c r="BD18" s="611">
        <v>80219740</v>
      </c>
      <c r="BE18" s="612"/>
      <c r="BF18" s="612"/>
      <c r="BG18" s="612"/>
      <c r="BH18" s="612"/>
      <c r="BI18" s="612"/>
      <c r="BJ18" s="612"/>
      <c r="BK18" s="613"/>
      <c r="BL18" s="614">
        <v>28.8</v>
      </c>
      <c r="BM18" s="614"/>
      <c r="BN18" s="614"/>
      <c r="BO18" s="614"/>
      <c r="BP18" s="615" t="s">
        <v>130</v>
      </c>
      <c r="BQ18" s="615"/>
      <c r="BR18" s="615"/>
      <c r="BS18" s="615"/>
      <c r="BT18" s="615"/>
      <c r="BU18" s="615"/>
      <c r="BV18" s="615"/>
      <c r="BW18" s="619"/>
      <c r="BY18" s="608" t="s">
        <v>247</v>
      </c>
      <c r="BZ18" s="609"/>
      <c r="CA18" s="609"/>
      <c r="CB18" s="609"/>
      <c r="CC18" s="609"/>
      <c r="CD18" s="609"/>
      <c r="CE18" s="609"/>
      <c r="CF18" s="609"/>
      <c r="CG18" s="609"/>
      <c r="CH18" s="609"/>
      <c r="CI18" s="609"/>
      <c r="CJ18" s="609"/>
      <c r="CK18" s="609"/>
      <c r="CL18" s="610"/>
      <c r="CM18" s="611">
        <v>125314104</v>
      </c>
      <c r="CN18" s="612"/>
      <c r="CO18" s="612"/>
      <c r="CP18" s="612"/>
      <c r="CQ18" s="612"/>
      <c r="CR18" s="612"/>
      <c r="CS18" s="612"/>
      <c r="CT18" s="613"/>
      <c r="CU18" s="616">
        <v>14.9</v>
      </c>
      <c r="CV18" s="617"/>
      <c r="CW18" s="617"/>
      <c r="CX18" s="622"/>
      <c r="CY18" s="620" t="s">
        <v>130</v>
      </c>
      <c r="CZ18" s="612"/>
      <c r="DA18" s="612"/>
      <c r="DB18" s="612"/>
      <c r="DC18" s="612"/>
      <c r="DD18" s="612"/>
      <c r="DE18" s="612"/>
      <c r="DF18" s="612"/>
      <c r="DG18" s="612"/>
      <c r="DH18" s="612"/>
      <c r="DI18" s="612"/>
      <c r="DJ18" s="612"/>
      <c r="DK18" s="613"/>
      <c r="DL18" s="620">
        <v>122105053</v>
      </c>
      <c r="DM18" s="612"/>
      <c r="DN18" s="612"/>
      <c r="DO18" s="612"/>
      <c r="DP18" s="612"/>
      <c r="DQ18" s="612"/>
      <c r="DR18" s="612"/>
      <c r="DS18" s="612"/>
      <c r="DT18" s="612"/>
      <c r="DU18" s="612"/>
      <c r="DV18" s="612"/>
      <c r="DW18" s="612"/>
      <c r="DX18" s="621"/>
    </row>
    <row r="19" spans="2:128" ht="11.25" customHeight="1" x14ac:dyDescent="0.2">
      <c r="B19" s="608" t="s">
        <v>248</v>
      </c>
      <c r="C19" s="609"/>
      <c r="D19" s="609"/>
      <c r="E19" s="609"/>
      <c r="F19" s="609"/>
      <c r="G19" s="609"/>
      <c r="H19" s="609"/>
      <c r="I19" s="609"/>
      <c r="J19" s="609"/>
      <c r="K19" s="609"/>
      <c r="L19" s="609"/>
      <c r="M19" s="609"/>
      <c r="N19" s="609"/>
      <c r="O19" s="609"/>
      <c r="P19" s="609"/>
      <c r="Q19" s="610"/>
      <c r="R19" s="611">
        <v>723169</v>
      </c>
      <c r="S19" s="612"/>
      <c r="T19" s="612"/>
      <c r="U19" s="612"/>
      <c r="V19" s="612"/>
      <c r="W19" s="612"/>
      <c r="X19" s="612"/>
      <c r="Y19" s="613"/>
      <c r="Z19" s="614">
        <v>0.1</v>
      </c>
      <c r="AA19" s="614"/>
      <c r="AB19" s="614"/>
      <c r="AC19" s="614"/>
      <c r="AD19" s="615">
        <v>723169</v>
      </c>
      <c r="AE19" s="615"/>
      <c r="AF19" s="615"/>
      <c r="AG19" s="615"/>
      <c r="AH19" s="615"/>
      <c r="AI19" s="615"/>
      <c r="AJ19" s="615"/>
      <c r="AK19" s="615"/>
      <c r="AL19" s="616">
        <v>0.2</v>
      </c>
      <c r="AM19" s="617"/>
      <c r="AN19" s="617"/>
      <c r="AO19" s="618"/>
      <c r="AP19" s="608" t="s">
        <v>249</v>
      </c>
      <c r="AQ19" s="609"/>
      <c r="AR19" s="609"/>
      <c r="AS19" s="609"/>
      <c r="AT19" s="609"/>
      <c r="AU19" s="609"/>
      <c r="AV19" s="609"/>
      <c r="AW19" s="609"/>
      <c r="AX19" s="609"/>
      <c r="AY19" s="609"/>
      <c r="AZ19" s="609"/>
      <c r="BA19" s="609"/>
      <c r="BB19" s="609"/>
      <c r="BC19" s="610"/>
      <c r="BD19" s="611">
        <v>4755556</v>
      </c>
      <c r="BE19" s="612"/>
      <c r="BF19" s="612"/>
      <c r="BG19" s="612"/>
      <c r="BH19" s="612"/>
      <c r="BI19" s="612"/>
      <c r="BJ19" s="612"/>
      <c r="BK19" s="613"/>
      <c r="BL19" s="614">
        <v>1.7</v>
      </c>
      <c r="BM19" s="614"/>
      <c r="BN19" s="614"/>
      <c r="BO19" s="614"/>
      <c r="BP19" s="615" t="s">
        <v>130</v>
      </c>
      <c r="BQ19" s="615"/>
      <c r="BR19" s="615"/>
      <c r="BS19" s="615"/>
      <c r="BT19" s="615"/>
      <c r="BU19" s="615"/>
      <c r="BV19" s="615"/>
      <c r="BW19" s="619"/>
      <c r="BY19" s="608" t="s">
        <v>250</v>
      </c>
      <c r="BZ19" s="609"/>
      <c r="CA19" s="609"/>
      <c r="CB19" s="609"/>
      <c r="CC19" s="609"/>
      <c r="CD19" s="609"/>
      <c r="CE19" s="609"/>
      <c r="CF19" s="609"/>
      <c r="CG19" s="609"/>
      <c r="CH19" s="609"/>
      <c r="CI19" s="609"/>
      <c r="CJ19" s="609"/>
      <c r="CK19" s="609"/>
      <c r="CL19" s="610"/>
      <c r="CM19" s="611">
        <v>48023</v>
      </c>
      <c r="CN19" s="612"/>
      <c r="CO19" s="612"/>
      <c r="CP19" s="612"/>
      <c r="CQ19" s="612"/>
      <c r="CR19" s="612"/>
      <c r="CS19" s="612"/>
      <c r="CT19" s="613"/>
      <c r="CU19" s="616">
        <v>0</v>
      </c>
      <c r="CV19" s="617"/>
      <c r="CW19" s="617"/>
      <c r="CX19" s="622"/>
      <c r="CY19" s="620" t="s">
        <v>237</v>
      </c>
      <c r="CZ19" s="612"/>
      <c r="DA19" s="612"/>
      <c r="DB19" s="612"/>
      <c r="DC19" s="612"/>
      <c r="DD19" s="612"/>
      <c r="DE19" s="612"/>
      <c r="DF19" s="612"/>
      <c r="DG19" s="612"/>
      <c r="DH19" s="612"/>
      <c r="DI19" s="612"/>
      <c r="DJ19" s="612"/>
      <c r="DK19" s="613"/>
      <c r="DL19" s="620">
        <v>48023</v>
      </c>
      <c r="DM19" s="612"/>
      <c r="DN19" s="612"/>
      <c r="DO19" s="612"/>
      <c r="DP19" s="612"/>
      <c r="DQ19" s="612"/>
      <c r="DR19" s="612"/>
      <c r="DS19" s="612"/>
      <c r="DT19" s="612"/>
      <c r="DU19" s="612"/>
      <c r="DV19" s="612"/>
      <c r="DW19" s="612"/>
      <c r="DX19" s="621"/>
    </row>
    <row r="20" spans="2:128" ht="11.25" customHeight="1" x14ac:dyDescent="0.2">
      <c r="B20" s="608" t="s">
        <v>251</v>
      </c>
      <c r="C20" s="609"/>
      <c r="D20" s="609"/>
      <c r="E20" s="609"/>
      <c r="F20" s="609"/>
      <c r="G20" s="609"/>
      <c r="H20" s="609"/>
      <c r="I20" s="609"/>
      <c r="J20" s="609"/>
      <c r="K20" s="609"/>
      <c r="L20" s="609"/>
      <c r="M20" s="609"/>
      <c r="N20" s="609"/>
      <c r="O20" s="609"/>
      <c r="P20" s="609"/>
      <c r="Q20" s="610"/>
      <c r="R20" s="611">
        <v>202531609</v>
      </c>
      <c r="S20" s="612"/>
      <c r="T20" s="612"/>
      <c r="U20" s="612"/>
      <c r="V20" s="612"/>
      <c r="W20" s="612"/>
      <c r="X20" s="612"/>
      <c r="Y20" s="613"/>
      <c r="Z20" s="614">
        <v>23.6</v>
      </c>
      <c r="AA20" s="614"/>
      <c r="AB20" s="614"/>
      <c r="AC20" s="614"/>
      <c r="AD20" s="615">
        <v>194129289</v>
      </c>
      <c r="AE20" s="615"/>
      <c r="AF20" s="615"/>
      <c r="AG20" s="615"/>
      <c r="AH20" s="615"/>
      <c r="AI20" s="615"/>
      <c r="AJ20" s="615"/>
      <c r="AK20" s="615"/>
      <c r="AL20" s="616">
        <v>41.1</v>
      </c>
      <c r="AM20" s="617"/>
      <c r="AN20" s="617"/>
      <c r="AO20" s="618"/>
      <c r="AP20" s="623" t="s">
        <v>252</v>
      </c>
      <c r="AQ20" s="624"/>
      <c r="AR20" s="624"/>
      <c r="AS20" s="624"/>
      <c r="AT20" s="624"/>
      <c r="AU20" s="624"/>
      <c r="AV20" s="624"/>
      <c r="AW20" s="624"/>
      <c r="AX20" s="624"/>
      <c r="AY20" s="624"/>
      <c r="AZ20" s="624"/>
      <c r="BA20" s="624"/>
      <c r="BB20" s="624"/>
      <c r="BC20" s="625"/>
      <c r="BD20" s="611">
        <v>2035108</v>
      </c>
      <c r="BE20" s="612"/>
      <c r="BF20" s="612"/>
      <c r="BG20" s="612"/>
      <c r="BH20" s="612"/>
      <c r="BI20" s="612"/>
      <c r="BJ20" s="612"/>
      <c r="BK20" s="613"/>
      <c r="BL20" s="614">
        <v>0.7</v>
      </c>
      <c r="BM20" s="614"/>
      <c r="BN20" s="614"/>
      <c r="BO20" s="614"/>
      <c r="BP20" s="615" t="s">
        <v>130</v>
      </c>
      <c r="BQ20" s="615"/>
      <c r="BR20" s="615"/>
      <c r="BS20" s="615"/>
      <c r="BT20" s="615"/>
      <c r="BU20" s="615"/>
      <c r="BV20" s="615"/>
      <c r="BW20" s="619"/>
      <c r="BY20" s="623" t="s">
        <v>253</v>
      </c>
      <c r="BZ20" s="624"/>
      <c r="CA20" s="624"/>
      <c r="CB20" s="624"/>
      <c r="CC20" s="624"/>
      <c r="CD20" s="624"/>
      <c r="CE20" s="624"/>
      <c r="CF20" s="624"/>
      <c r="CG20" s="624"/>
      <c r="CH20" s="624"/>
      <c r="CI20" s="624"/>
      <c r="CJ20" s="624"/>
      <c r="CK20" s="624"/>
      <c r="CL20" s="625"/>
      <c r="CM20" s="611" t="s">
        <v>130</v>
      </c>
      <c r="CN20" s="612"/>
      <c r="CO20" s="612"/>
      <c r="CP20" s="612"/>
      <c r="CQ20" s="612"/>
      <c r="CR20" s="612"/>
      <c r="CS20" s="612"/>
      <c r="CT20" s="613"/>
      <c r="CU20" s="616" t="s">
        <v>130</v>
      </c>
      <c r="CV20" s="617"/>
      <c r="CW20" s="617"/>
      <c r="CX20" s="622"/>
      <c r="CY20" s="620" t="s">
        <v>237</v>
      </c>
      <c r="CZ20" s="612"/>
      <c r="DA20" s="612"/>
      <c r="DB20" s="612"/>
      <c r="DC20" s="612"/>
      <c r="DD20" s="612"/>
      <c r="DE20" s="612"/>
      <c r="DF20" s="612"/>
      <c r="DG20" s="612"/>
      <c r="DH20" s="612"/>
      <c r="DI20" s="612"/>
      <c r="DJ20" s="612"/>
      <c r="DK20" s="613"/>
      <c r="DL20" s="620" t="s">
        <v>130</v>
      </c>
      <c r="DM20" s="612"/>
      <c r="DN20" s="612"/>
      <c r="DO20" s="612"/>
      <c r="DP20" s="612"/>
      <c r="DQ20" s="612"/>
      <c r="DR20" s="612"/>
      <c r="DS20" s="612"/>
      <c r="DT20" s="612"/>
      <c r="DU20" s="612"/>
      <c r="DV20" s="612"/>
      <c r="DW20" s="612"/>
      <c r="DX20" s="621"/>
    </row>
    <row r="21" spans="2:128" ht="11.25" customHeight="1" x14ac:dyDescent="0.2">
      <c r="B21" s="608" t="s">
        <v>254</v>
      </c>
      <c r="C21" s="609"/>
      <c r="D21" s="609"/>
      <c r="E21" s="609"/>
      <c r="F21" s="609"/>
      <c r="G21" s="609"/>
      <c r="H21" s="609"/>
      <c r="I21" s="609"/>
      <c r="J21" s="609"/>
      <c r="K21" s="609"/>
      <c r="L21" s="609"/>
      <c r="M21" s="609"/>
      <c r="N21" s="609"/>
      <c r="O21" s="609"/>
      <c r="P21" s="609"/>
      <c r="Q21" s="610"/>
      <c r="R21" s="611">
        <v>194129289</v>
      </c>
      <c r="S21" s="612"/>
      <c r="T21" s="612"/>
      <c r="U21" s="612"/>
      <c r="V21" s="612"/>
      <c r="W21" s="612"/>
      <c r="X21" s="612"/>
      <c r="Y21" s="613"/>
      <c r="Z21" s="616">
        <v>22.7</v>
      </c>
      <c r="AA21" s="617"/>
      <c r="AB21" s="617"/>
      <c r="AC21" s="622"/>
      <c r="AD21" s="620">
        <v>194129289</v>
      </c>
      <c r="AE21" s="612"/>
      <c r="AF21" s="612"/>
      <c r="AG21" s="612"/>
      <c r="AH21" s="612"/>
      <c r="AI21" s="612"/>
      <c r="AJ21" s="612"/>
      <c r="AK21" s="613"/>
      <c r="AL21" s="616">
        <v>41.1</v>
      </c>
      <c r="AM21" s="617"/>
      <c r="AN21" s="617"/>
      <c r="AO21" s="618"/>
      <c r="AP21" s="623" t="s">
        <v>255</v>
      </c>
      <c r="AQ21" s="624"/>
      <c r="AR21" s="624"/>
      <c r="AS21" s="624"/>
      <c r="AT21" s="624"/>
      <c r="AU21" s="624"/>
      <c r="AV21" s="624"/>
      <c r="AW21" s="624"/>
      <c r="AX21" s="624"/>
      <c r="AY21" s="624"/>
      <c r="AZ21" s="624"/>
      <c r="BA21" s="624"/>
      <c r="BB21" s="624"/>
      <c r="BC21" s="625"/>
      <c r="BD21" s="611">
        <v>794425</v>
      </c>
      <c r="BE21" s="612"/>
      <c r="BF21" s="612"/>
      <c r="BG21" s="612"/>
      <c r="BH21" s="612"/>
      <c r="BI21" s="612"/>
      <c r="BJ21" s="612"/>
      <c r="BK21" s="613"/>
      <c r="BL21" s="614">
        <v>0.3</v>
      </c>
      <c r="BM21" s="614"/>
      <c r="BN21" s="614"/>
      <c r="BO21" s="614"/>
      <c r="BP21" s="615" t="s">
        <v>130</v>
      </c>
      <c r="BQ21" s="615"/>
      <c r="BR21" s="615"/>
      <c r="BS21" s="615"/>
      <c r="BT21" s="615"/>
      <c r="BU21" s="615"/>
      <c r="BV21" s="615"/>
      <c r="BW21" s="619"/>
      <c r="BY21" s="623" t="s">
        <v>256</v>
      </c>
      <c r="BZ21" s="624"/>
      <c r="CA21" s="624"/>
      <c r="CB21" s="624"/>
      <c r="CC21" s="624"/>
      <c r="CD21" s="624"/>
      <c r="CE21" s="624"/>
      <c r="CF21" s="624"/>
      <c r="CG21" s="624"/>
      <c r="CH21" s="624"/>
      <c r="CI21" s="624"/>
      <c r="CJ21" s="624"/>
      <c r="CK21" s="624"/>
      <c r="CL21" s="625"/>
      <c r="CM21" s="611">
        <v>247370</v>
      </c>
      <c r="CN21" s="612"/>
      <c r="CO21" s="612"/>
      <c r="CP21" s="612"/>
      <c r="CQ21" s="612"/>
      <c r="CR21" s="612"/>
      <c r="CS21" s="612"/>
      <c r="CT21" s="613"/>
      <c r="CU21" s="616">
        <v>0</v>
      </c>
      <c r="CV21" s="617"/>
      <c r="CW21" s="617"/>
      <c r="CX21" s="622"/>
      <c r="CY21" s="620" t="s">
        <v>130</v>
      </c>
      <c r="CZ21" s="612"/>
      <c r="DA21" s="612"/>
      <c r="DB21" s="612"/>
      <c r="DC21" s="612"/>
      <c r="DD21" s="612"/>
      <c r="DE21" s="612"/>
      <c r="DF21" s="612"/>
      <c r="DG21" s="612"/>
      <c r="DH21" s="612"/>
      <c r="DI21" s="612"/>
      <c r="DJ21" s="612"/>
      <c r="DK21" s="613"/>
      <c r="DL21" s="620">
        <v>247370</v>
      </c>
      <c r="DM21" s="612"/>
      <c r="DN21" s="612"/>
      <c r="DO21" s="612"/>
      <c r="DP21" s="612"/>
      <c r="DQ21" s="612"/>
      <c r="DR21" s="612"/>
      <c r="DS21" s="612"/>
      <c r="DT21" s="612"/>
      <c r="DU21" s="612"/>
      <c r="DV21" s="612"/>
      <c r="DW21" s="612"/>
      <c r="DX21" s="621"/>
    </row>
    <row r="22" spans="2:128" ht="11.25" customHeight="1" x14ac:dyDescent="0.2">
      <c r="B22" s="608" t="s">
        <v>257</v>
      </c>
      <c r="C22" s="609"/>
      <c r="D22" s="609"/>
      <c r="E22" s="609"/>
      <c r="F22" s="609"/>
      <c r="G22" s="609"/>
      <c r="H22" s="609"/>
      <c r="I22" s="609"/>
      <c r="J22" s="609"/>
      <c r="K22" s="609"/>
      <c r="L22" s="609"/>
      <c r="M22" s="609"/>
      <c r="N22" s="609"/>
      <c r="O22" s="609"/>
      <c r="P22" s="609"/>
      <c r="Q22" s="610"/>
      <c r="R22" s="611">
        <v>8096019</v>
      </c>
      <c r="S22" s="612"/>
      <c r="T22" s="612"/>
      <c r="U22" s="612"/>
      <c r="V22" s="612"/>
      <c r="W22" s="612"/>
      <c r="X22" s="612"/>
      <c r="Y22" s="613"/>
      <c r="Z22" s="616">
        <v>0.9</v>
      </c>
      <c r="AA22" s="617"/>
      <c r="AB22" s="617"/>
      <c r="AC22" s="622"/>
      <c r="AD22" s="620" t="s">
        <v>130</v>
      </c>
      <c r="AE22" s="612"/>
      <c r="AF22" s="612"/>
      <c r="AG22" s="612"/>
      <c r="AH22" s="612"/>
      <c r="AI22" s="612"/>
      <c r="AJ22" s="612"/>
      <c r="AK22" s="613"/>
      <c r="AL22" s="616" t="s">
        <v>130</v>
      </c>
      <c r="AM22" s="617"/>
      <c r="AN22" s="617"/>
      <c r="AO22" s="618"/>
      <c r="AP22" s="623" t="s">
        <v>258</v>
      </c>
      <c r="AQ22" s="624"/>
      <c r="AR22" s="624"/>
      <c r="AS22" s="624"/>
      <c r="AT22" s="624"/>
      <c r="AU22" s="624"/>
      <c r="AV22" s="624"/>
      <c r="AW22" s="624"/>
      <c r="AX22" s="624"/>
      <c r="AY22" s="624"/>
      <c r="AZ22" s="624"/>
      <c r="BA22" s="624"/>
      <c r="BB22" s="624"/>
      <c r="BC22" s="625"/>
      <c r="BD22" s="611">
        <v>2029010</v>
      </c>
      <c r="BE22" s="612"/>
      <c r="BF22" s="612"/>
      <c r="BG22" s="612"/>
      <c r="BH22" s="612"/>
      <c r="BI22" s="612"/>
      <c r="BJ22" s="612"/>
      <c r="BK22" s="613"/>
      <c r="BL22" s="614">
        <v>0.7</v>
      </c>
      <c r="BM22" s="614"/>
      <c r="BN22" s="614"/>
      <c r="BO22" s="614"/>
      <c r="BP22" s="615" t="s">
        <v>130</v>
      </c>
      <c r="BQ22" s="615"/>
      <c r="BR22" s="615"/>
      <c r="BS22" s="615"/>
      <c r="BT22" s="615"/>
      <c r="BU22" s="615"/>
      <c r="BV22" s="615"/>
      <c r="BW22" s="619"/>
      <c r="BY22" s="623" t="s">
        <v>259</v>
      </c>
      <c r="BZ22" s="624"/>
      <c r="CA22" s="624"/>
      <c r="CB22" s="624"/>
      <c r="CC22" s="624"/>
      <c r="CD22" s="624"/>
      <c r="CE22" s="624"/>
      <c r="CF22" s="624"/>
      <c r="CG22" s="624"/>
      <c r="CH22" s="624"/>
      <c r="CI22" s="624"/>
      <c r="CJ22" s="624"/>
      <c r="CK22" s="624"/>
      <c r="CL22" s="625"/>
      <c r="CM22" s="611">
        <v>1089102</v>
      </c>
      <c r="CN22" s="612"/>
      <c r="CO22" s="612"/>
      <c r="CP22" s="612"/>
      <c r="CQ22" s="612"/>
      <c r="CR22" s="612"/>
      <c r="CS22" s="612"/>
      <c r="CT22" s="613"/>
      <c r="CU22" s="616">
        <v>0.1</v>
      </c>
      <c r="CV22" s="617"/>
      <c r="CW22" s="617"/>
      <c r="CX22" s="622"/>
      <c r="CY22" s="620" t="s">
        <v>130</v>
      </c>
      <c r="CZ22" s="612"/>
      <c r="DA22" s="612"/>
      <c r="DB22" s="612"/>
      <c r="DC22" s="612"/>
      <c r="DD22" s="612"/>
      <c r="DE22" s="612"/>
      <c r="DF22" s="612"/>
      <c r="DG22" s="612"/>
      <c r="DH22" s="612"/>
      <c r="DI22" s="612"/>
      <c r="DJ22" s="612"/>
      <c r="DK22" s="613"/>
      <c r="DL22" s="620">
        <v>1089102</v>
      </c>
      <c r="DM22" s="612"/>
      <c r="DN22" s="612"/>
      <c r="DO22" s="612"/>
      <c r="DP22" s="612"/>
      <c r="DQ22" s="612"/>
      <c r="DR22" s="612"/>
      <c r="DS22" s="612"/>
      <c r="DT22" s="612"/>
      <c r="DU22" s="612"/>
      <c r="DV22" s="612"/>
      <c r="DW22" s="612"/>
      <c r="DX22" s="621"/>
    </row>
    <row r="23" spans="2:128" ht="11.25" customHeight="1" x14ac:dyDescent="0.2">
      <c r="B23" s="608" t="s">
        <v>260</v>
      </c>
      <c r="C23" s="609"/>
      <c r="D23" s="609"/>
      <c r="E23" s="609"/>
      <c r="F23" s="609"/>
      <c r="G23" s="609"/>
      <c r="H23" s="609"/>
      <c r="I23" s="609"/>
      <c r="J23" s="609"/>
      <c r="K23" s="609"/>
      <c r="L23" s="609"/>
      <c r="M23" s="609"/>
      <c r="N23" s="609"/>
      <c r="O23" s="609"/>
      <c r="P23" s="609"/>
      <c r="Q23" s="610"/>
      <c r="R23" s="611">
        <v>306301</v>
      </c>
      <c r="S23" s="612"/>
      <c r="T23" s="612"/>
      <c r="U23" s="612"/>
      <c r="V23" s="612"/>
      <c r="W23" s="612"/>
      <c r="X23" s="612"/>
      <c r="Y23" s="613"/>
      <c r="Z23" s="616">
        <v>0</v>
      </c>
      <c r="AA23" s="617"/>
      <c r="AB23" s="617"/>
      <c r="AC23" s="622"/>
      <c r="AD23" s="620" t="s">
        <v>130</v>
      </c>
      <c r="AE23" s="612"/>
      <c r="AF23" s="612"/>
      <c r="AG23" s="612"/>
      <c r="AH23" s="612"/>
      <c r="AI23" s="612"/>
      <c r="AJ23" s="612"/>
      <c r="AK23" s="613"/>
      <c r="AL23" s="616" t="s">
        <v>237</v>
      </c>
      <c r="AM23" s="617"/>
      <c r="AN23" s="617"/>
      <c r="AO23" s="618"/>
      <c r="AP23" s="623" t="s">
        <v>261</v>
      </c>
      <c r="AQ23" s="624"/>
      <c r="AR23" s="624"/>
      <c r="AS23" s="624"/>
      <c r="AT23" s="624"/>
      <c r="AU23" s="624"/>
      <c r="AV23" s="624"/>
      <c r="AW23" s="624"/>
      <c r="AX23" s="624"/>
      <c r="AY23" s="624"/>
      <c r="AZ23" s="624"/>
      <c r="BA23" s="624"/>
      <c r="BB23" s="624"/>
      <c r="BC23" s="625"/>
      <c r="BD23" s="611">
        <v>17679983</v>
      </c>
      <c r="BE23" s="612"/>
      <c r="BF23" s="612"/>
      <c r="BG23" s="612"/>
      <c r="BH23" s="612"/>
      <c r="BI23" s="612"/>
      <c r="BJ23" s="612"/>
      <c r="BK23" s="613"/>
      <c r="BL23" s="614">
        <v>6.3</v>
      </c>
      <c r="BM23" s="614"/>
      <c r="BN23" s="614"/>
      <c r="BO23" s="614"/>
      <c r="BP23" s="615" t="s">
        <v>130</v>
      </c>
      <c r="BQ23" s="615"/>
      <c r="BR23" s="615"/>
      <c r="BS23" s="615"/>
      <c r="BT23" s="615"/>
      <c r="BU23" s="615"/>
      <c r="BV23" s="615"/>
      <c r="BW23" s="619"/>
      <c r="BY23" s="623" t="s">
        <v>262</v>
      </c>
      <c r="BZ23" s="624"/>
      <c r="CA23" s="624"/>
      <c r="CB23" s="624"/>
      <c r="CC23" s="624"/>
      <c r="CD23" s="624"/>
      <c r="CE23" s="624"/>
      <c r="CF23" s="624"/>
      <c r="CG23" s="624"/>
      <c r="CH23" s="624"/>
      <c r="CI23" s="624"/>
      <c r="CJ23" s="624"/>
      <c r="CK23" s="624"/>
      <c r="CL23" s="625"/>
      <c r="CM23" s="611">
        <v>626069</v>
      </c>
      <c r="CN23" s="612"/>
      <c r="CO23" s="612"/>
      <c r="CP23" s="612"/>
      <c r="CQ23" s="612"/>
      <c r="CR23" s="612"/>
      <c r="CS23" s="612"/>
      <c r="CT23" s="613"/>
      <c r="CU23" s="616">
        <v>0.1</v>
      </c>
      <c r="CV23" s="617"/>
      <c r="CW23" s="617"/>
      <c r="CX23" s="622"/>
      <c r="CY23" s="620" t="s">
        <v>130</v>
      </c>
      <c r="CZ23" s="612"/>
      <c r="DA23" s="612"/>
      <c r="DB23" s="612"/>
      <c r="DC23" s="612"/>
      <c r="DD23" s="612"/>
      <c r="DE23" s="612"/>
      <c r="DF23" s="612"/>
      <c r="DG23" s="612"/>
      <c r="DH23" s="612"/>
      <c r="DI23" s="612"/>
      <c r="DJ23" s="612"/>
      <c r="DK23" s="613"/>
      <c r="DL23" s="620">
        <v>626069</v>
      </c>
      <c r="DM23" s="612"/>
      <c r="DN23" s="612"/>
      <c r="DO23" s="612"/>
      <c r="DP23" s="612"/>
      <c r="DQ23" s="612"/>
      <c r="DR23" s="612"/>
      <c r="DS23" s="612"/>
      <c r="DT23" s="612"/>
      <c r="DU23" s="612"/>
      <c r="DV23" s="612"/>
      <c r="DW23" s="612"/>
      <c r="DX23" s="621"/>
    </row>
    <row r="24" spans="2:128" ht="11.25" customHeight="1" x14ac:dyDescent="0.2">
      <c r="B24" s="608" t="s">
        <v>263</v>
      </c>
      <c r="C24" s="609"/>
      <c r="D24" s="609"/>
      <c r="E24" s="609"/>
      <c r="F24" s="609"/>
      <c r="G24" s="609"/>
      <c r="H24" s="609"/>
      <c r="I24" s="609"/>
      <c r="J24" s="609"/>
      <c r="K24" s="609"/>
      <c r="L24" s="609"/>
      <c r="M24" s="609"/>
      <c r="N24" s="609"/>
      <c r="O24" s="609"/>
      <c r="P24" s="609"/>
      <c r="Q24" s="610"/>
      <c r="R24" s="611">
        <v>520961844</v>
      </c>
      <c r="S24" s="612"/>
      <c r="T24" s="612"/>
      <c r="U24" s="612"/>
      <c r="V24" s="612"/>
      <c r="W24" s="612"/>
      <c r="X24" s="612"/>
      <c r="Y24" s="613"/>
      <c r="Z24" s="616">
        <v>60.8</v>
      </c>
      <c r="AA24" s="617"/>
      <c r="AB24" s="617"/>
      <c r="AC24" s="622"/>
      <c r="AD24" s="620">
        <v>466823668</v>
      </c>
      <c r="AE24" s="612"/>
      <c r="AF24" s="612"/>
      <c r="AG24" s="612"/>
      <c r="AH24" s="612"/>
      <c r="AI24" s="612"/>
      <c r="AJ24" s="612"/>
      <c r="AK24" s="613"/>
      <c r="AL24" s="616">
        <v>98.9</v>
      </c>
      <c r="AM24" s="617"/>
      <c r="AN24" s="617"/>
      <c r="AO24" s="618"/>
      <c r="AP24" s="623" t="s">
        <v>264</v>
      </c>
      <c r="AQ24" s="624"/>
      <c r="AR24" s="624"/>
      <c r="AS24" s="624"/>
      <c r="AT24" s="624"/>
      <c r="AU24" s="624"/>
      <c r="AV24" s="624"/>
      <c r="AW24" s="624"/>
      <c r="AX24" s="624"/>
      <c r="AY24" s="624"/>
      <c r="AZ24" s="624"/>
      <c r="BA24" s="624"/>
      <c r="BB24" s="624"/>
      <c r="BC24" s="625"/>
      <c r="BD24" s="611">
        <v>32438826</v>
      </c>
      <c r="BE24" s="612"/>
      <c r="BF24" s="612"/>
      <c r="BG24" s="612"/>
      <c r="BH24" s="612"/>
      <c r="BI24" s="612"/>
      <c r="BJ24" s="612"/>
      <c r="BK24" s="613"/>
      <c r="BL24" s="614">
        <v>11.6</v>
      </c>
      <c r="BM24" s="614"/>
      <c r="BN24" s="614"/>
      <c r="BO24" s="614"/>
      <c r="BP24" s="615" t="s">
        <v>237</v>
      </c>
      <c r="BQ24" s="615"/>
      <c r="BR24" s="615"/>
      <c r="BS24" s="615"/>
      <c r="BT24" s="615"/>
      <c r="BU24" s="615"/>
      <c r="BV24" s="615"/>
      <c r="BW24" s="619"/>
      <c r="BY24" s="623" t="s">
        <v>265</v>
      </c>
      <c r="BZ24" s="624"/>
      <c r="CA24" s="624"/>
      <c r="CB24" s="624"/>
      <c r="CC24" s="624"/>
      <c r="CD24" s="624"/>
      <c r="CE24" s="624"/>
      <c r="CF24" s="624"/>
      <c r="CG24" s="624"/>
      <c r="CH24" s="624"/>
      <c r="CI24" s="624"/>
      <c r="CJ24" s="624"/>
      <c r="CK24" s="624"/>
      <c r="CL24" s="625"/>
      <c r="CM24" s="611" t="s">
        <v>130</v>
      </c>
      <c r="CN24" s="612"/>
      <c r="CO24" s="612"/>
      <c r="CP24" s="612"/>
      <c r="CQ24" s="612"/>
      <c r="CR24" s="612"/>
      <c r="CS24" s="612"/>
      <c r="CT24" s="613"/>
      <c r="CU24" s="616" t="s">
        <v>130</v>
      </c>
      <c r="CV24" s="617"/>
      <c r="CW24" s="617"/>
      <c r="CX24" s="622"/>
      <c r="CY24" s="620" t="s">
        <v>130</v>
      </c>
      <c r="CZ24" s="612"/>
      <c r="DA24" s="612"/>
      <c r="DB24" s="612"/>
      <c r="DC24" s="612"/>
      <c r="DD24" s="612"/>
      <c r="DE24" s="612"/>
      <c r="DF24" s="612"/>
      <c r="DG24" s="612"/>
      <c r="DH24" s="612"/>
      <c r="DI24" s="612"/>
      <c r="DJ24" s="612"/>
      <c r="DK24" s="613"/>
      <c r="DL24" s="620" t="s">
        <v>237</v>
      </c>
      <c r="DM24" s="612"/>
      <c r="DN24" s="612"/>
      <c r="DO24" s="612"/>
      <c r="DP24" s="612"/>
      <c r="DQ24" s="612"/>
      <c r="DR24" s="612"/>
      <c r="DS24" s="612"/>
      <c r="DT24" s="612"/>
      <c r="DU24" s="612"/>
      <c r="DV24" s="612"/>
      <c r="DW24" s="612"/>
      <c r="DX24" s="621"/>
    </row>
    <row r="25" spans="2:128" ht="11.25" customHeight="1" x14ac:dyDescent="0.2">
      <c r="B25" s="608" t="s">
        <v>266</v>
      </c>
      <c r="C25" s="609"/>
      <c r="D25" s="609"/>
      <c r="E25" s="609"/>
      <c r="F25" s="609"/>
      <c r="G25" s="609"/>
      <c r="H25" s="609"/>
      <c r="I25" s="609"/>
      <c r="J25" s="609"/>
      <c r="K25" s="609"/>
      <c r="L25" s="609"/>
      <c r="M25" s="609"/>
      <c r="N25" s="609"/>
      <c r="O25" s="609"/>
      <c r="P25" s="609"/>
      <c r="Q25" s="610"/>
      <c r="R25" s="611">
        <v>618220</v>
      </c>
      <c r="S25" s="612"/>
      <c r="T25" s="612"/>
      <c r="U25" s="612"/>
      <c r="V25" s="612"/>
      <c r="W25" s="612"/>
      <c r="X25" s="612"/>
      <c r="Y25" s="613"/>
      <c r="Z25" s="616">
        <v>0.1</v>
      </c>
      <c r="AA25" s="617"/>
      <c r="AB25" s="617"/>
      <c r="AC25" s="622"/>
      <c r="AD25" s="620">
        <v>618220</v>
      </c>
      <c r="AE25" s="612"/>
      <c r="AF25" s="612"/>
      <c r="AG25" s="612"/>
      <c r="AH25" s="612"/>
      <c r="AI25" s="612"/>
      <c r="AJ25" s="612"/>
      <c r="AK25" s="613"/>
      <c r="AL25" s="616">
        <v>0.1</v>
      </c>
      <c r="AM25" s="617"/>
      <c r="AN25" s="617"/>
      <c r="AO25" s="618"/>
      <c r="AP25" s="623" t="s">
        <v>267</v>
      </c>
      <c r="AQ25" s="624"/>
      <c r="AR25" s="624"/>
      <c r="AS25" s="624"/>
      <c r="AT25" s="624"/>
      <c r="AU25" s="624"/>
      <c r="AV25" s="624"/>
      <c r="AW25" s="624"/>
      <c r="AX25" s="624"/>
      <c r="AY25" s="624"/>
      <c r="AZ25" s="624"/>
      <c r="BA25" s="624"/>
      <c r="BB25" s="624"/>
      <c r="BC25" s="625"/>
      <c r="BD25" s="611">
        <v>2553</v>
      </c>
      <c r="BE25" s="612"/>
      <c r="BF25" s="612"/>
      <c r="BG25" s="612"/>
      <c r="BH25" s="612"/>
      <c r="BI25" s="612"/>
      <c r="BJ25" s="612"/>
      <c r="BK25" s="613"/>
      <c r="BL25" s="614">
        <v>0</v>
      </c>
      <c r="BM25" s="614"/>
      <c r="BN25" s="614"/>
      <c r="BO25" s="614"/>
      <c r="BP25" s="615" t="s">
        <v>130</v>
      </c>
      <c r="BQ25" s="615"/>
      <c r="BR25" s="615"/>
      <c r="BS25" s="615"/>
      <c r="BT25" s="615"/>
      <c r="BU25" s="615"/>
      <c r="BV25" s="615"/>
      <c r="BW25" s="619"/>
      <c r="BY25" s="623" t="s">
        <v>268</v>
      </c>
      <c r="BZ25" s="624"/>
      <c r="CA25" s="624"/>
      <c r="CB25" s="624"/>
      <c r="CC25" s="624"/>
      <c r="CD25" s="624"/>
      <c r="CE25" s="624"/>
      <c r="CF25" s="624"/>
      <c r="CG25" s="624"/>
      <c r="CH25" s="624"/>
      <c r="CI25" s="624"/>
      <c r="CJ25" s="624"/>
      <c r="CK25" s="624"/>
      <c r="CL25" s="625"/>
      <c r="CM25" s="611">
        <v>39536838</v>
      </c>
      <c r="CN25" s="612"/>
      <c r="CO25" s="612"/>
      <c r="CP25" s="612"/>
      <c r="CQ25" s="612"/>
      <c r="CR25" s="612"/>
      <c r="CS25" s="612"/>
      <c r="CT25" s="613"/>
      <c r="CU25" s="616">
        <v>4.7</v>
      </c>
      <c r="CV25" s="617"/>
      <c r="CW25" s="617"/>
      <c r="CX25" s="622"/>
      <c r="CY25" s="620" t="s">
        <v>130</v>
      </c>
      <c r="CZ25" s="612"/>
      <c r="DA25" s="612"/>
      <c r="DB25" s="612"/>
      <c r="DC25" s="612"/>
      <c r="DD25" s="612"/>
      <c r="DE25" s="612"/>
      <c r="DF25" s="612"/>
      <c r="DG25" s="612"/>
      <c r="DH25" s="612"/>
      <c r="DI25" s="612"/>
      <c r="DJ25" s="612"/>
      <c r="DK25" s="613"/>
      <c r="DL25" s="620">
        <v>39536838</v>
      </c>
      <c r="DM25" s="612"/>
      <c r="DN25" s="612"/>
      <c r="DO25" s="612"/>
      <c r="DP25" s="612"/>
      <c r="DQ25" s="612"/>
      <c r="DR25" s="612"/>
      <c r="DS25" s="612"/>
      <c r="DT25" s="612"/>
      <c r="DU25" s="612"/>
      <c r="DV25" s="612"/>
      <c r="DW25" s="612"/>
      <c r="DX25" s="621"/>
    </row>
    <row r="26" spans="2:128" ht="11.25" customHeight="1" x14ac:dyDescent="0.2">
      <c r="B26" s="608" t="s">
        <v>269</v>
      </c>
      <c r="C26" s="609"/>
      <c r="D26" s="609"/>
      <c r="E26" s="609"/>
      <c r="F26" s="609"/>
      <c r="G26" s="609"/>
      <c r="H26" s="609"/>
      <c r="I26" s="609"/>
      <c r="J26" s="609"/>
      <c r="K26" s="609"/>
      <c r="L26" s="609"/>
      <c r="M26" s="609"/>
      <c r="N26" s="609"/>
      <c r="O26" s="609"/>
      <c r="P26" s="609"/>
      <c r="Q26" s="610"/>
      <c r="R26" s="611">
        <v>2859595</v>
      </c>
      <c r="S26" s="612"/>
      <c r="T26" s="612"/>
      <c r="U26" s="612"/>
      <c r="V26" s="612"/>
      <c r="W26" s="612"/>
      <c r="X26" s="612"/>
      <c r="Y26" s="613"/>
      <c r="Z26" s="616">
        <v>0.3</v>
      </c>
      <c r="AA26" s="617"/>
      <c r="AB26" s="617"/>
      <c r="AC26" s="622"/>
      <c r="AD26" s="620" t="s">
        <v>130</v>
      </c>
      <c r="AE26" s="612"/>
      <c r="AF26" s="612"/>
      <c r="AG26" s="612"/>
      <c r="AH26" s="612"/>
      <c r="AI26" s="612"/>
      <c r="AJ26" s="612"/>
      <c r="AK26" s="613"/>
      <c r="AL26" s="616" t="s">
        <v>130</v>
      </c>
      <c r="AM26" s="617"/>
      <c r="AN26" s="617"/>
      <c r="AO26" s="618"/>
      <c r="AP26" s="623" t="s">
        <v>270</v>
      </c>
      <c r="AQ26" s="624"/>
      <c r="AR26" s="624"/>
      <c r="AS26" s="624"/>
      <c r="AT26" s="624"/>
      <c r="AU26" s="624"/>
      <c r="AV26" s="624"/>
      <c r="AW26" s="624"/>
      <c r="AX26" s="624"/>
      <c r="AY26" s="624"/>
      <c r="AZ26" s="624"/>
      <c r="BA26" s="624"/>
      <c r="BB26" s="624"/>
      <c r="BC26" s="625"/>
      <c r="BD26" s="611" t="s">
        <v>130</v>
      </c>
      <c r="BE26" s="612"/>
      <c r="BF26" s="612"/>
      <c r="BG26" s="612"/>
      <c r="BH26" s="612"/>
      <c r="BI26" s="612"/>
      <c r="BJ26" s="612"/>
      <c r="BK26" s="613"/>
      <c r="BL26" s="614" t="s">
        <v>130</v>
      </c>
      <c r="BM26" s="614"/>
      <c r="BN26" s="614"/>
      <c r="BO26" s="614"/>
      <c r="BP26" s="615" t="s">
        <v>130</v>
      </c>
      <c r="BQ26" s="615"/>
      <c r="BR26" s="615"/>
      <c r="BS26" s="615"/>
      <c r="BT26" s="615"/>
      <c r="BU26" s="615"/>
      <c r="BV26" s="615"/>
      <c r="BW26" s="619"/>
      <c r="BY26" s="623" t="s">
        <v>271</v>
      </c>
      <c r="BZ26" s="624"/>
      <c r="CA26" s="624"/>
      <c r="CB26" s="624"/>
      <c r="CC26" s="624"/>
      <c r="CD26" s="624"/>
      <c r="CE26" s="624"/>
      <c r="CF26" s="624"/>
      <c r="CG26" s="624"/>
      <c r="CH26" s="624"/>
      <c r="CI26" s="624"/>
      <c r="CJ26" s="624"/>
      <c r="CK26" s="624"/>
      <c r="CL26" s="625"/>
      <c r="CM26" s="611">
        <v>556063</v>
      </c>
      <c r="CN26" s="612"/>
      <c r="CO26" s="612"/>
      <c r="CP26" s="612"/>
      <c r="CQ26" s="612"/>
      <c r="CR26" s="612"/>
      <c r="CS26" s="612"/>
      <c r="CT26" s="613"/>
      <c r="CU26" s="616">
        <v>0.1</v>
      </c>
      <c r="CV26" s="617"/>
      <c r="CW26" s="617"/>
      <c r="CX26" s="622"/>
      <c r="CY26" s="620" t="s">
        <v>130</v>
      </c>
      <c r="CZ26" s="612"/>
      <c r="DA26" s="612"/>
      <c r="DB26" s="612"/>
      <c r="DC26" s="612"/>
      <c r="DD26" s="612"/>
      <c r="DE26" s="612"/>
      <c r="DF26" s="612"/>
      <c r="DG26" s="612"/>
      <c r="DH26" s="612"/>
      <c r="DI26" s="612"/>
      <c r="DJ26" s="612"/>
      <c r="DK26" s="613"/>
      <c r="DL26" s="620">
        <v>556063</v>
      </c>
      <c r="DM26" s="612"/>
      <c r="DN26" s="612"/>
      <c r="DO26" s="612"/>
      <c r="DP26" s="612"/>
      <c r="DQ26" s="612"/>
      <c r="DR26" s="612"/>
      <c r="DS26" s="612"/>
      <c r="DT26" s="612"/>
      <c r="DU26" s="612"/>
      <c r="DV26" s="612"/>
      <c r="DW26" s="612"/>
      <c r="DX26" s="621"/>
    </row>
    <row r="27" spans="2:128" ht="11.25" customHeight="1" x14ac:dyDescent="0.2">
      <c r="B27" s="608" t="s">
        <v>272</v>
      </c>
      <c r="C27" s="609"/>
      <c r="D27" s="609"/>
      <c r="E27" s="609"/>
      <c r="F27" s="609"/>
      <c r="G27" s="609"/>
      <c r="H27" s="609"/>
      <c r="I27" s="609"/>
      <c r="J27" s="609"/>
      <c r="K27" s="609"/>
      <c r="L27" s="609"/>
      <c r="M27" s="609"/>
      <c r="N27" s="609"/>
      <c r="O27" s="609"/>
      <c r="P27" s="609"/>
      <c r="Q27" s="610"/>
      <c r="R27" s="611">
        <v>13076146</v>
      </c>
      <c r="S27" s="612"/>
      <c r="T27" s="612"/>
      <c r="U27" s="612"/>
      <c r="V27" s="612"/>
      <c r="W27" s="612"/>
      <c r="X27" s="612"/>
      <c r="Y27" s="613"/>
      <c r="Z27" s="616">
        <v>1.5</v>
      </c>
      <c r="AA27" s="617"/>
      <c r="AB27" s="617"/>
      <c r="AC27" s="622"/>
      <c r="AD27" s="620">
        <v>4100822</v>
      </c>
      <c r="AE27" s="612"/>
      <c r="AF27" s="612"/>
      <c r="AG27" s="612"/>
      <c r="AH27" s="612"/>
      <c r="AI27" s="612"/>
      <c r="AJ27" s="612"/>
      <c r="AK27" s="613"/>
      <c r="AL27" s="616">
        <v>0.9</v>
      </c>
      <c r="AM27" s="617"/>
      <c r="AN27" s="617"/>
      <c r="AO27" s="618"/>
      <c r="AP27" s="623" t="s">
        <v>273</v>
      </c>
      <c r="AQ27" s="624"/>
      <c r="AR27" s="624"/>
      <c r="AS27" s="624"/>
      <c r="AT27" s="624"/>
      <c r="AU27" s="624"/>
      <c r="AV27" s="624"/>
      <c r="AW27" s="624"/>
      <c r="AX27" s="624"/>
      <c r="AY27" s="624"/>
      <c r="AZ27" s="624"/>
      <c r="BA27" s="624"/>
      <c r="BB27" s="624"/>
      <c r="BC27" s="625"/>
      <c r="BD27" s="611" t="s">
        <v>130</v>
      </c>
      <c r="BE27" s="612"/>
      <c r="BF27" s="612"/>
      <c r="BG27" s="612"/>
      <c r="BH27" s="612"/>
      <c r="BI27" s="612"/>
      <c r="BJ27" s="612"/>
      <c r="BK27" s="613"/>
      <c r="BL27" s="614" t="s">
        <v>130</v>
      </c>
      <c r="BM27" s="614"/>
      <c r="BN27" s="614"/>
      <c r="BO27" s="614"/>
      <c r="BP27" s="615" t="s">
        <v>130</v>
      </c>
      <c r="BQ27" s="615"/>
      <c r="BR27" s="615"/>
      <c r="BS27" s="615"/>
      <c r="BT27" s="615"/>
      <c r="BU27" s="615"/>
      <c r="BV27" s="615"/>
      <c r="BW27" s="619"/>
      <c r="BY27" s="623" t="s">
        <v>274</v>
      </c>
      <c r="BZ27" s="624"/>
      <c r="CA27" s="624"/>
      <c r="CB27" s="624"/>
      <c r="CC27" s="624"/>
      <c r="CD27" s="624"/>
      <c r="CE27" s="624"/>
      <c r="CF27" s="624"/>
      <c r="CG27" s="624"/>
      <c r="CH27" s="624"/>
      <c r="CI27" s="624"/>
      <c r="CJ27" s="624"/>
      <c r="CK27" s="624"/>
      <c r="CL27" s="625"/>
      <c r="CM27" s="611" t="s">
        <v>130</v>
      </c>
      <c r="CN27" s="612"/>
      <c r="CO27" s="612"/>
      <c r="CP27" s="612"/>
      <c r="CQ27" s="612"/>
      <c r="CR27" s="612"/>
      <c r="CS27" s="612"/>
      <c r="CT27" s="613"/>
      <c r="CU27" s="616" t="s">
        <v>130</v>
      </c>
      <c r="CV27" s="617"/>
      <c r="CW27" s="617"/>
      <c r="CX27" s="622"/>
      <c r="CY27" s="620" t="s">
        <v>130</v>
      </c>
      <c r="CZ27" s="612"/>
      <c r="DA27" s="612"/>
      <c r="DB27" s="612"/>
      <c r="DC27" s="612"/>
      <c r="DD27" s="612"/>
      <c r="DE27" s="612"/>
      <c r="DF27" s="612"/>
      <c r="DG27" s="612"/>
      <c r="DH27" s="612"/>
      <c r="DI27" s="612"/>
      <c r="DJ27" s="612"/>
      <c r="DK27" s="613"/>
      <c r="DL27" s="620" t="s">
        <v>130</v>
      </c>
      <c r="DM27" s="612"/>
      <c r="DN27" s="612"/>
      <c r="DO27" s="612"/>
      <c r="DP27" s="612"/>
      <c r="DQ27" s="612"/>
      <c r="DR27" s="612"/>
      <c r="DS27" s="612"/>
      <c r="DT27" s="612"/>
      <c r="DU27" s="612"/>
      <c r="DV27" s="612"/>
      <c r="DW27" s="612"/>
      <c r="DX27" s="621"/>
    </row>
    <row r="28" spans="2:128" ht="11.25" customHeight="1" x14ac:dyDescent="0.2">
      <c r="B28" s="608" t="s">
        <v>275</v>
      </c>
      <c r="C28" s="609"/>
      <c r="D28" s="609"/>
      <c r="E28" s="609"/>
      <c r="F28" s="609"/>
      <c r="G28" s="609"/>
      <c r="H28" s="609"/>
      <c r="I28" s="609"/>
      <c r="J28" s="609"/>
      <c r="K28" s="609"/>
      <c r="L28" s="609"/>
      <c r="M28" s="609"/>
      <c r="N28" s="609"/>
      <c r="O28" s="609"/>
      <c r="P28" s="609"/>
      <c r="Q28" s="610"/>
      <c r="R28" s="611">
        <v>3613181</v>
      </c>
      <c r="S28" s="612"/>
      <c r="T28" s="612"/>
      <c r="U28" s="612"/>
      <c r="V28" s="612"/>
      <c r="W28" s="612"/>
      <c r="X28" s="612"/>
      <c r="Y28" s="613"/>
      <c r="Z28" s="616">
        <v>0.4</v>
      </c>
      <c r="AA28" s="617"/>
      <c r="AB28" s="617"/>
      <c r="AC28" s="622"/>
      <c r="AD28" s="620">
        <v>68149</v>
      </c>
      <c r="AE28" s="612"/>
      <c r="AF28" s="612"/>
      <c r="AG28" s="612"/>
      <c r="AH28" s="612"/>
      <c r="AI28" s="612"/>
      <c r="AJ28" s="612"/>
      <c r="AK28" s="613"/>
      <c r="AL28" s="616">
        <v>0</v>
      </c>
      <c r="AM28" s="617"/>
      <c r="AN28" s="617"/>
      <c r="AO28" s="618"/>
      <c r="AP28" s="623" t="s">
        <v>276</v>
      </c>
      <c r="AQ28" s="624"/>
      <c r="AR28" s="624"/>
      <c r="AS28" s="624"/>
      <c r="AT28" s="624"/>
      <c r="AU28" s="624"/>
      <c r="AV28" s="624"/>
      <c r="AW28" s="624"/>
      <c r="AX28" s="624"/>
      <c r="AY28" s="624"/>
      <c r="AZ28" s="624"/>
      <c r="BA28" s="624"/>
      <c r="BB28" s="624"/>
      <c r="BC28" s="625"/>
      <c r="BD28" s="611">
        <v>19020</v>
      </c>
      <c r="BE28" s="612"/>
      <c r="BF28" s="612"/>
      <c r="BG28" s="612"/>
      <c r="BH28" s="612"/>
      <c r="BI28" s="612"/>
      <c r="BJ28" s="612"/>
      <c r="BK28" s="613"/>
      <c r="BL28" s="614">
        <v>0</v>
      </c>
      <c r="BM28" s="614"/>
      <c r="BN28" s="614"/>
      <c r="BO28" s="614"/>
      <c r="BP28" s="615" t="s">
        <v>130</v>
      </c>
      <c r="BQ28" s="615"/>
      <c r="BR28" s="615"/>
      <c r="BS28" s="615"/>
      <c r="BT28" s="615"/>
      <c r="BU28" s="615"/>
      <c r="BV28" s="615"/>
      <c r="BW28" s="619"/>
      <c r="BY28" s="623" t="s">
        <v>277</v>
      </c>
      <c r="BZ28" s="624"/>
      <c r="CA28" s="624"/>
      <c r="CB28" s="624"/>
      <c r="CC28" s="624"/>
      <c r="CD28" s="624"/>
      <c r="CE28" s="624"/>
      <c r="CF28" s="624"/>
      <c r="CG28" s="624"/>
      <c r="CH28" s="624"/>
      <c r="CI28" s="624"/>
      <c r="CJ28" s="624"/>
      <c r="CK28" s="624"/>
      <c r="CL28" s="625"/>
      <c r="CM28" s="611">
        <v>1465950</v>
      </c>
      <c r="CN28" s="612"/>
      <c r="CO28" s="612"/>
      <c r="CP28" s="612"/>
      <c r="CQ28" s="612"/>
      <c r="CR28" s="612"/>
      <c r="CS28" s="612"/>
      <c r="CT28" s="613"/>
      <c r="CU28" s="616">
        <v>0.2</v>
      </c>
      <c r="CV28" s="617"/>
      <c r="CW28" s="617"/>
      <c r="CX28" s="622"/>
      <c r="CY28" s="620" t="s">
        <v>130</v>
      </c>
      <c r="CZ28" s="612"/>
      <c r="DA28" s="612"/>
      <c r="DB28" s="612"/>
      <c r="DC28" s="612"/>
      <c r="DD28" s="612"/>
      <c r="DE28" s="612"/>
      <c r="DF28" s="612"/>
      <c r="DG28" s="612"/>
      <c r="DH28" s="612"/>
      <c r="DI28" s="612"/>
      <c r="DJ28" s="612"/>
      <c r="DK28" s="613"/>
      <c r="DL28" s="620">
        <v>1465950</v>
      </c>
      <c r="DM28" s="612"/>
      <c r="DN28" s="612"/>
      <c r="DO28" s="612"/>
      <c r="DP28" s="612"/>
      <c r="DQ28" s="612"/>
      <c r="DR28" s="612"/>
      <c r="DS28" s="612"/>
      <c r="DT28" s="612"/>
      <c r="DU28" s="612"/>
      <c r="DV28" s="612"/>
      <c r="DW28" s="612"/>
      <c r="DX28" s="621"/>
    </row>
    <row r="29" spans="2:128" ht="11.25" customHeight="1" x14ac:dyDescent="0.2">
      <c r="B29" s="608" t="s">
        <v>278</v>
      </c>
      <c r="C29" s="609"/>
      <c r="D29" s="609"/>
      <c r="E29" s="609"/>
      <c r="F29" s="609"/>
      <c r="G29" s="609"/>
      <c r="H29" s="609"/>
      <c r="I29" s="609"/>
      <c r="J29" s="609"/>
      <c r="K29" s="609"/>
      <c r="L29" s="609"/>
      <c r="M29" s="609"/>
      <c r="N29" s="609"/>
      <c r="O29" s="609"/>
      <c r="P29" s="609"/>
      <c r="Q29" s="610"/>
      <c r="R29" s="611">
        <v>118442685</v>
      </c>
      <c r="S29" s="612"/>
      <c r="T29" s="612"/>
      <c r="U29" s="612"/>
      <c r="V29" s="612"/>
      <c r="W29" s="612"/>
      <c r="X29" s="612"/>
      <c r="Y29" s="613"/>
      <c r="Z29" s="616">
        <v>13.8</v>
      </c>
      <c r="AA29" s="617"/>
      <c r="AB29" s="617"/>
      <c r="AC29" s="622"/>
      <c r="AD29" s="620" t="s">
        <v>130</v>
      </c>
      <c r="AE29" s="612"/>
      <c r="AF29" s="612"/>
      <c r="AG29" s="612"/>
      <c r="AH29" s="612"/>
      <c r="AI29" s="612"/>
      <c r="AJ29" s="612"/>
      <c r="AK29" s="613"/>
      <c r="AL29" s="616" t="s">
        <v>130</v>
      </c>
      <c r="AM29" s="617"/>
      <c r="AN29" s="617"/>
      <c r="AO29" s="618"/>
      <c r="AP29" s="623" t="s">
        <v>279</v>
      </c>
      <c r="AQ29" s="624"/>
      <c r="AR29" s="624"/>
      <c r="AS29" s="624"/>
      <c r="AT29" s="624"/>
      <c r="AU29" s="624"/>
      <c r="AV29" s="624"/>
      <c r="AW29" s="624"/>
      <c r="AX29" s="624"/>
      <c r="AY29" s="624"/>
      <c r="AZ29" s="624"/>
      <c r="BA29" s="624"/>
      <c r="BB29" s="624"/>
      <c r="BC29" s="625"/>
      <c r="BD29" s="611">
        <v>19020</v>
      </c>
      <c r="BE29" s="612"/>
      <c r="BF29" s="612"/>
      <c r="BG29" s="612"/>
      <c r="BH29" s="612"/>
      <c r="BI29" s="612"/>
      <c r="BJ29" s="612"/>
      <c r="BK29" s="613"/>
      <c r="BL29" s="614">
        <v>0</v>
      </c>
      <c r="BM29" s="614"/>
      <c r="BN29" s="614"/>
      <c r="BO29" s="614"/>
      <c r="BP29" s="615" t="s">
        <v>130</v>
      </c>
      <c r="BQ29" s="615"/>
      <c r="BR29" s="615"/>
      <c r="BS29" s="615"/>
      <c r="BT29" s="615"/>
      <c r="BU29" s="615"/>
      <c r="BV29" s="615"/>
      <c r="BW29" s="619"/>
      <c r="BY29" s="623" t="s">
        <v>280</v>
      </c>
      <c r="BZ29" s="626"/>
      <c r="CA29" s="626"/>
      <c r="CB29" s="626"/>
      <c r="CC29" s="626"/>
      <c r="CD29" s="626"/>
      <c r="CE29" s="626"/>
      <c r="CF29" s="626"/>
      <c r="CG29" s="626"/>
      <c r="CH29" s="626"/>
      <c r="CI29" s="626"/>
      <c r="CJ29" s="626"/>
      <c r="CK29" s="626"/>
      <c r="CL29" s="625"/>
      <c r="CM29" s="611" t="s">
        <v>130</v>
      </c>
      <c r="CN29" s="612"/>
      <c r="CO29" s="612"/>
      <c r="CP29" s="612"/>
      <c r="CQ29" s="612"/>
      <c r="CR29" s="612"/>
      <c r="CS29" s="612"/>
      <c r="CT29" s="613"/>
      <c r="CU29" s="616" t="s">
        <v>130</v>
      </c>
      <c r="CV29" s="617"/>
      <c r="CW29" s="617"/>
      <c r="CX29" s="622"/>
      <c r="CY29" s="620" t="s">
        <v>130</v>
      </c>
      <c r="CZ29" s="612"/>
      <c r="DA29" s="612"/>
      <c r="DB29" s="612"/>
      <c r="DC29" s="612"/>
      <c r="DD29" s="612"/>
      <c r="DE29" s="612"/>
      <c r="DF29" s="612"/>
      <c r="DG29" s="612"/>
      <c r="DH29" s="612"/>
      <c r="DI29" s="612"/>
      <c r="DJ29" s="612"/>
      <c r="DK29" s="613"/>
      <c r="DL29" s="620" t="s">
        <v>237</v>
      </c>
      <c r="DM29" s="612"/>
      <c r="DN29" s="612"/>
      <c r="DO29" s="612"/>
      <c r="DP29" s="612"/>
      <c r="DQ29" s="612"/>
      <c r="DR29" s="612"/>
      <c r="DS29" s="612"/>
      <c r="DT29" s="612"/>
      <c r="DU29" s="612"/>
      <c r="DV29" s="612"/>
      <c r="DW29" s="612"/>
      <c r="DX29" s="621"/>
    </row>
    <row r="30" spans="2:128" ht="11.25" customHeight="1" x14ac:dyDescent="0.2">
      <c r="B30" s="608" t="s">
        <v>281</v>
      </c>
      <c r="C30" s="609"/>
      <c r="D30" s="609"/>
      <c r="E30" s="609"/>
      <c r="F30" s="609"/>
      <c r="G30" s="609"/>
      <c r="H30" s="609"/>
      <c r="I30" s="609"/>
      <c r="J30" s="609"/>
      <c r="K30" s="609"/>
      <c r="L30" s="609"/>
      <c r="M30" s="609"/>
      <c r="N30" s="609"/>
      <c r="O30" s="609"/>
      <c r="P30" s="609"/>
      <c r="Q30" s="610"/>
      <c r="R30" s="611" t="s">
        <v>130</v>
      </c>
      <c r="S30" s="612"/>
      <c r="T30" s="612"/>
      <c r="U30" s="612"/>
      <c r="V30" s="612"/>
      <c r="W30" s="612"/>
      <c r="X30" s="612"/>
      <c r="Y30" s="613"/>
      <c r="Z30" s="616" t="s">
        <v>130</v>
      </c>
      <c r="AA30" s="617"/>
      <c r="AB30" s="617"/>
      <c r="AC30" s="622"/>
      <c r="AD30" s="620" t="s">
        <v>130</v>
      </c>
      <c r="AE30" s="612"/>
      <c r="AF30" s="612"/>
      <c r="AG30" s="612"/>
      <c r="AH30" s="612"/>
      <c r="AI30" s="612"/>
      <c r="AJ30" s="612"/>
      <c r="AK30" s="613"/>
      <c r="AL30" s="616" t="s">
        <v>130</v>
      </c>
      <c r="AM30" s="617"/>
      <c r="AN30" s="617"/>
      <c r="AO30" s="618"/>
      <c r="AP30" s="623" t="s">
        <v>282</v>
      </c>
      <c r="AQ30" s="624"/>
      <c r="AR30" s="624"/>
      <c r="AS30" s="624"/>
      <c r="AT30" s="624"/>
      <c r="AU30" s="624"/>
      <c r="AV30" s="624"/>
      <c r="AW30" s="624"/>
      <c r="AX30" s="624"/>
      <c r="AY30" s="624"/>
      <c r="AZ30" s="624"/>
      <c r="BA30" s="624"/>
      <c r="BB30" s="624"/>
      <c r="BC30" s="625"/>
      <c r="BD30" s="611">
        <v>19020</v>
      </c>
      <c r="BE30" s="612"/>
      <c r="BF30" s="612"/>
      <c r="BG30" s="612"/>
      <c r="BH30" s="612"/>
      <c r="BI30" s="612"/>
      <c r="BJ30" s="612"/>
      <c r="BK30" s="613"/>
      <c r="BL30" s="614">
        <v>0</v>
      </c>
      <c r="BM30" s="614"/>
      <c r="BN30" s="614"/>
      <c r="BO30" s="614"/>
      <c r="BP30" s="615" t="s">
        <v>130</v>
      </c>
      <c r="BQ30" s="615"/>
      <c r="BR30" s="615"/>
      <c r="BS30" s="615"/>
      <c r="BT30" s="615"/>
      <c r="BU30" s="615"/>
      <c r="BV30" s="615"/>
      <c r="BW30" s="619"/>
      <c r="BY30" s="623" t="s">
        <v>283</v>
      </c>
      <c r="BZ30" s="626"/>
      <c r="CA30" s="626"/>
      <c r="CB30" s="626"/>
      <c r="CC30" s="626"/>
      <c r="CD30" s="626"/>
      <c r="CE30" s="626"/>
      <c r="CF30" s="626"/>
      <c r="CG30" s="626"/>
      <c r="CH30" s="626"/>
      <c r="CI30" s="626"/>
      <c r="CJ30" s="626"/>
      <c r="CK30" s="626"/>
      <c r="CL30" s="625"/>
      <c r="CM30" s="611">
        <v>355543</v>
      </c>
      <c r="CN30" s="612"/>
      <c r="CO30" s="612"/>
      <c r="CP30" s="612"/>
      <c r="CQ30" s="612"/>
      <c r="CR30" s="612"/>
      <c r="CS30" s="612"/>
      <c r="CT30" s="613"/>
      <c r="CU30" s="616">
        <v>0</v>
      </c>
      <c r="CV30" s="617"/>
      <c r="CW30" s="617"/>
      <c r="CX30" s="622"/>
      <c r="CY30" s="620" t="s">
        <v>130</v>
      </c>
      <c r="CZ30" s="612"/>
      <c r="DA30" s="612"/>
      <c r="DB30" s="612"/>
      <c r="DC30" s="612"/>
      <c r="DD30" s="612"/>
      <c r="DE30" s="612"/>
      <c r="DF30" s="612"/>
      <c r="DG30" s="612"/>
      <c r="DH30" s="612"/>
      <c r="DI30" s="612"/>
      <c r="DJ30" s="612"/>
      <c r="DK30" s="613"/>
      <c r="DL30" s="620">
        <v>355543</v>
      </c>
      <c r="DM30" s="612"/>
      <c r="DN30" s="612"/>
      <c r="DO30" s="612"/>
      <c r="DP30" s="612"/>
      <c r="DQ30" s="612"/>
      <c r="DR30" s="612"/>
      <c r="DS30" s="612"/>
      <c r="DT30" s="612"/>
      <c r="DU30" s="612"/>
      <c r="DV30" s="612"/>
      <c r="DW30" s="612"/>
      <c r="DX30" s="621"/>
    </row>
    <row r="31" spans="2:128" ht="11.25" customHeight="1" x14ac:dyDescent="0.2">
      <c r="B31" s="608" t="s">
        <v>284</v>
      </c>
      <c r="C31" s="609"/>
      <c r="D31" s="609"/>
      <c r="E31" s="609"/>
      <c r="F31" s="609"/>
      <c r="G31" s="609"/>
      <c r="H31" s="609"/>
      <c r="I31" s="609"/>
      <c r="J31" s="609"/>
      <c r="K31" s="609"/>
      <c r="L31" s="609"/>
      <c r="M31" s="609"/>
      <c r="N31" s="609"/>
      <c r="O31" s="609"/>
      <c r="P31" s="609"/>
      <c r="Q31" s="610"/>
      <c r="R31" s="611">
        <v>3052044</v>
      </c>
      <c r="S31" s="612"/>
      <c r="T31" s="612"/>
      <c r="U31" s="612"/>
      <c r="V31" s="612"/>
      <c r="W31" s="612"/>
      <c r="X31" s="612"/>
      <c r="Y31" s="613"/>
      <c r="Z31" s="616">
        <v>0.4</v>
      </c>
      <c r="AA31" s="617"/>
      <c r="AB31" s="617"/>
      <c r="AC31" s="622"/>
      <c r="AD31" s="620">
        <v>120609</v>
      </c>
      <c r="AE31" s="612"/>
      <c r="AF31" s="612"/>
      <c r="AG31" s="612"/>
      <c r="AH31" s="612"/>
      <c r="AI31" s="612"/>
      <c r="AJ31" s="612"/>
      <c r="AK31" s="613"/>
      <c r="AL31" s="616">
        <v>0</v>
      </c>
      <c r="AM31" s="617"/>
      <c r="AN31" s="617"/>
      <c r="AO31" s="618"/>
      <c r="AP31" s="623" t="s">
        <v>285</v>
      </c>
      <c r="AQ31" s="624"/>
      <c r="AR31" s="624"/>
      <c r="AS31" s="624"/>
      <c r="AT31" s="624"/>
      <c r="AU31" s="624"/>
      <c r="AV31" s="624"/>
      <c r="AW31" s="624"/>
      <c r="AX31" s="624"/>
      <c r="AY31" s="624"/>
      <c r="AZ31" s="624"/>
      <c r="BA31" s="624"/>
      <c r="BB31" s="624"/>
      <c r="BC31" s="625"/>
      <c r="BD31" s="611" t="s">
        <v>237</v>
      </c>
      <c r="BE31" s="612"/>
      <c r="BF31" s="612"/>
      <c r="BG31" s="612"/>
      <c r="BH31" s="612"/>
      <c r="BI31" s="612"/>
      <c r="BJ31" s="612"/>
      <c r="BK31" s="613"/>
      <c r="BL31" s="614" t="s">
        <v>130</v>
      </c>
      <c r="BM31" s="614"/>
      <c r="BN31" s="614"/>
      <c r="BO31" s="614"/>
      <c r="BP31" s="615" t="s">
        <v>130</v>
      </c>
      <c r="BQ31" s="615"/>
      <c r="BR31" s="615"/>
      <c r="BS31" s="615"/>
      <c r="BT31" s="615"/>
      <c r="BU31" s="615"/>
      <c r="BV31" s="615"/>
      <c r="BW31" s="619"/>
      <c r="BY31" s="608" t="s">
        <v>286</v>
      </c>
      <c r="BZ31" s="609"/>
      <c r="CA31" s="609"/>
      <c r="CB31" s="609"/>
      <c r="CC31" s="609"/>
      <c r="CD31" s="609"/>
      <c r="CE31" s="609"/>
      <c r="CF31" s="609"/>
      <c r="CG31" s="609"/>
      <c r="CH31" s="609"/>
      <c r="CI31" s="609"/>
      <c r="CJ31" s="609"/>
      <c r="CK31" s="609"/>
      <c r="CL31" s="610"/>
      <c r="CM31" s="611" t="s">
        <v>130</v>
      </c>
      <c r="CN31" s="612"/>
      <c r="CO31" s="612"/>
      <c r="CP31" s="612"/>
      <c r="CQ31" s="612"/>
      <c r="CR31" s="612"/>
      <c r="CS31" s="612"/>
      <c r="CT31" s="613"/>
      <c r="CU31" s="616" t="s">
        <v>130</v>
      </c>
      <c r="CV31" s="617"/>
      <c r="CW31" s="617"/>
      <c r="CX31" s="622"/>
      <c r="CY31" s="620" t="s">
        <v>130</v>
      </c>
      <c r="CZ31" s="612"/>
      <c r="DA31" s="612"/>
      <c r="DB31" s="612"/>
      <c r="DC31" s="612"/>
      <c r="DD31" s="612"/>
      <c r="DE31" s="612"/>
      <c r="DF31" s="612"/>
      <c r="DG31" s="612"/>
      <c r="DH31" s="612"/>
      <c r="DI31" s="612"/>
      <c r="DJ31" s="612"/>
      <c r="DK31" s="613"/>
      <c r="DL31" s="620" t="s">
        <v>130</v>
      </c>
      <c r="DM31" s="612"/>
      <c r="DN31" s="612"/>
      <c r="DO31" s="612"/>
      <c r="DP31" s="612"/>
      <c r="DQ31" s="612"/>
      <c r="DR31" s="612"/>
      <c r="DS31" s="612"/>
      <c r="DT31" s="612"/>
      <c r="DU31" s="612"/>
      <c r="DV31" s="612"/>
      <c r="DW31" s="612"/>
      <c r="DX31" s="621"/>
    </row>
    <row r="32" spans="2:128" ht="11.25" customHeight="1" x14ac:dyDescent="0.2">
      <c r="B32" s="608" t="s">
        <v>287</v>
      </c>
      <c r="C32" s="609"/>
      <c r="D32" s="609"/>
      <c r="E32" s="609"/>
      <c r="F32" s="609"/>
      <c r="G32" s="609"/>
      <c r="H32" s="609"/>
      <c r="I32" s="609"/>
      <c r="J32" s="609"/>
      <c r="K32" s="609"/>
      <c r="L32" s="609"/>
      <c r="M32" s="609"/>
      <c r="N32" s="609"/>
      <c r="O32" s="609"/>
      <c r="P32" s="609"/>
      <c r="Q32" s="610"/>
      <c r="R32" s="611">
        <v>894044</v>
      </c>
      <c r="S32" s="612"/>
      <c r="T32" s="612"/>
      <c r="U32" s="612"/>
      <c r="V32" s="612"/>
      <c r="W32" s="612"/>
      <c r="X32" s="612"/>
      <c r="Y32" s="613"/>
      <c r="Z32" s="616">
        <v>0.1</v>
      </c>
      <c r="AA32" s="617"/>
      <c r="AB32" s="617"/>
      <c r="AC32" s="622"/>
      <c r="AD32" s="620" t="s">
        <v>130</v>
      </c>
      <c r="AE32" s="612"/>
      <c r="AF32" s="612"/>
      <c r="AG32" s="612"/>
      <c r="AH32" s="612"/>
      <c r="AI32" s="612"/>
      <c r="AJ32" s="612"/>
      <c r="AK32" s="613"/>
      <c r="AL32" s="616" t="s">
        <v>130</v>
      </c>
      <c r="AM32" s="617"/>
      <c r="AN32" s="617"/>
      <c r="AO32" s="618"/>
      <c r="AP32" s="623" t="s">
        <v>288</v>
      </c>
      <c r="AQ32" s="624"/>
      <c r="AR32" s="624"/>
      <c r="AS32" s="624"/>
      <c r="AT32" s="624"/>
      <c r="AU32" s="624"/>
      <c r="AV32" s="624"/>
      <c r="AW32" s="624"/>
      <c r="AX32" s="624"/>
      <c r="AY32" s="624"/>
      <c r="AZ32" s="624"/>
      <c r="BA32" s="624"/>
      <c r="BB32" s="624"/>
      <c r="BC32" s="625"/>
      <c r="BD32" s="611" t="s">
        <v>130</v>
      </c>
      <c r="BE32" s="612"/>
      <c r="BF32" s="612"/>
      <c r="BG32" s="612"/>
      <c r="BH32" s="612"/>
      <c r="BI32" s="612"/>
      <c r="BJ32" s="612"/>
      <c r="BK32" s="613"/>
      <c r="BL32" s="614" t="s">
        <v>130</v>
      </c>
      <c r="BM32" s="614"/>
      <c r="BN32" s="614"/>
      <c r="BO32" s="614"/>
      <c r="BP32" s="615" t="s">
        <v>130</v>
      </c>
      <c r="BQ32" s="615"/>
      <c r="BR32" s="615"/>
      <c r="BS32" s="615"/>
      <c r="BT32" s="615"/>
      <c r="BU32" s="615"/>
      <c r="BV32" s="615"/>
      <c r="BW32" s="619"/>
      <c r="BY32" s="627" t="s">
        <v>289</v>
      </c>
      <c r="BZ32" s="628"/>
      <c r="CA32" s="628"/>
      <c r="CB32" s="628"/>
      <c r="CC32" s="628"/>
      <c r="CD32" s="628"/>
      <c r="CE32" s="628"/>
      <c r="CF32" s="628"/>
      <c r="CG32" s="628"/>
      <c r="CH32" s="628"/>
      <c r="CI32" s="628"/>
      <c r="CJ32" s="628"/>
      <c r="CK32" s="628"/>
      <c r="CL32" s="629"/>
      <c r="CM32" s="611">
        <v>839209530</v>
      </c>
      <c r="CN32" s="612"/>
      <c r="CO32" s="612"/>
      <c r="CP32" s="612"/>
      <c r="CQ32" s="612"/>
      <c r="CR32" s="612"/>
      <c r="CS32" s="612"/>
      <c r="CT32" s="613"/>
      <c r="CU32" s="633">
        <v>100</v>
      </c>
      <c r="CV32" s="634"/>
      <c r="CW32" s="634"/>
      <c r="CX32" s="635"/>
      <c r="CY32" s="620">
        <v>157993830</v>
      </c>
      <c r="CZ32" s="612"/>
      <c r="DA32" s="612"/>
      <c r="DB32" s="612"/>
      <c r="DC32" s="612"/>
      <c r="DD32" s="612"/>
      <c r="DE32" s="612"/>
      <c r="DF32" s="612"/>
      <c r="DG32" s="612"/>
      <c r="DH32" s="612"/>
      <c r="DI32" s="612"/>
      <c r="DJ32" s="612"/>
      <c r="DK32" s="613"/>
      <c r="DL32" s="620">
        <v>567366835</v>
      </c>
      <c r="DM32" s="612"/>
      <c r="DN32" s="612"/>
      <c r="DO32" s="612"/>
      <c r="DP32" s="612"/>
      <c r="DQ32" s="612"/>
      <c r="DR32" s="612"/>
      <c r="DS32" s="612"/>
      <c r="DT32" s="612"/>
      <c r="DU32" s="612"/>
      <c r="DV32" s="612"/>
      <c r="DW32" s="612"/>
      <c r="DX32" s="621"/>
    </row>
    <row r="33" spans="2:128" ht="11.25" customHeight="1" x14ac:dyDescent="0.2">
      <c r="B33" s="608" t="s">
        <v>290</v>
      </c>
      <c r="C33" s="609"/>
      <c r="D33" s="609"/>
      <c r="E33" s="609"/>
      <c r="F33" s="609"/>
      <c r="G33" s="609"/>
      <c r="H33" s="609"/>
      <c r="I33" s="609"/>
      <c r="J33" s="609"/>
      <c r="K33" s="609"/>
      <c r="L33" s="609"/>
      <c r="M33" s="609"/>
      <c r="N33" s="609"/>
      <c r="O33" s="609"/>
      <c r="P33" s="609"/>
      <c r="Q33" s="610"/>
      <c r="R33" s="611">
        <v>12829713</v>
      </c>
      <c r="S33" s="612"/>
      <c r="T33" s="612"/>
      <c r="U33" s="612"/>
      <c r="V33" s="612"/>
      <c r="W33" s="612"/>
      <c r="X33" s="612"/>
      <c r="Y33" s="613"/>
      <c r="Z33" s="616">
        <v>1.5</v>
      </c>
      <c r="AA33" s="617"/>
      <c r="AB33" s="617"/>
      <c r="AC33" s="622"/>
      <c r="AD33" s="620" t="s">
        <v>130</v>
      </c>
      <c r="AE33" s="612"/>
      <c r="AF33" s="612"/>
      <c r="AG33" s="612"/>
      <c r="AH33" s="612"/>
      <c r="AI33" s="612"/>
      <c r="AJ33" s="612"/>
      <c r="AK33" s="613"/>
      <c r="AL33" s="616" t="s">
        <v>130</v>
      </c>
      <c r="AM33" s="617"/>
      <c r="AN33" s="617"/>
      <c r="AO33" s="618"/>
      <c r="AP33" s="608" t="s">
        <v>159</v>
      </c>
      <c r="AQ33" s="609"/>
      <c r="AR33" s="609"/>
      <c r="AS33" s="609"/>
      <c r="AT33" s="609"/>
      <c r="AU33" s="609"/>
      <c r="AV33" s="609"/>
      <c r="AW33" s="609"/>
      <c r="AX33" s="609"/>
      <c r="AY33" s="609"/>
      <c r="AZ33" s="609"/>
      <c r="BA33" s="609"/>
      <c r="BB33" s="609"/>
      <c r="BC33" s="610"/>
      <c r="BD33" s="611">
        <v>278809694</v>
      </c>
      <c r="BE33" s="612"/>
      <c r="BF33" s="612"/>
      <c r="BG33" s="612"/>
      <c r="BH33" s="612"/>
      <c r="BI33" s="612"/>
      <c r="BJ33" s="612"/>
      <c r="BK33" s="613"/>
      <c r="BL33" s="614">
        <v>100</v>
      </c>
      <c r="BM33" s="614"/>
      <c r="BN33" s="614"/>
      <c r="BO33" s="614"/>
      <c r="BP33" s="615">
        <v>1858921</v>
      </c>
      <c r="BQ33" s="615"/>
      <c r="BR33" s="615"/>
      <c r="BS33" s="615"/>
      <c r="BT33" s="615"/>
      <c r="BU33" s="615"/>
      <c r="BV33" s="615"/>
      <c r="BW33" s="619"/>
      <c r="BY33" s="593" t="s">
        <v>291</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292</v>
      </c>
      <c r="C34" s="609"/>
      <c r="D34" s="609"/>
      <c r="E34" s="609"/>
      <c r="F34" s="609"/>
      <c r="G34" s="609"/>
      <c r="H34" s="609"/>
      <c r="I34" s="609"/>
      <c r="J34" s="609"/>
      <c r="K34" s="609"/>
      <c r="L34" s="609"/>
      <c r="M34" s="609"/>
      <c r="N34" s="609"/>
      <c r="O34" s="609"/>
      <c r="P34" s="609"/>
      <c r="Q34" s="610"/>
      <c r="R34" s="611">
        <v>10661812</v>
      </c>
      <c r="S34" s="612"/>
      <c r="T34" s="612"/>
      <c r="U34" s="612"/>
      <c r="V34" s="612"/>
      <c r="W34" s="612"/>
      <c r="X34" s="612"/>
      <c r="Y34" s="613"/>
      <c r="Z34" s="616">
        <v>1.2</v>
      </c>
      <c r="AA34" s="617"/>
      <c r="AB34" s="617"/>
      <c r="AC34" s="622"/>
      <c r="AD34" s="620" t="s">
        <v>130</v>
      </c>
      <c r="AE34" s="612"/>
      <c r="AF34" s="612"/>
      <c r="AG34" s="612"/>
      <c r="AH34" s="612"/>
      <c r="AI34" s="612"/>
      <c r="AJ34" s="612"/>
      <c r="AK34" s="613"/>
      <c r="AL34" s="616" t="s">
        <v>130</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199</v>
      </c>
      <c r="BZ34" s="594"/>
      <c r="CA34" s="594"/>
      <c r="CB34" s="594"/>
      <c r="CC34" s="594"/>
      <c r="CD34" s="594"/>
      <c r="CE34" s="594"/>
      <c r="CF34" s="594"/>
      <c r="CG34" s="594"/>
      <c r="CH34" s="594"/>
      <c r="CI34" s="594"/>
      <c r="CJ34" s="594"/>
      <c r="CK34" s="594"/>
      <c r="CL34" s="595"/>
      <c r="CM34" s="593" t="s">
        <v>293</v>
      </c>
      <c r="CN34" s="594"/>
      <c r="CO34" s="594"/>
      <c r="CP34" s="594"/>
      <c r="CQ34" s="594"/>
      <c r="CR34" s="594"/>
      <c r="CS34" s="594"/>
      <c r="CT34" s="595"/>
      <c r="CU34" s="593" t="s">
        <v>294</v>
      </c>
      <c r="CV34" s="594"/>
      <c r="CW34" s="594"/>
      <c r="CX34" s="595"/>
      <c r="CY34" s="593" t="s">
        <v>295</v>
      </c>
      <c r="CZ34" s="594"/>
      <c r="DA34" s="594"/>
      <c r="DB34" s="594"/>
      <c r="DC34" s="594"/>
      <c r="DD34" s="594"/>
      <c r="DE34" s="594"/>
      <c r="DF34" s="595"/>
      <c r="DG34" s="630" t="s">
        <v>296</v>
      </c>
      <c r="DH34" s="631"/>
      <c r="DI34" s="631"/>
      <c r="DJ34" s="631"/>
      <c r="DK34" s="631"/>
      <c r="DL34" s="631"/>
      <c r="DM34" s="631"/>
      <c r="DN34" s="631"/>
      <c r="DO34" s="631"/>
      <c r="DP34" s="631"/>
      <c r="DQ34" s="632"/>
      <c r="DR34" s="593" t="s">
        <v>297</v>
      </c>
      <c r="DS34" s="594"/>
      <c r="DT34" s="594"/>
      <c r="DU34" s="594"/>
      <c r="DV34" s="594"/>
      <c r="DW34" s="594"/>
      <c r="DX34" s="595"/>
    </row>
    <row r="35" spans="2:128" ht="11.25" customHeight="1" x14ac:dyDescent="0.2">
      <c r="B35" s="608" t="s">
        <v>298</v>
      </c>
      <c r="C35" s="609"/>
      <c r="D35" s="609"/>
      <c r="E35" s="609"/>
      <c r="F35" s="609"/>
      <c r="G35" s="609"/>
      <c r="H35" s="609"/>
      <c r="I35" s="609"/>
      <c r="J35" s="609"/>
      <c r="K35" s="609"/>
      <c r="L35" s="609"/>
      <c r="M35" s="609"/>
      <c r="N35" s="609"/>
      <c r="O35" s="609"/>
      <c r="P35" s="609"/>
      <c r="Q35" s="610"/>
      <c r="R35" s="611">
        <v>38756780</v>
      </c>
      <c r="S35" s="612"/>
      <c r="T35" s="612"/>
      <c r="U35" s="612"/>
      <c r="V35" s="612"/>
      <c r="W35" s="612"/>
      <c r="X35" s="612"/>
      <c r="Y35" s="613"/>
      <c r="Z35" s="616">
        <v>4.5</v>
      </c>
      <c r="AA35" s="617"/>
      <c r="AB35" s="617"/>
      <c r="AC35" s="622"/>
      <c r="AD35" s="620">
        <v>330012</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299</v>
      </c>
      <c r="BZ35" s="598"/>
      <c r="CA35" s="598"/>
      <c r="CB35" s="598"/>
      <c r="CC35" s="598"/>
      <c r="CD35" s="598"/>
      <c r="CE35" s="598"/>
      <c r="CF35" s="598"/>
      <c r="CG35" s="598"/>
      <c r="CH35" s="598"/>
      <c r="CI35" s="598"/>
      <c r="CJ35" s="598"/>
      <c r="CK35" s="598"/>
      <c r="CL35" s="599"/>
      <c r="CM35" s="600">
        <v>390891594</v>
      </c>
      <c r="CN35" s="601"/>
      <c r="CO35" s="601"/>
      <c r="CP35" s="601"/>
      <c r="CQ35" s="601"/>
      <c r="CR35" s="601"/>
      <c r="CS35" s="601"/>
      <c r="CT35" s="602"/>
      <c r="CU35" s="605">
        <v>46.6</v>
      </c>
      <c r="CV35" s="606"/>
      <c r="CW35" s="606"/>
      <c r="CX35" s="641"/>
      <c r="CY35" s="642">
        <v>340425205</v>
      </c>
      <c r="CZ35" s="601"/>
      <c r="DA35" s="601"/>
      <c r="DB35" s="601"/>
      <c r="DC35" s="601"/>
      <c r="DD35" s="601"/>
      <c r="DE35" s="601"/>
      <c r="DF35" s="602"/>
      <c r="DG35" s="642">
        <v>338103194</v>
      </c>
      <c r="DH35" s="601"/>
      <c r="DI35" s="601"/>
      <c r="DJ35" s="601"/>
      <c r="DK35" s="601"/>
      <c r="DL35" s="601"/>
      <c r="DM35" s="601"/>
      <c r="DN35" s="601"/>
      <c r="DO35" s="601"/>
      <c r="DP35" s="601"/>
      <c r="DQ35" s="602"/>
      <c r="DR35" s="605">
        <v>66.599999999999994</v>
      </c>
      <c r="DS35" s="606"/>
      <c r="DT35" s="606"/>
      <c r="DU35" s="606"/>
      <c r="DV35" s="606"/>
      <c r="DW35" s="606"/>
      <c r="DX35" s="607"/>
    </row>
    <row r="36" spans="2:128" ht="11.25" customHeight="1" x14ac:dyDescent="0.2">
      <c r="B36" s="608" t="s">
        <v>300</v>
      </c>
      <c r="C36" s="609"/>
      <c r="D36" s="609"/>
      <c r="E36" s="609"/>
      <c r="F36" s="609"/>
      <c r="G36" s="609"/>
      <c r="H36" s="609"/>
      <c r="I36" s="609"/>
      <c r="J36" s="609"/>
      <c r="K36" s="609"/>
      <c r="L36" s="609"/>
      <c r="M36" s="609"/>
      <c r="N36" s="609"/>
      <c r="O36" s="609"/>
      <c r="P36" s="609"/>
      <c r="Q36" s="610"/>
      <c r="R36" s="611">
        <v>131001233</v>
      </c>
      <c r="S36" s="612"/>
      <c r="T36" s="612"/>
      <c r="U36" s="612"/>
      <c r="V36" s="612"/>
      <c r="W36" s="612"/>
      <c r="X36" s="612"/>
      <c r="Y36" s="613"/>
      <c r="Z36" s="616">
        <v>15.3</v>
      </c>
      <c r="AA36" s="617"/>
      <c r="AB36" s="617"/>
      <c r="AC36" s="622"/>
      <c r="AD36" s="620" t="s">
        <v>130</v>
      </c>
      <c r="AE36" s="612"/>
      <c r="AF36" s="612"/>
      <c r="AG36" s="612"/>
      <c r="AH36" s="612"/>
      <c r="AI36" s="612"/>
      <c r="AJ36" s="612"/>
      <c r="AK36" s="613"/>
      <c r="AL36" s="616" t="s">
        <v>130</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301</v>
      </c>
      <c r="BZ36" s="609"/>
      <c r="CA36" s="609"/>
      <c r="CB36" s="609"/>
      <c r="CC36" s="609"/>
      <c r="CD36" s="609"/>
      <c r="CE36" s="609"/>
      <c r="CF36" s="609"/>
      <c r="CG36" s="609"/>
      <c r="CH36" s="609"/>
      <c r="CI36" s="609"/>
      <c r="CJ36" s="609"/>
      <c r="CK36" s="609"/>
      <c r="CL36" s="610"/>
      <c r="CM36" s="611">
        <v>248818820</v>
      </c>
      <c r="CN36" s="636"/>
      <c r="CO36" s="636"/>
      <c r="CP36" s="636"/>
      <c r="CQ36" s="636"/>
      <c r="CR36" s="636"/>
      <c r="CS36" s="636"/>
      <c r="CT36" s="637"/>
      <c r="CU36" s="616">
        <v>29.6</v>
      </c>
      <c r="CV36" s="638"/>
      <c r="CW36" s="638"/>
      <c r="CX36" s="639"/>
      <c r="CY36" s="620">
        <v>210143136</v>
      </c>
      <c r="CZ36" s="636"/>
      <c r="DA36" s="636"/>
      <c r="DB36" s="636"/>
      <c r="DC36" s="636"/>
      <c r="DD36" s="636"/>
      <c r="DE36" s="636"/>
      <c r="DF36" s="637"/>
      <c r="DG36" s="620">
        <v>207823525</v>
      </c>
      <c r="DH36" s="636"/>
      <c r="DI36" s="636"/>
      <c r="DJ36" s="636"/>
      <c r="DK36" s="636"/>
      <c r="DL36" s="636"/>
      <c r="DM36" s="636"/>
      <c r="DN36" s="636"/>
      <c r="DO36" s="636"/>
      <c r="DP36" s="636"/>
      <c r="DQ36" s="637"/>
      <c r="DR36" s="616">
        <v>40.9</v>
      </c>
      <c r="DS36" s="638"/>
      <c r="DT36" s="638"/>
      <c r="DU36" s="638"/>
      <c r="DV36" s="638"/>
      <c r="DW36" s="638"/>
      <c r="DX36" s="640"/>
    </row>
    <row r="37" spans="2:128" ht="11.25" customHeight="1" x14ac:dyDescent="0.2">
      <c r="B37" s="608" t="s">
        <v>302</v>
      </c>
      <c r="C37" s="609"/>
      <c r="D37" s="609"/>
      <c r="E37" s="609"/>
      <c r="F37" s="609"/>
      <c r="G37" s="609"/>
      <c r="H37" s="609"/>
      <c r="I37" s="609"/>
      <c r="J37" s="609"/>
      <c r="K37" s="609"/>
      <c r="L37" s="609"/>
      <c r="M37" s="609"/>
      <c r="N37" s="609"/>
      <c r="O37" s="609"/>
      <c r="P37" s="609"/>
      <c r="Q37" s="610"/>
      <c r="R37" s="611" t="s">
        <v>130</v>
      </c>
      <c r="S37" s="612"/>
      <c r="T37" s="612"/>
      <c r="U37" s="612"/>
      <c r="V37" s="612"/>
      <c r="W37" s="612"/>
      <c r="X37" s="612"/>
      <c r="Y37" s="613"/>
      <c r="Z37" s="616" t="s">
        <v>130</v>
      </c>
      <c r="AA37" s="617"/>
      <c r="AB37" s="617"/>
      <c r="AC37" s="622"/>
      <c r="AD37" s="620" t="s">
        <v>130</v>
      </c>
      <c r="AE37" s="612"/>
      <c r="AF37" s="612"/>
      <c r="AG37" s="612"/>
      <c r="AH37" s="612"/>
      <c r="AI37" s="612"/>
      <c r="AJ37" s="612"/>
      <c r="AK37" s="613"/>
      <c r="AL37" s="616" t="s">
        <v>130</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303</v>
      </c>
      <c r="BZ37" s="609"/>
      <c r="CA37" s="609"/>
      <c r="CB37" s="609"/>
      <c r="CC37" s="609"/>
      <c r="CD37" s="609"/>
      <c r="CE37" s="609"/>
      <c r="CF37" s="609"/>
      <c r="CG37" s="609"/>
      <c r="CH37" s="609"/>
      <c r="CI37" s="609"/>
      <c r="CJ37" s="609"/>
      <c r="CK37" s="609"/>
      <c r="CL37" s="610"/>
      <c r="CM37" s="611">
        <v>179313456</v>
      </c>
      <c r="CN37" s="612"/>
      <c r="CO37" s="612"/>
      <c r="CP37" s="612"/>
      <c r="CQ37" s="612"/>
      <c r="CR37" s="612"/>
      <c r="CS37" s="612"/>
      <c r="CT37" s="613"/>
      <c r="CU37" s="616">
        <v>21.4</v>
      </c>
      <c r="CV37" s="638"/>
      <c r="CW37" s="638"/>
      <c r="CX37" s="639"/>
      <c r="CY37" s="620">
        <v>142380440</v>
      </c>
      <c r="CZ37" s="636"/>
      <c r="DA37" s="636"/>
      <c r="DB37" s="636"/>
      <c r="DC37" s="636"/>
      <c r="DD37" s="636"/>
      <c r="DE37" s="636"/>
      <c r="DF37" s="637"/>
      <c r="DG37" s="620">
        <v>142377103</v>
      </c>
      <c r="DH37" s="636"/>
      <c r="DI37" s="636"/>
      <c r="DJ37" s="636"/>
      <c r="DK37" s="636"/>
      <c r="DL37" s="636"/>
      <c r="DM37" s="636"/>
      <c r="DN37" s="636"/>
      <c r="DO37" s="636"/>
      <c r="DP37" s="636"/>
      <c r="DQ37" s="637"/>
      <c r="DR37" s="616">
        <v>28.1</v>
      </c>
      <c r="DS37" s="638"/>
      <c r="DT37" s="638"/>
      <c r="DU37" s="638"/>
      <c r="DV37" s="638"/>
      <c r="DW37" s="638"/>
      <c r="DX37" s="640"/>
    </row>
    <row r="38" spans="2:128" ht="11.25" customHeight="1" x14ac:dyDescent="0.2">
      <c r="B38" s="608" t="s">
        <v>304</v>
      </c>
      <c r="C38" s="609"/>
      <c r="D38" s="609"/>
      <c r="E38" s="609"/>
      <c r="F38" s="609"/>
      <c r="G38" s="609"/>
      <c r="H38" s="609"/>
      <c r="I38" s="609"/>
      <c r="J38" s="609"/>
      <c r="K38" s="609"/>
      <c r="L38" s="609"/>
      <c r="M38" s="609"/>
      <c r="N38" s="609"/>
      <c r="O38" s="609"/>
      <c r="P38" s="609"/>
      <c r="Q38" s="610"/>
      <c r="R38" s="611">
        <v>35447000</v>
      </c>
      <c r="S38" s="612"/>
      <c r="T38" s="612"/>
      <c r="U38" s="612"/>
      <c r="V38" s="612"/>
      <c r="W38" s="612"/>
      <c r="X38" s="612"/>
      <c r="Y38" s="613"/>
      <c r="Z38" s="616">
        <v>4.0999999999999996</v>
      </c>
      <c r="AA38" s="617"/>
      <c r="AB38" s="617"/>
      <c r="AC38" s="622"/>
      <c r="AD38" s="620" t="s">
        <v>130</v>
      </c>
      <c r="AE38" s="612"/>
      <c r="AF38" s="612"/>
      <c r="AG38" s="612"/>
      <c r="AH38" s="612"/>
      <c r="AI38" s="612"/>
      <c r="AJ38" s="612"/>
      <c r="AK38" s="613"/>
      <c r="AL38" s="616" t="s">
        <v>130</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305</v>
      </c>
      <c r="BZ38" s="609"/>
      <c r="CA38" s="609"/>
      <c r="CB38" s="609"/>
      <c r="CC38" s="609"/>
      <c r="CD38" s="609"/>
      <c r="CE38" s="609"/>
      <c r="CF38" s="609"/>
      <c r="CG38" s="609"/>
      <c r="CH38" s="609"/>
      <c r="CI38" s="609"/>
      <c r="CJ38" s="609"/>
      <c r="CK38" s="609"/>
      <c r="CL38" s="610"/>
      <c r="CM38" s="611">
        <v>17330898</v>
      </c>
      <c r="CN38" s="636"/>
      <c r="CO38" s="636"/>
      <c r="CP38" s="636"/>
      <c r="CQ38" s="636"/>
      <c r="CR38" s="636"/>
      <c r="CS38" s="636"/>
      <c r="CT38" s="637"/>
      <c r="CU38" s="616">
        <v>2.1</v>
      </c>
      <c r="CV38" s="638"/>
      <c r="CW38" s="638"/>
      <c r="CX38" s="639"/>
      <c r="CY38" s="620">
        <v>8749244</v>
      </c>
      <c r="CZ38" s="636"/>
      <c r="DA38" s="636"/>
      <c r="DB38" s="636"/>
      <c r="DC38" s="636"/>
      <c r="DD38" s="636"/>
      <c r="DE38" s="636"/>
      <c r="DF38" s="637"/>
      <c r="DG38" s="620">
        <v>8746844</v>
      </c>
      <c r="DH38" s="636"/>
      <c r="DI38" s="636"/>
      <c r="DJ38" s="636"/>
      <c r="DK38" s="636"/>
      <c r="DL38" s="636"/>
      <c r="DM38" s="636"/>
      <c r="DN38" s="636"/>
      <c r="DO38" s="636"/>
      <c r="DP38" s="636"/>
      <c r="DQ38" s="637"/>
      <c r="DR38" s="616">
        <v>1.7</v>
      </c>
      <c r="DS38" s="638"/>
      <c r="DT38" s="638"/>
      <c r="DU38" s="638"/>
      <c r="DV38" s="638"/>
      <c r="DW38" s="638"/>
      <c r="DX38" s="640"/>
    </row>
    <row r="39" spans="2:128" ht="11.25" customHeight="1" x14ac:dyDescent="0.2">
      <c r="B39" s="627" t="s">
        <v>306</v>
      </c>
      <c r="C39" s="628"/>
      <c r="D39" s="628"/>
      <c r="E39" s="628"/>
      <c r="F39" s="628"/>
      <c r="G39" s="628"/>
      <c r="H39" s="628"/>
      <c r="I39" s="628"/>
      <c r="J39" s="628"/>
      <c r="K39" s="628"/>
      <c r="L39" s="628"/>
      <c r="M39" s="628"/>
      <c r="N39" s="628"/>
      <c r="O39" s="628"/>
      <c r="P39" s="628"/>
      <c r="Q39" s="629"/>
      <c r="R39" s="611">
        <v>856767297</v>
      </c>
      <c r="S39" s="612"/>
      <c r="T39" s="612"/>
      <c r="U39" s="612"/>
      <c r="V39" s="612"/>
      <c r="W39" s="612"/>
      <c r="X39" s="612"/>
      <c r="Y39" s="613"/>
      <c r="Z39" s="614">
        <v>100</v>
      </c>
      <c r="AA39" s="614"/>
      <c r="AB39" s="614"/>
      <c r="AC39" s="614"/>
      <c r="AD39" s="615">
        <v>472061480</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307</v>
      </c>
      <c r="BZ39" s="609"/>
      <c r="CA39" s="609"/>
      <c r="CB39" s="609"/>
      <c r="CC39" s="609"/>
      <c r="CD39" s="609"/>
      <c r="CE39" s="609"/>
      <c r="CF39" s="609"/>
      <c r="CG39" s="609"/>
      <c r="CH39" s="609"/>
      <c r="CI39" s="609"/>
      <c r="CJ39" s="609"/>
      <c r="CK39" s="609"/>
      <c r="CL39" s="610"/>
      <c r="CM39" s="611">
        <v>124741876</v>
      </c>
      <c r="CN39" s="612"/>
      <c r="CO39" s="612"/>
      <c r="CP39" s="612"/>
      <c r="CQ39" s="612"/>
      <c r="CR39" s="612"/>
      <c r="CS39" s="612"/>
      <c r="CT39" s="613"/>
      <c r="CU39" s="616">
        <v>14.9</v>
      </c>
      <c r="CV39" s="638"/>
      <c r="CW39" s="638"/>
      <c r="CX39" s="639"/>
      <c r="CY39" s="620">
        <v>121532825</v>
      </c>
      <c r="CZ39" s="636"/>
      <c r="DA39" s="636"/>
      <c r="DB39" s="636"/>
      <c r="DC39" s="636"/>
      <c r="DD39" s="636"/>
      <c r="DE39" s="636"/>
      <c r="DF39" s="637"/>
      <c r="DG39" s="620">
        <v>121532825</v>
      </c>
      <c r="DH39" s="636"/>
      <c r="DI39" s="636"/>
      <c r="DJ39" s="636"/>
      <c r="DK39" s="636"/>
      <c r="DL39" s="636"/>
      <c r="DM39" s="636"/>
      <c r="DN39" s="636"/>
      <c r="DO39" s="636"/>
      <c r="DP39" s="636"/>
      <c r="DQ39" s="637"/>
      <c r="DR39" s="616">
        <v>23.9</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308</v>
      </c>
      <c r="BZ40" s="644"/>
      <c r="CA40" s="608" t="s">
        <v>309</v>
      </c>
      <c r="CB40" s="609"/>
      <c r="CC40" s="609"/>
      <c r="CD40" s="609"/>
      <c r="CE40" s="609"/>
      <c r="CF40" s="609"/>
      <c r="CG40" s="609"/>
      <c r="CH40" s="609"/>
      <c r="CI40" s="609"/>
      <c r="CJ40" s="609"/>
      <c r="CK40" s="609"/>
      <c r="CL40" s="610"/>
      <c r="CM40" s="611">
        <v>124741715</v>
      </c>
      <c r="CN40" s="636"/>
      <c r="CO40" s="636"/>
      <c r="CP40" s="636"/>
      <c r="CQ40" s="636"/>
      <c r="CR40" s="636"/>
      <c r="CS40" s="636"/>
      <c r="CT40" s="637"/>
      <c r="CU40" s="616">
        <v>14.9</v>
      </c>
      <c r="CV40" s="638"/>
      <c r="CW40" s="638"/>
      <c r="CX40" s="639"/>
      <c r="CY40" s="620">
        <v>121532664</v>
      </c>
      <c r="CZ40" s="636"/>
      <c r="DA40" s="636"/>
      <c r="DB40" s="636"/>
      <c r="DC40" s="636"/>
      <c r="DD40" s="636"/>
      <c r="DE40" s="636"/>
      <c r="DF40" s="637"/>
      <c r="DG40" s="620">
        <v>121532664</v>
      </c>
      <c r="DH40" s="636"/>
      <c r="DI40" s="636"/>
      <c r="DJ40" s="636"/>
      <c r="DK40" s="636"/>
      <c r="DL40" s="636"/>
      <c r="DM40" s="636"/>
      <c r="DN40" s="636"/>
      <c r="DO40" s="636"/>
      <c r="DP40" s="636"/>
      <c r="DQ40" s="637"/>
      <c r="DR40" s="616">
        <v>23.9</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310</v>
      </c>
      <c r="CB41" s="609"/>
      <c r="CC41" s="609"/>
      <c r="CD41" s="609"/>
      <c r="CE41" s="609"/>
      <c r="CF41" s="609"/>
      <c r="CG41" s="609"/>
      <c r="CH41" s="609"/>
      <c r="CI41" s="609"/>
      <c r="CJ41" s="609"/>
      <c r="CK41" s="609"/>
      <c r="CL41" s="610"/>
      <c r="CM41" s="611">
        <v>113001886</v>
      </c>
      <c r="CN41" s="612"/>
      <c r="CO41" s="612"/>
      <c r="CP41" s="612"/>
      <c r="CQ41" s="612"/>
      <c r="CR41" s="612"/>
      <c r="CS41" s="612"/>
      <c r="CT41" s="613"/>
      <c r="CU41" s="616">
        <v>13.5</v>
      </c>
      <c r="CV41" s="638"/>
      <c r="CW41" s="638"/>
      <c r="CX41" s="639"/>
      <c r="CY41" s="620">
        <v>110015356</v>
      </c>
      <c r="CZ41" s="636"/>
      <c r="DA41" s="636"/>
      <c r="DB41" s="636"/>
      <c r="DC41" s="636"/>
      <c r="DD41" s="636"/>
      <c r="DE41" s="636"/>
      <c r="DF41" s="637"/>
      <c r="DG41" s="620">
        <v>110015356</v>
      </c>
      <c r="DH41" s="636"/>
      <c r="DI41" s="636"/>
      <c r="DJ41" s="636"/>
      <c r="DK41" s="636"/>
      <c r="DL41" s="636"/>
      <c r="DM41" s="636"/>
      <c r="DN41" s="636"/>
      <c r="DO41" s="636"/>
      <c r="DP41" s="636"/>
      <c r="DQ41" s="637"/>
      <c r="DR41" s="616">
        <v>21.7</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311</v>
      </c>
      <c r="AQ42" s="594"/>
      <c r="AR42" s="594"/>
      <c r="AS42" s="594"/>
      <c r="AT42" s="594"/>
      <c r="AU42" s="594"/>
      <c r="AV42" s="594"/>
      <c r="AW42" s="594"/>
      <c r="AX42" s="594"/>
      <c r="AY42" s="594"/>
      <c r="AZ42" s="594"/>
      <c r="BA42" s="594"/>
      <c r="BB42" s="594"/>
      <c r="BC42" s="595"/>
      <c r="BD42" s="593" t="s">
        <v>312</v>
      </c>
      <c r="BE42" s="594"/>
      <c r="BF42" s="594"/>
      <c r="BG42" s="594"/>
      <c r="BH42" s="594"/>
      <c r="BI42" s="594"/>
      <c r="BJ42" s="594"/>
      <c r="BK42" s="594"/>
      <c r="BL42" s="594"/>
      <c r="BM42" s="595"/>
      <c r="BN42" s="593" t="s">
        <v>313</v>
      </c>
      <c r="BO42" s="594"/>
      <c r="BP42" s="594"/>
      <c r="BQ42" s="594"/>
      <c r="BR42" s="594"/>
      <c r="BS42" s="594"/>
      <c r="BT42" s="594"/>
      <c r="BU42" s="594"/>
      <c r="BV42" s="594"/>
      <c r="BW42" s="595"/>
      <c r="BY42" s="645"/>
      <c r="BZ42" s="646"/>
      <c r="CA42" s="608" t="s">
        <v>314</v>
      </c>
      <c r="CB42" s="609"/>
      <c r="CC42" s="609"/>
      <c r="CD42" s="609"/>
      <c r="CE42" s="609"/>
      <c r="CF42" s="609"/>
      <c r="CG42" s="609"/>
      <c r="CH42" s="609"/>
      <c r="CI42" s="609"/>
      <c r="CJ42" s="609"/>
      <c r="CK42" s="609"/>
      <c r="CL42" s="610"/>
      <c r="CM42" s="611">
        <v>11739829</v>
      </c>
      <c r="CN42" s="636"/>
      <c r="CO42" s="636"/>
      <c r="CP42" s="636"/>
      <c r="CQ42" s="636"/>
      <c r="CR42" s="636"/>
      <c r="CS42" s="636"/>
      <c r="CT42" s="637"/>
      <c r="CU42" s="616">
        <v>1.4</v>
      </c>
      <c r="CV42" s="638"/>
      <c r="CW42" s="638"/>
      <c r="CX42" s="639"/>
      <c r="CY42" s="620">
        <v>11517308</v>
      </c>
      <c r="CZ42" s="636"/>
      <c r="DA42" s="636"/>
      <c r="DB42" s="636"/>
      <c r="DC42" s="636"/>
      <c r="DD42" s="636"/>
      <c r="DE42" s="636"/>
      <c r="DF42" s="637"/>
      <c r="DG42" s="620">
        <v>11517308</v>
      </c>
      <c r="DH42" s="636"/>
      <c r="DI42" s="636"/>
      <c r="DJ42" s="636"/>
      <c r="DK42" s="636"/>
      <c r="DL42" s="636"/>
      <c r="DM42" s="636"/>
      <c r="DN42" s="636"/>
      <c r="DO42" s="636"/>
      <c r="DP42" s="636"/>
      <c r="DQ42" s="637"/>
      <c r="DR42" s="616">
        <v>2.2999999999999998</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315</v>
      </c>
      <c r="AQ43" s="650"/>
      <c r="AR43" s="650"/>
      <c r="AS43" s="650"/>
      <c r="AT43" s="655" t="s">
        <v>316</v>
      </c>
      <c r="AU43" s="224"/>
      <c r="AV43" s="224"/>
      <c r="AW43" s="224"/>
      <c r="AX43" s="597" t="s">
        <v>159</v>
      </c>
      <c r="AY43" s="598"/>
      <c r="AZ43" s="598"/>
      <c r="BA43" s="598"/>
      <c r="BB43" s="598"/>
      <c r="BC43" s="599"/>
      <c r="BD43" s="658">
        <v>99.6</v>
      </c>
      <c r="BE43" s="659"/>
      <c r="BF43" s="659"/>
      <c r="BG43" s="659"/>
      <c r="BH43" s="659"/>
      <c r="BI43" s="659">
        <v>99</v>
      </c>
      <c r="BJ43" s="659"/>
      <c r="BK43" s="659"/>
      <c r="BL43" s="659"/>
      <c r="BM43" s="660"/>
      <c r="BN43" s="658">
        <v>99.6</v>
      </c>
      <c r="BO43" s="659"/>
      <c r="BP43" s="659"/>
      <c r="BQ43" s="659"/>
      <c r="BR43" s="659"/>
      <c r="BS43" s="659">
        <v>99</v>
      </c>
      <c r="BT43" s="659"/>
      <c r="BU43" s="659"/>
      <c r="BV43" s="659"/>
      <c r="BW43" s="660"/>
      <c r="BY43" s="647"/>
      <c r="BZ43" s="648"/>
      <c r="CA43" s="608" t="s">
        <v>317</v>
      </c>
      <c r="CB43" s="609"/>
      <c r="CC43" s="609"/>
      <c r="CD43" s="609"/>
      <c r="CE43" s="609"/>
      <c r="CF43" s="609"/>
      <c r="CG43" s="609"/>
      <c r="CH43" s="609"/>
      <c r="CI43" s="609"/>
      <c r="CJ43" s="609"/>
      <c r="CK43" s="609"/>
      <c r="CL43" s="610"/>
      <c r="CM43" s="611">
        <v>161</v>
      </c>
      <c r="CN43" s="612"/>
      <c r="CO43" s="612"/>
      <c r="CP43" s="612"/>
      <c r="CQ43" s="612"/>
      <c r="CR43" s="612"/>
      <c r="CS43" s="612"/>
      <c r="CT43" s="613"/>
      <c r="CU43" s="616">
        <v>0</v>
      </c>
      <c r="CV43" s="638"/>
      <c r="CW43" s="638"/>
      <c r="CX43" s="639"/>
      <c r="CY43" s="620">
        <v>161</v>
      </c>
      <c r="CZ43" s="636"/>
      <c r="DA43" s="636"/>
      <c r="DB43" s="636"/>
      <c r="DC43" s="636"/>
      <c r="DD43" s="636"/>
      <c r="DE43" s="636"/>
      <c r="DF43" s="637"/>
      <c r="DG43" s="620">
        <v>161</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318</v>
      </c>
      <c r="AV44" s="213"/>
      <c r="AW44" s="213"/>
      <c r="AX44" s="608" t="s">
        <v>319</v>
      </c>
      <c r="AY44" s="609"/>
      <c r="AZ44" s="609"/>
      <c r="BA44" s="609"/>
      <c r="BB44" s="609"/>
      <c r="BC44" s="610"/>
      <c r="BD44" s="664">
        <v>99.3</v>
      </c>
      <c r="BE44" s="665"/>
      <c r="BF44" s="665"/>
      <c r="BG44" s="665"/>
      <c r="BH44" s="665"/>
      <c r="BI44" s="665">
        <v>97.9</v>
      </c>
      <c r="BJ44" s="665"/>
      <c r="BK44" s="665"/>
      <c r="BL44" s="665"/>
      <c r="BM44" s="666"/>
      <c r="BN44" s="664">
        <v>99.2</v>
      </c>
      <c r="BO44" s="665"/>
      <c r="BP44" s="665"/>
      <c r="BQ44" s="665"/>
      <c r="BR44" s="665"/>
      <c r="BS44" s="665">
        <v>97.6</v>
      </c>
      <c r="BT44" s="665"/>
      <c r="BU44" s="665"/>
      <c r="BV44" s="665"/>
      <c r="BW44" s="666"/>
      <c r="BY44" s="608" t="s">
        <v>320</v>
      </c>
      <c r="BZ44" s="609"/>
      <c r="CA44" s="609"/>
      <c r="CB44" s="609"/>
      <c r="CC44" s="609"/>
      <c r="CD44" s="609"/>
      <c r="CE44" s="609"/>
      <c r="CF44" s="609"/>
      <c r="CG44" s="609"/>
      <c r="CH44" s="609"/>
      <c r="CI44" s="609"/>
      <c r="CJ44" s="609"/>
      <c r="CK44" s="609"/>
      <c r="CL44" s="610"/>
      <c r="CM44" s="611">
        <v>270133679</v>
      </c>
      <c r="CN44" s="636"/>
      <c r="CO44" s="636"/>
      <c r="CP44" s="636"/>
      <c r="CQ44" s="636"/>
      <c r="CR44" s="636"/>
      <c r="CS44" s="636"/>
      <c r="CT44" s="637"/>
      <c r="CU44" s="616">
        <v>32.200000000000003</v>
      </c>
      <c r="CV44" s="638"/>
      <c r="CW44" s="638"/>
      <c r="CX44" s="639"/>
      <c r="CY44" s="620">
        <v>212268863</v>
      </c>
      <c r="CZ44" s="636"/>
      <c r="DA44" s="636"/>
      <c r="DB44" s="636"/>
      <c r="DC44" s="636"/>
      <c r="DD44" s="636"/>
      <c r="DE44" s="636"/>
      <c r="DF44" s="637"/>
      <c r="DG44" s="620">
        <v>143222426</v>
      </c>
      <c r="DH44" s="636"/>
      <c r="DI44" s="636"/>
      <c r="DJ44" s="636"/>
      <c r="DK44" s="636"/>
      <c r="DL44" s="636"/>
      <c r="DM44" s="636"/>
      <c r="DN44" s="636"/>
      <c r="DO44" s="636"/>
      <c r="DP44" s="636"/>
      <c r="DQ44" s="637"/>
      <c r="DR44" s="616">
        <v>28.2</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321</v>
      </c>
      <c r="AY45" s="628"/>
      <c r="AZ45" s="628"/>
      <c r="BA45" s="628"/>
      <c r="BB45" s="628"/>
      <c r="BC45" s="629"/>
      <c r="BD45" s="661">
        <v>99.9</v>
      </c>
      <c r="BE45" s="662"/>
      <c r="BF45" s="662"/>
      <c r="BG45" s="662"/>
      <c r="BH45" s="662"/>
      <c r="BI45" s="662">
        <v>99.7</v>
      </c>
      <c r="BJ45" s="662"/>
      <c r="BK45" s="662"/>
      <c r="BL45" s="662"/>
      <c r="BM45" s="663"/>
      <c r="BN45" s="661">
        <v>99.9</v>
      </c>
      <c r="BO45" s="662"/>
      <c r="BP45" s="662"/>
      <c r="BQ45" s="662"/>
      <c r="BR45" s="662"/>
      <c r="BS45" s="662">
        <v>99.7</v>
      </c>
      <c r="BT45" s="662"/>
      <c r="BU45" s="662"/>
      <c r="BV45" s="662"/>
      <c r="BW45" s="663"/>
      <c r="BY45" s="608" t="s">
        <v>322</v>
      </c>
      <c r="BZ45" s="609"/>
      <c r="CA45" s="609"/>
      <c r="CB45" s="609"/>
      <c r="CC45" s="609"/>
      <c r="CD45" s="609"/>
      <c r="CE45" s="609"/>
      <c r="CF45" s="609"/>
      <c r="CG45" s="609"/>
      <c r="CH45" s="609"/>
      <c r="CI45" s="609"/>
      <c r="CJ45" s="609"/>
      <c r="CK45" s="609"/>
      <c r="CL45" s="610"/>
      <c r="CM45" s="611">
        <v>29120605</v>
      </c>
      <c r="CN45" s="612"/>
      <c r="CO45" s="612"/>
      <c r="CP45" s="612"/>
      <c r="CQ45" s="612"/>
      <c r="CR45" s="612"/>
      <c r="CS45" s="612"/>
      <c r="CT45" s="613"/>
      <c r="CU45" s="616">
        <v>3.5</v>
      </c>
      <c r="CV45" s="638"/>
      <c r="CW45" s="638"/>
      <c r="CX45" s="639"/>
      <c r="CY45" s="620">
        <v>21442052</v>
      </c>
      <c r="CZ45" s="636"/>
      <c r="DA45" s="636"/>
      <c r="DB45" s="636"/>
      <c r="DC45" s="636"/>
      <c r="DD45" s="636"/>
      <c r="DE45" s="636"/>
      <c r="DF45" s="637"/>
      <c r="DG45" s="620">
        <v>16328968</v>
      </c>
      <c r="DH45" s="636"/>
      <c r="DI45" s="636"/>
      <c r="DJ45" s="636"/>
      <c r="DK45" s="636"/>
      <c r="DL45" s="636"/>
      <c r="DM45" s="636"/>
      <c r="DN45" s="636"/>
      <c r="DO45" s="636"/>
      <c r="DP45" s="636"/>
      <c r="DQ45" s="637"/>
      <c r="DR45" s="616">
        <v>3.2</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323</v>
      </c>
      <c r="AQ46" s="676"/>
      <c r="AR46" s="676"/>
      <c r="AS46" s="676"/>
      <c r="AT46" s="676"/>
      <c r="AU46" s="676"/>
      <c r="AV46" s="676"/>
      <c r="AW46" s="677"/>
      <c r="AX46" s="678" t="s">
        <v>324</v>
      </c>
      <c r="AY46" s="678"/>
      <c r="AZ46" s="678"/>
      <c r="BA46" s="678"/>
      <c r="BB46" s="678"/>
      <c r="BC46" s="678"/>
      <c r="BD46" s="679">
        <v>7048904</v>
      </c>
      <c r="BE46" s="680"/>
      <c r="BF46" s="680"/>
      <c r="BG46" s="680"/>
      <c r="BH46" s="680"/>
      <c r="BI46" s="680"/>
      <c r="BJ46" s="680"/>
      <c r="BK46" s="680"/>
      <c r="BL46" s="680"/>
      <c r="BM46" s="681"/>
      <c r="BN46" s="679">
        <v>4904588</v>
      </c>
      <c r="BO46" s="680"/>
      <c r="BP46" s="680"/>
      <c r="BQ46" s="680"/>
      <c r="BR46" s="680"/>
      <c r="BS46" s="680"/>
      <c r="BT46" s="680"/>
      <c r="BU46" s="680"/>
      <c r="BV46" s="680"/>
      <c r="BW46" s="681"/>
      <c r="BY46" s="608" t="s">
        <v>325</v>
      </c>
      <c r="BZ46" s="609"/>
      <c r="CA46" s="609"/>
      <c r="CB46" s="609"/>
      <c r="CC46" s="609"/>
      <c r="CD46" s="609"/>
      <c r="CE46" s="609"/>
      <c r="CF46" s="609"/>
      <c r="CG46" s="609"/>
      <c r="CH46" s="609"/>
      <c r="CI46" s="609"/>
      <c r="CJ46" s="609"/>
      <c r="CK46" s="609"/>
      <c r="CL46" s="610"/>
      <c r="CM46" s="611">
        <v>10297821</v>
      </c>
      <c r="CN46" s="636"/>
      <c r="CO46" s="636"/>
      <c r="CP46" s="636"/>
      <c r="CQ46" s="636"/>
      <c r="CR46" s="636"/>
      <c r="CS46" s="636"/>
      <c r="CT46" s="637"/>
      <c r="CU46" s="616">
        <v>1.2</v>
      </c>
      <c r="CV46" s="638"/>
      <c r="CW46" s="638"/>
      <c r="CX46" s="639"/>
      <c r="CY46" s="620">
        <v>8298619</v>
      </c>
      <c r="CZ46" s="636"/>
      <c r="DA46" s="636"/>
      <c r="DB46" s="636"/>
      <c r="DC46" s="636"/>
      <c r="DD46" s="636"/>
      <c r="DE46" s="636"/>
      <c r="DF46" s="637"/>
      <c r="DG46" s="620">
        <v>8296402</v>
      </c>
      <c r="DH46" s="636"/>
      <c r="DI46" s="636"/>
      <c r="DJ46" s="636"/>
      <c r="DK46" s="636"/>
      <c r="DL46" s="636"/>
      <c r="DM46" s="636"/>
      <c r="DN46" s="636"/>
      <c r="DO46" s="636"/>
      <c r="DP46" s="636"/>
      <c r="DQ46" s="637"/>
      <c r="DR46" s="616">
        <v>1.6</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326</v>
      </c>
      <c r="AQ47" s="669"/>
      <c r="AR47" s="669"/>
      <c r="AS47" s="669"/>
      <c r="AT47" s="669"/>
      <c r="AU47" s="669"/>
      <c r="AV47" s="669"/>
      <c r="AW47" s="670"/>
      <c r="AX47" s="671" t="s">
        <v>327</v>
      </c>
      <c r="AY47" s="671"/>
      <c r="AZ47" s="671"/>
      <c r="BA47" s="671"/>
      <c r="BB47" s="671"/>
      <c r="BC47" s="671"/>
      <c r="BD47" s="672">
        <v>7048904</v>
      </c>
      <c r="BE47" s="673"/>
      <c r="BF47" s="673"/>
      <c r="BG47" s="673"/>
      <c r="BH47" s="673"/>
      <c r="BI47" s="673"/>
      <c r="BJ47" s="673"/>
      <c r="BK47" s="673"/>
      <c r="BL47" s="673"/>
      <c r="BM47" s="674"/>
      <c r="BN47" s="672">
        <v>4904588</v>
      </c>
      <c r="BO47" s="673"/>
      <c r="BP47" s="673"/>
      <c r="BQ47" s="673"/>
      <c r="BR47" s="673"/>
      <c r="BS47" s="673"/>
      <c r="BT47" s="673"/>
      <c r="BU47" s="673"/>
      <c r="BV47" s="673"/>
      <c r="BW47" s="674"/>
      <c r="BY47" s="608" t="s">
        <v>328</v>
      </c>
      <c r="BZ47" s="609"/>
      <c r="CA47" s="609"/>
      <c r="CB47" s="609"/>
      <c r="CC47" s="609"/>
      <c r="CD47" s="609"/>
      <c r="CE47" s="609"/>
      <c r="CF47" s="609"/>
      <c r="CG47" s="609"/>
      <c r="CH47" s="609"/>
      <c r="CI47" s="609"/>
      <c r="CJ47" s="609"/>
      <c r="CK47" s="609"/>
      <c r="CL47" s="610"/>
      <c r="CM47" s="611">
        <v>185991145</v>
      </c>
      <c r="CN47" s="612"/>
      <c r="CO47" s="612"/>
      <c r="CP47" s="612"/>
      <c r="CQ47" s="612"/>
      <c r="CR47" s="612"/>
      <c r="CS47" s="612"/>
      <c r="CT47" s="613"/>
      <c r="CU47" s="616">
        <v>22.2</v>
      </c>
      <c r="CV47" s="638"/>
      <c r="CW47" s="638"/>
      <c r="CX47" s="639"/>
      <c r="CY47" s="620">
        <v>167351036</v>
      </c>
      <c r="CZ47" s="636"/>
      <c r="DA47" s="636"/>
      <c r="DB47" s="636"/>
      <c r="DC47" s="636"/>
      <c r="DD47" s="636"/>
      <c r="DE47" s="636"/>
      <c r="DF47" s="637"/>
      <c r="DG47" s="620">
        <v>106447691</v>
      </c>
      <c r="DH47" s="636"/>
      <c r="DI47" s="636"/>
      <c r="DJ47" s="636"/>
      <c r="DK47" s="636"/>
      <c r="DL47" s="636"/>
      <c r="DM47" s="636"/>
      <c r="DN47" s="636"/>
      <c r="DO47" s="636"/>
      <c r="DP47" s="636"/>
      <c r="DQ47" s="637"/>
      <c r="DR47" s="616">
        <v>21</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329</v>
      </c>
      <c r="BZ48" s="609"/>
      <c r="CA48" s="609"/>
      <c r="CB48" s="609"/>
      <c r="CC48" s="609"/>
      <c r="CD48" s="609"/>
      <c r="CE48" s="609"/>
      <c r="CF48" s="609"/>
      <c r="CG48" s="609"/>
      <c r="CH48" s="609"/>
      <c r="CI48" s="609"/>
      <c r="CJ48" s="609"/>
      <c r="CK48" s="609"/>
      <c r="CL48" s="610"/>
      <c r="CM48" s="611">
        <v>11800209</v>
      </c>
      <c r="CN48" s="636"/>
      <c r="CO48" s="636"/>
      <c r="CP48" s="636"/>
      <c r="CQ48" s="636"/>
      <c r="CR48" s="636"/>
      <c r="CS48" s="636"/>
      <c r="CT48" s="637"/>
      <c r="CU48" s="616">
        <v>1.4</v>
      </c>
      <c r="CV48" s="638"/>
      <c r="CW48" s="638"/>
      <c r="CX48" s="639"/>
      <c r="CY48" s="620">
        <v>11800209</v>
      </c>
      <c r="CZ48" s="636"/>
      <c r="DA48" s="636"/>
      <c r="DB48" s="636"/>
      <c r="DC48" s="636"/>
      <c r="DD48" s="636"/>
      <c r="DE48" s="636"/>
      <c r="DF48" s="637"/>
      <c r="DG48" s="620">
        <v>11556728</v>
      </c>
      <c r="DH48" s="636"/>
      <c r="DI48" s="636"/>
      <c r="DJ48" s="636"/>
      <c r="DK48" s="636"/>
      <c r="DL48" s="636"/>
      <c r="DM48" s="636"/>
      <c r="DN48" s="636"/>
      <c r="DO48" s="636"/>
      <c r="DP48" s="636"/>
      <c r="DQ48" s="637"/>
      <c r="DR48" s="616">
        <v>2.2999999999999998</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330</v>
      </c>
      <c r="BZ49" s="609"/>
      <c r="CA49" s="609"/>
      <c r="CB49" s="609"/>
      <c r="CC49" s="609"/>
      <c r="CD49" s="609"/>
      <c r="CE49" s="609"/>
      <c r="CF49" s="609"/>
      <c r="CG49" s="609"/>
      <c r="CH49" s="609"/>
      <c r="CI49" s="609"/>
      <c r="CJ49" s="609"/>
      <c r="CK49" s="609"/>
      <c r="CL49" s="610"/>
      <c r="CM49" s="611">
        <v>5465677</v>
      </c>
      <c r="CN49" s="612"/>
      <c r="CO49" s="612"/>
      <c r="CP49" s="612"/>
      <c r="CQ49" s="612"/>
      <c r="CR49" s="612"/>
      <c r="CS49" s="612"/>
      <c r="CT49" s="613"/>
      <c r="CU49" s="616">
        <v>0.7</v>
      </c>
      <c r="CV49" s="638"/>
      <c r="CW49" s="638"/>
      <c r="CX49" s="639"/>
      <c r="CY49" s="620">
        <v>2471234</v>
      </c>
      <c r="CZ49" s="636"/>
      <c r="DA49" s="636"/>
      <c r="DB49" s="636"/>
      <c r="DC49" s="636"/>
      <c r="DD49" s="636"/>
      <c r="DE49" s="636"/>
      <c r="DF49" s="637"/>
      <c r="DG49" s="620" t="s">
        <v>130</v>
      </c>
      <c r="DH49" s="636"/>
      <c r="DI49" s="636"/>
      <c r="DJ49" s="636"/>
      <c r="DK49" s="636"/>
      <c r="DL49" s="636"/>
      <c r="DM49" s="636"/>
      <c r="DN49" s="636"/>
      <c r="DO49" s="636"/>
      <c r="DP49" s="636"/>
      <c r="DQ49" s="637"/>
      <c r="DR49" s="616" t="s">
        <v>130</v>
      </c>
      <c r="DS49" s="638"/>
      <c r="DT49" s="638"/>
      <c r="DU49" s="638"/>
      <c r="DV49" s="638"/>
      <c r="DW49" s="638"/>
      <c r="DX49" s="640"/>
    </row>
    <row r="50" spans="2:128" ht="11.25" customHeight="1" x14ac:dyDescent="0.2">
      <c r="B50" s="213" t="s">
        <v>331</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332</v>
      </c>
      <c r="BZ50" s="609"/>
      <c r="CA50" s="609"/>
      <c r="CB50" s="609"/>
      <c r="CC50" s="609"/>
      <c r="CD50" s="609"/>
      <c r="CE50" s="609"/>
      <c r="CF50" s="609"/>
      <c r="CG50" s="609"/>
      <c r="CH50" s="609"/>
      <c r="CI50" s="609"/>
      <c r="CJ50" s="609"/>
      <c r="CK50" s="609"/>
      <c r="CL50" s="610"/>
      <c r="CM50" s="611">
        <v>657936</v>
      </c>
      <c r="CN50" s="636"/>
      <c r="CO50" s="636"/>
      <c r="CP50" s="636"/>
      <c r="CQ50" s="636"/>
      <c r="CR50" s="636"/>
      <c r="CS50" s="636"/>
      <c r="CT50" s="637"/>
      <c r="CU50" s="616">
        <v>0.1</v>
      </c>
      <c r="CV50" s="638"/>
      <c r="CW50" s="638"/>
      <c r="CX50" s="639"/>
      <c r="CY50" s="620">
        <v>1809</v>
      </c>
      <c r="CZ50" s="636"/>
      <c r="DA50" s="636"/>
      <c r="DB50" s="636"/>
      <c r="DC50" s="636"/>
      <c r="DD50" s="636"/>
      <c r="DE50" s="636"/>
      <c r="DF50" s="637"/>
      <c r="DG50" s="620" t="s">
        <v>130</v>
      </c>
      <c r="DH50" s="636"/>
      <c r="DI50" s="636"/>
      <c r="DJ50" s="636"/>
      <c r="DK50" s="636"/>
      <c r="DL50" s="636"/>
      <c r="DM50" s="636"/>
      <c r="DN50" s="636"/>
      <c r="DO50" s="636"/>
      <c r="DP50" s="636"/>
      <c r="DQ50" s="637"/>
      <c r="DR50" s="616" t="s">
        <v>130</v>
      </c>
      <c r="DS50" s="638"/>
      <c r="DT50" s="638"/>
      <c r="DU50" s="638"/>
      <c r="DV50" s="638"/>
      <c r="DW50" s="638"/>
      <c r="DX50" s="640"/>
    </row>
    <row r="51" spans="2:128" ht="11.25" customHeight="1" x14ac:dyDescent="0.2">
      <c r="B51" s="227" t="s">
        <v>333</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334</v>
      </c>
      <c r="BZ51" s="609"/>
      <c r="CA51" s="609"/>
      <c r="CB51" s="609"/>
      <c r="CC51" s="609"/>
      <c r="CD51" s="609"/>
      <c r="CE51" s="609"/>
      <c r="CF51" s="609"/>
      <c r="CG51" s="609"/>
      <c r="CH51" s="609"/>
      <c r="CI51" s="609"/>
      <c r="CJ51" s="609"/>
      <c r="CK51" s="609"/>
      <c r="CL51" s="610"/>
      <c r="CM51" s="611">
        <v>26800286</v>
      </c>
      <c r="CN51" s="612"/>
      <c r="CO51" s="612"/>
      <c r="CP51" s="612"/>
      <c r="CQ51" s="612"/>
      <c r="CR51" s="612"/>
      <c r="CS51" s="612"/>
      <c r="CT51" s="613"/>
      <c r="CU51" s="616">
        <v>3.2</v>
      </c>
      <c r="CV51" s="638"/>
      <c r="CW51" s="638"/>
      <c r="CX51" s="639"/>
      <c r="CY51" s="620">
        <v>903904</v>
      </c>
      <c r="CZ51" s="636"/>
      <c r="DA51" s="636"/>
      <c r="DB51" s="636"/>
      <c r="DC51" s="636"/>
      <c r="DD51" s="636"/>
      <c r="DE51" s="636"/>
      <c r="DF51" s="637"/>
      <c r="DG51" s="620">
        <v>592637</v>
      </c>
      <c r="DH51" s="636"/>
      <c r="DI51" s="636"/>
      <c r="DJ51" s="636"/>
      <c r="DK51" s="636"/>
      <c r="DL51" s="636"/>
      <c r="DM51" s="636"/>
      <c r="DN51" s="636"/>
      <c r="DO51" s="636"/>
      <c r="DP51" s="636"/>
      <c r="DQ51" s="637"/>
      <c r="DR51" s="616">
        <v>0.1</v>
      </c>
      <c r="DS51" s="638"/>
      <c r="DT51" s="638"/>
      <c r="DU51" s="638"/>
      <c r="DV51" s="638"/>
      <c r="DW51" s="638"/>
      <c r="DX51" s="640"/>
    </row>
    <row r="52" spans="2:128" ht="11.25" customHeight="1" x14ac:dyDescent="0.2">
      <c r="B52" s="228" t="s">
        <v>335</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336</v>
      </c>
      <c r="BZ52" s="609"/>
      <c r="CA52" s="609"/>
      <c r="CB52" s="609"/>
      <c r="CC52" s="609"/>
      <c r="CD52" s="609"/>
      <c r="CE52" s="609"/>
      <c r="CF52" s="609"/>
      <c r="CG52" s="609"/>
      <c r="CH52" s="609"/>
      <c r="CI52" s="609"/>
      <c r="CJ52" s="609"/>
      <c r="CK52" s="609"/>
      <c r="CL52" s="610"/>
      <c r="CM52" s="611" t="s">
        <v>130</v>
      </c>
      <c r="CN52" s="636"/>
      <c r="CO52" s="636"/>
      <c r="CP52" s="636"/>
      <c r="CQ52" s="636"/>
      <c r="CR52" s="636"/>
      <c r="CS52" s="636"/>
      <c r="CT52" s="637"/>
      <c r="CU52" s="616" t="s">
        <v>130</v>
      </c>
      <c r="CV52" s="638"/>
      <c r="CW52" s="638"/>
      <c r="CX52" s="639"/>
      <c r="CY52" s="620" t="s">
        <v>130</v>
      </c>
      <c r="CZ52" s="636"/>
      <c r="DA52" s="636"/>
      <c r="DB52" s="636"/>
      <c r="DC52" s="636"/>
      <c r="DD52" s="636"/>
      <c r="DE52" s="636"/>
      <c r="DF52" s="637"/>
      <c r="DG52" s="620" t="s">
        <v>130</v>
      </c>
      <c r="DH52" s="636"/>
      <c r="DI52" s="636"/>
      <c r="DJ52" s="636"/>
      <c r="DK52" s="636"/>
      <c r="DL52" s="636"/>
      <c r="DM52" s="636"/>
      <c r="DN52" s="636"/>
      <c r="DO52" s="636"/>
      <c r="DP52" s="636"/>
      <c r="DQ52" s="637"/>
      <c r="DR52" s="616" t="s">
        <v>130</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337</v>
      </c>
      <c r="BZ53" s="609"/>
      <c r="CA53" s="609"/>
      <c r="CB53" s="609"/>
      <c r="CC53" s="609"/>
      <c r="CD53" s="609"/>
      <c r="CE53" s="609"/>
      <c r="CF53" s="609"/>
      <c r="CG53" s="609"/>
      <c r="CH53" s="609"/>
      <c r="CI53" s="609"/>
      <c r="CJ53" s="609"/>
      <c r="CK53" s="609"/>
      <c r="CL53" s="610"/>
      <c r="CM53" s="611">
        <v>178184257</v>
      </c>
      <c r="CN53" s="612"/>
      <c r="CO53" s="612"/>
      <c r="CP53" s="612"/>
      <c r="CQ53" s="612"/>
      <c r="CR53" s="612"/>
      <c r="CS53" s="612"/>
      <c r="CT53" s="613"/>
      <c r="CU53" s="616">
        <v>21.2</v>
      </c>
      <c r="CV53" s="638"/>
      <c r="CW53" s="638"/>
      <c r="CX53" s="639"/>
      <c r="CY53" s="620">
        <v>14672767</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338</v>
      </c>
      <c r="BZ54" s="609"/>
      <c r="CA54" s="609"/>
      <c r="CB54" s="609"/>
      <c r="CC54" s="609"/>
      <c r="CD54" s="609"/>
      <c r="CE54" s="609"/>
      <c r="CF54" s="609"/>
      <c r="CG54" s="609"/>
      <c r="CH54" s="609"/>
      <c r="CI54" s="609"/>
      <c r="CJ54" s="609"/>
      <c r="CK54" s="609"/>
      <c r="CL54" s="610"/>
      <c r="CM54" s="611">
        <v>5084223</v>
      </c>
      <c r="CN54" s="612"/>
      <c r="CO54" s="612"/>
      <c r="CP54" s="612"/>
      <c r="CQ54" s="612"/>
      <c r="CR54" s="612"/>
      <c r="CS54" s="612"/>
      <c r="CT54" s="613"/>
      <c r="CU54" s="616">
        <v>0.6</v>
      </c>
      <c r="CV54" s="638"/>
      <c r="CW54" s="638"/>
      <c r="CX54" s="639"/>
      <c r="CY54" s="620">
        <v>697744</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308</v>
      </c>
      <c r="BZ55" s="644"/>
      <c r="CA55" s="608" t="s">
        <v>339</v>
      </c>
      <c r="CB55" s="609"/>
      <c r="CC55" s="609"/>
      <c r="CD55" s="609"/>
      <c r="CE55" s="609"/>
      <c r="CF55" s="609"/>
      <c r="CG55" s="609"/>
      <c r="CH55" s="609"/>
      <c r="CI55" s="609"/>
      <c r="CJ55" s="609"/>
      <c r="CK55" s="609"/>
      <c r="CL55" s="610"/>
      <c r="CM55" s="611">
        <v>157993830</v>
      </c>
      <c r="CN55" s="612"/>
      <c r="CO55" s="612"/>
      <c r="CP55" s="612"/>
      <c r="CQ55" s="612"/>
      <c r="CR55" s="612"/>
      <c r="CS55" s="612"/>
      <c r="CT55" s="613"/>
      <c r="CU55" s="616">
        <v>18.8</v>
      </c>
      <c r="CV55" s="638"/>
      <c r="CW55" s="638"/>
      <c r="CX55" s="639"/>
      <c r="CY55" s="620">
        <v>14614428</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340</v>
      </c>
      <c r="CB56" s="609"/>
      <c r="CC56" s="609"/>
      <c r="CD56" s="609"/>
      <c r="CE56" s="609"/>
      <c r="CF56" s="609"/>
      <c r="CG56" s="609"/>
      <c r="CH56" s="609"/>
      <c r="CI56" s="609"/>
      <c r="CJ56" s="609"/>
      <c r="CK56" s="609"/>
      <c r="CL56" s="610"/>
      <c r="CM56" s="611">
        <v>102972128</v>
      </c>
      <c r="CN56" s="612"/>
      <c r="CO56" s="612"/>
      <c r="CP56" s="612"/>
      <c r="CQ56" s="612"/>
      <c r="CR56" s="612"/>
      <c r="CS56" s="612"/>
      <c r="CT56" s="613"/>
      <c r="CU56" s="616">
        <v>12.3</v>
      </c>
      <c r="CV56" s="638"/>
      <c r="CW56" s="638"/>
      <c r="CX56" s="639"/>
      <c r="CY56" s="620">
        <v>2961636</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341</v>
      </c>
      <c r="CB57" s="609"/>
      <c r="CC57" s="609"/>
      <c r="CD57" s="609"/>
      <c r="CE57" s="609"/>
      <c r="CF57" s="609"/>
      <c r="CG57" s="609"/>
      <c r="CH57" s="609"/>
      <c r="CI57" s="609"/>
      <c r="CJ57" s="609"/>
      <c r="CK57" s="609"/>
      <c r="CL57" s="610"/>
      <c r="CM57" s="611">
        <v>34930714</v>
      </c>
      <c r="CN57" s="612"/>
      <c r="CO57" s="612"/>
      <c r="CP57" s="612"/>
      <c r="CQ57" s="612"/>
      <c r="CR57" s="612"/>
      <c r="CS57" s="612"/>
      <c r="CT57" s="613"/>
      <c r="CU57" s="616">
        <v>4.2</v>
      </c>
      <c r="CV57" s="638"/>
      <c r="CW57" s="638"/>
      <c r="CX57" s="639"/>
      <c r="CY57" s="620">
        <v>10318804</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342</v>
      </c>
      <c r="CB58" s="609"/>
      <c r="CC58" s="609"/>
      <c r="CD58" s="609"/>
      <c r="CE58" s="609"/>
      <c r="CF58" s="609"/>
      <c r="CG58" s="609"/>
      <c r="CH58" s="609"/>
      <c r="CI58" s="609"/>
      <c r="CJ58" s="609"/>
      <c r="CK58" s="609"/>
      <c r="CL58" s="610"/>
      <c r="CM58" s="611">
        <v>20190427</v>
      </c>
      <c r="CN58" s="612"/>
      <c r="CO58" s="612"/>
      <c r="CP58" s="612"/>
      <c r="CQ58" s="612"/>
      <c r="CR58" s="612"/>
      <c r="CS58" s="612"/>
      <c r="CT58" s="613"/>
      <c r="CU58" s="616">
        <v>2.4</v>
      </c>
      <c r="CV58" s="638"/>
      <c r="CW58" s="638"/>
      <c r="CX58" s="639"/>
      <c r="CY58" s="620">
        <v>58339</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343</v>
      </c>
      <c r="CB59" s="609"/>
      <c r="CC59" s="609"/>
      <c r="CD59" s="609"/>
      <c r="CE59" s="609"/>
      <c r="CF59" s="609"/>
      <c r="CG59" s="609"/>
      <c r="CH59" s="609"/>
      <c r="CI59" s="609"/>
      <c r="CJ59" s="609"/>
      <c r="CK59" s="609"/>
      <c r="CL59" s="610"/>
      <c r="CM59" s="611" t="s">
        <v>130</v>
      </c>
      <c r="CN59" s="612"/>
      <c r="CO59" s="612"/>
      <c r="CP59" s="612"/>
      <c r="CQ59" s="612"/>
      <c r="CR59" s="612"/>
      <c r="CS59" s="612"/>
      <c r="CT59" s="613"/>
      <c r="CU59" s="616" t="s">
        <v>130</v>
      </c>
      <c r="CV59" s="638"/>
      <c r="CW59" s="638"/>
      <c r="CX59" s="639"/>
      <c r="CY59" s="620" t="s">
        <v>130</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344</v>
      </c>
      <c r="BZ60" s="628"/>
      <c r="CA60" s="628"/>
      <c r="CB60" s="628"/>
      <c r="CC60" s="628"/>
      <c r="CD60" s="628"/>
      <c r="CE60" s="628"/>
      <c r="CF60" s="628"/>
      <c r="CG60" s="628"/>
      <c r="CH60" s="628"/>
      <c r="CI60" s="628"/>
      <c r="CJ60" s="628"/>
      <c r="CK60" s="628"/>
      <c r="CL60" s="629"/>
      <c r="CM60" s="690">
        <v>839209530</v>
      </c>
      <c r="CN60" s="691"/>
      <c r="CO60" s="691"/>
      <c r="CP60" s="691"/>
      <c r="CQ60" s="691"/>
      <c r="CR60" s="691"/>
      <c r="CS60" s="691"/>
      <c r="CT60" s="692"/>
      <c r="CU60" s="633">
        <v>100</v>
      </c>
      <c r="CV60" s="693"/>
      <c r="CW60" s="693"/>
      <c r="CX60" s="694"/>
      <c r="CY60" s="695">
        <v>567366835</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vkbypbVQPCPzOQ60xfy0niivBhkpa8xgAkEilxL7NDEj+MB7gECIAZmj8dS9oYtnBVvG6lBUU/kW72/g7fiLrA==" saltValue="EwH7OpEaqzxKJOLC+0nPW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345</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5" t="s">
        <v>346</v>
      </c>
      <c r="DK2" s="736"/>
      <c r="DL2" s="736"/>
      <c r="DM2" s="736"/>
      <c r="DN2" s="736"/>
      <c r="DO2" s="737"/>
      <c r="DP2" s="238"/>
      <c r="DQ2" s="735" t="s">
        <v>347</v>
      </c>
      <c r="DR2" s="736"/>
      <c r="DS2" s="736"/>
      <c r="DT2" s="736"/>
      <c r="DU2" s="736"/>
      <c r="DV2" s="736"/>
      <c r="DW2" s="736"/>
      <c r="DX2" s="736"/>
      <c r="DY2" s="736"/>
      <c r="DZ2" s="737"/>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8" t="s">
        <v>348</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241"/>
      <c r="BA4" s="241"/>
      <c r="BB4" s="241"/>
      <c r="BC4" s="241"/>
      <c r="BD4" s="241"/>
      <c r="BE4" s="242"/>
      <c r="BF4" s="242"/>
      <c r="BG4" s="242"/>
      <c r="BH4" s="242"/>
      <c r="BI4" s="242"/>
      <c r="BJ4" s="242"/>
      <c r="BK4" s="242"/>
      <c r="BL4" s="242"/>
      <c r="BM4" s="242"/>
      <c r="BN4" s="242"/>
      <c r="BO4" s="242"/>
      <c r="BP4" s="242"/>
      <c r="BQ4" s="241" t="s">
        <v>349</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9" t="s">
        <v>350</v>
      </c>
      <c r="B5" s="730"/>
      <c r="C5" s="730"/>
      <c r="D5" s="730"/>
      <c r="E5" s="730"/>
      <c r="F5" s="730"/>
      <c r="G5" s="730"/>
      <c r="H5" s="730"/>
      <c r="I5" s="730"/>
      <c r="J5" s="730"/>
      <c r="K5" s="730"/>
      <c r="L5" s="730"/>
      <c r="M5" s="730"/>
      <c r="N5" s="730"/>
      <c r="O5" s="730"/>
      <c r="P5" s="731"/>
      <c r="Q5" s="704" t="s">
        <v>351</v>
      </c>
      <c r="R5" s="705"/>
      <c r="S5" s="705"/>
      <c r="T5" s="705"/>
      <c r="U5" s="706"/>
      <c r="V5" s="704" t="s">
        <v>352</v>
      </c>
      <c r="W5" s="705"/>
      <c r="X5" s="705"/>
      <c r="Y5" s="705"/>
      <c r="Z5" s="706"/>
      <c r="AA5" s="704" t="s">
        <v>353</v>
      </c>
      <c r="AB5" s="705"/>
      <c r="AC5" s="705"/>
      <c r="AD5" s="705"/>
      <c r="AE5" s="705"/>
      <c r="AF5" s="739" t="s">
        <v>354</v>
      </c>
      <c r="AG5" s="705"/>
      <c r="AH5" s="705"/>
      <c r="AI5" s="705"/>
      <c r="AJ5" s="716"/>
      <c r="AK5" s="705" t="s">
        <v>355</v>
      </c>
      <c r="AL5" s="705"/>
      <c r="AM5" s="705"/>
      <c r="AN5" s="705"/>
      <c r="AO5" s="706"/>
      <c r="AP5" s="704" t="s">
        <v>356</v>
      </c>
      <c r="AQ5" s="705"/>
      <c r="AR5" s="705"/>
      <c r="AS5" s="705"/>
      <c r="AT5" s="706"/>
      <c r="AU5" s="704" t="s">
        <v>357</v>
      </c>
      <c r="AV5" s="705"/>
      <c r="AW5" s="705"/>
      <c r="AX5" s="705"/>
      <c r="AY5" s="716"/>
      <c r="AZ5" s="245"/>
      <c r="BA5" s="245"/>
      <c r="BB5" s="245"/>
      <c r="BC5" s="245"/>
      <c r="BD5" s="245"/>
      <c r="BE5" s="246"/>
      <c r="BF5" s="246"/>
      <c r="BG5" s="246"/>
      <c r="BH5" s="246"/>
      <c r="BI5" s="246"/>
      <c r="BJ5" s="246"/>
      <c r="BK5" s="246"/>
      <c r="BL5" s="246"/>
      <c r="BM5" s="246"/>
      <c r="BN5" s="246"/>
      <c r="BO5" s="246"/>
      <c r="BP5" s="246"/>
      <c r="BQ5" s="729" t="s">
        <v>358</v>
      </c>
      <c r="BR5" s="730"/>
      <c r="BS5" s="730"/>
      <c r="BT5" s="730"/>
      <c r="BU5" s="730"/>
      <c r="BV5" s="730"/>
      <c r="BW5" s="730"/>
      <c r="BX5" s="730"/>
      <c r="BY5" s="730"/>
      <c r="BZ5" s="730"/>
      <c r="CA5" s="730"/>
      <c r="CB5" s="730"/>
      <c r="CC5" s="730"/>
      <c r="CD5" s="730"/>
      <c r="CE5" s="730"/>
      <c r="CF5" s="730"/>
      <c r="CG5" s="731"/>
      <c r="CH5" s="704" t="s">
        <v>359</v>
      </c>
      <c r="CI5" s="705"/>
      <c r="CJ5" s="705"/>
      <c r="CK5" s="705"/>
      <c r="CL5" s="706"/>
      <c r="CM5" s="704" t="s">
        <v>360</v>
      </c>
      <c r="CN5" s="705"/>
      <c r="CO5" s="705"/>
      <c r="CP5" s="705"/>
      <c r="CQ5" s="706"/>
      <c r="CR5" s="704" t="s">
        <v>361</v>
      </c>
      <c r="CS5" s="705"/>
      <c r="CT5" s="705"/>
      <c r="CU5" s="705"/>
      <c r="CV5" s="706"/>
      <c r="CW5" s="704" t="s">
        <v>362</v>
      </c>
      <c r="CX5" s="705"/>
      <c r="CY5" s="705"/>
      <c r="CZ5" s="705"/>
      <c r="DA5" s="706"/>
      <c r="DB5" s="704" t="s">
        <v>363</v>
      </c>
      <c r="DC5" s="705"/>
      <c r="DD5" s="705"/>
      <c r="DE5" s="705"/>
      <c r="DF5" s="706"/>
      <c r="DG5" s="710" t="s">
        <v>364</v>
      </c>
      <c r="DH5" s="711"/>
      <c r="DI5" s="711"/>
      <c r="DJ5" s="711"/>
      <c r="DK5" s="712"/>
      <c r="DL5" s="710" t="s">
        <v>365</v>
      </c>
      <c r="DM5" s="711"/>
      <c r="DN5" s="711"/>
      <c r="DO5" s="711"/>
      <c r="DP5" s="712"/>
      <c r="DQ5" s="704" t="s">
        <v>366</v>
      </c>
      <c r="DR5" s="705"/>
      <c r="DS5" s="705"/>
      <c r="DT5" s="705"/>
      <c r="DU5" s="706"/>
      <c r="DV5" s="704" t="s">
        <v>357</v>
      </c>
      <c r="DW5" s="705"/>
      <c r="DX5" s="705"/>
      <c r="DY5" s="705"/>
      <c r="DZ5" s="716"/>
      <c r="EA5" s="243"/>
    </row>
    <row r="6" spans="1:131" s="244" customFormat="1" ht="26.25" customHeight="1" thickBot="1" x14ac:dyDescent="0.25">
      <c r="A6" s="732"/>
      <c r="B6" s="733"/>
      <c r="C6" s="733"/>
      <c r="D6" s="733"/>
      <c r="E6" s="733"/>
      <c r="F6" s="733"/>
      <c r="G6" s="733"/>
      <c r="H6" s="733"/>
      <c r="I6" s="733"/>
      <c r="J6" s="733"/>
      <c r="K6" s="733"/>
      <c r="L6" s="733"/>
      <c r="M6" s="733"/>
      <c r="N6" s="733"/>
      <c r="O6" s="733"/>
      <c r="P6" s="734"/>
      <c r="Q6" s="707"/>
      <c r="R6" s="708"/>
      <c r="S6" s="708"/>
      <c r="T6" s="708"/>
      <c r="U6" s="709"/>
      <c r="V6" s="707"/>
      <c r="W6" s="708"/>
      <c r="X6" s="708"/>
      <c r="Y6" s="708"/>
      <c r="Z6" s="709"/>
      <c r="AA6" s="707"/>
      <c r="AB6" s="708"/>
      <c r="AC6" s="708"/>
      <c r="AD6" s="708"/>
      <c r="AE6" s="708"/>
      <c r="AF6" s="740"/>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2"/>
      <c r="BR6" s="733"/>
      <c r="BS6" s="733"/>
      <c r="BT6" s="733"/>
      <c r="BU6" s="733"/>
      <c r="BV6" s="733"/>
      <c r="BW6" s="733"/>
      <c r="BX6" s="733"/>
      <c r="BY6" s="733"/>
      <c r="BZ6" s="733"/>
      <c r="CA6" s="733"/>
      <c r="CB6" s="733"/>
      <c r="CC6" s="733"/>
      <c r="CD6" s="733"/>
      <c r="CE6" s="733"/>
      <c r="CF6" s="733"/>
      <c r="CG6" s="734"/>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367</v>
      </c>
      <c r="C7" s="719"/>
      <c r="D7" s="719"/>
      <c r="E7" s="719"/>
      <c r="F7" s="719"/>
      <c r="G7" s="719"/>
      <c r="H7" s="719"/>
      <c r="I7" s="719"/>
      <c r="J7" s="719"/>
      <c r="K7" s="719"/>
      <c r="L7" s="719"/>
      <c r="M7" s="719"/>
      <c r="N7" s="719"/>
      <c r="O7" s="719"/>
      <c r="P7" s="720"/>
      <c r="Q7" s="721">
        <v>884878</v>
      </c>
      <c r="R7" s="722"/>
      <c r="S7" s="722"/>
      <c r="T7" s="722"/>
      <c r="U7" s="723"/>
      <c r="V7" s="724">
        <v>868905</v>
      </c>
      <c r="W7" s="724"/>
      <c r="X7" s="724"/>
      <c r="Y7" s="724"/>
      <c r="Z7" s="724"/>
      <c r="AA7" s="724">
        <v>15972</v>
      </c>
      <c r="AB7" s="724"/>
      <c r="AC7" s="724"/>
      <c r="AD7" s="724"/>
      <c r="AE7" s="725"/>
      <c r="AF7" s="726">
        <v>5420</v>
      </c>
      <c r="AG7" s="727"/>
      <c r="AH7" s="727"/>
      <c r="AI7" s="727"/>
      <c r="AJ7" s="728"/>
      <c r="AK7" s="764">
        <v>12967</v>
      </c>
      <c r="AL7" s="765"/>
      <c r="AM7" s="765"/>
      <c r="AN7" s="765"/>
      <c r="AO7" s="765"/>
      <c r="AP7" s="765">
        <v>1780860</v>
      </c>
      <c r="AQ7" s="765"/>
      <c r="AR7" s="765"/>
      <c r="AS7" s="765"/>
      <c r="AT7" s="765"/>
      <c r="AU7" s="766"/>
      <c r="AV7" s="766"/>
      <c r="AW7" s="766"/>
      <c r="AX7" s="766"/>
      <c r="AY7" s="767"/>
      <c r="AZ7" s="241"/>
      <c r="BA7" s="241"/>
      <c r="BB7" s="241"/>
      <c r="BC7" s="241"/>
      <c r="BD7" s="241"/>
      <c r="BE7" s="242"/>
      <c r="BF7" s="242"/>
      <c r="BG7" s="242"/>
      <c r="BH7" s="242"/>
      <c r="BI7" s="242"/>
      <c r="BJ7" s="242"/>
      <c r="BK7" s="242"/>
      <c r="BL7" s="242"/>
      <c r="BM7" s="242"/>
      <c r="BN7" s="242"/>
      <c r="BO7" s="242"/>
      <c r="BP7" s="242"/>
      <c r="BQ7" s="248">
        <v>1</v>
      </c>
      <c r="BR7" s="249" t="s">
        <v>567</v>
      </c>
      <c r="BS7" s="768" t="s">
        <v>602</v>
      </c>
      <c r="BT7" s="769"/>
      <c r="BU7" s="769"/>
      <c r="BV7" s="769"/>
      <c r="BW7" s="769"/>
      <c r="BX7" s="769"/>
      <c r="BY7" s="769"/>
      <c r="BZ7" s="769"/>
      <c r="CA7" s="769"/>
      <c r="CB7" s="769"/>
      <c r="CC7" s="769"/>
      <c r="CD7" s="769"/>
      <c r="CE7" s="769"/>
      <c r="CF7" s="769"/>
      <c r="CG7" s="770"/>
      <c r="CH7" s="761">
        <v>-143</v>
      </c>
      <c r="CI7" s="762"/>
      <c r="CJ7" s="762"/>
      <c r="CK7" s="762"/>
      <c r="CL7" s="763"/>
      <c r="CM7" s="761">
        <v>245</v>
      </c>
      <c r="CN7" s="762"/>
      <c r="CO7" s="762"/>
      <c r="CP7" s="762"/>
      <c r="CQ7" s="763"/>
      <c r="CR7" s="761">
        <v>306</v>
      </c>
      <c r="CS7" s="762"/>
      <c r="CT7" s="762"/>
      <c r="CU7" s="762"/>
      <c r="CV7" s="763"/>
      <c r="CW7" s="761">
        <v>5668</v>
      </c>
      <c r="CX7" s="762"/>
      <c r="CY7" s="762"/>
      <c r="CZ7" s="762"/>
      <c r="DA7" s="763"/>
      <c r="DB7" s="761">
        <v>827</v>
      </c>
      <c r="DC7" s="762"/>
      <c r="DD7" s="762"/>
      <c r="DE7" s="762"/>
      <c r="DF7" s="763"/>
      <c r="DG7" s="761" t="s">
        <v>498</v>
      </c>
      <c r="DH7" s="762"/>
      <c r="DI7" s="762"/>
      <c r="DJ7" s="762"/>
      <c r="DK7" s="763"/>
      <c r="DL7" s="761" t="s">
        <v>498</v>
      </c>
      <c r="DM7" s="762"/>
      <c r="DN7" s="762"/>
      <c r="DO7" s="762"/>
      <c r="DP7" s="763"/>
      <c r="DQ7" s="761">
        <v>81</v>
      </c>
      <c r="DR7" s="762"/>
      <c r="DS7" s="762"/>
      <c r="DT7" s="762"/>
      <c r="DU7" s="763"/>
      <c r="DV7" s="741"/>
      <c r="DW7" s="742"/>
      <c r="DX7" s="742"/>
      <c r="DY7" s="742"/>
      <c r="DZ7" s="743"/>
      <c r="EA7" s="243"/>
    </row>
    <row r="8" spans="1:131" s="244" customFormat="1" ht="26.25" customHeight="1" x14ac:dyDescent="0.2">
      <c r="A8" s="250">
        <v>2</v>
      </c>
      <c r="B8" s="744" t="s">
        <v>368</v>
      </c>
      <c r="C8" s="745"/>
      <c r="D8" s="745"/>
      <c r="E8" s="745"/>
      <c r="F8" s="745"/>
      <c r="G8" s="745"/>
      <c r="H8" s="745"/>
      <c r="I8" s="745"/>
      <c r="J8" s="745"/>
      <c r="K8" s="745"/>
      <c r="L8" s="745"/>
      <c r="M8" s="745"/>
      <c r="N8" s="745"/>
      <c r="O8" s="745"/>
      <c r="P8" s="746"/>
      <c r="Q8" s="747">
        <v>298034</v>
      </c>
      <c r="R8" s="748"/>
      <c r="S8" s="748"/>
      <c r="T8" s="748"/>
      <c r="U8" s="749"/>
      <c r="V8" s="750">
        <v>298034</v>
      </c>
      <c r="W8" s="750"/>
      <c r="X8" s="750"/>
      <c r="Y8" s="750"/>
      <c r="Z8" s="750"/>
      <c r="AA8" s="750">
        <v>0</v>
      </c>
      <c r="AB8" s="750"/>
      <c r="AC8" s="750"/>
      <c r="AD8" s="750"/>
      <c r="AE8" s="751"/>
      <c r="AF8" s="752">
        <v>0</v>
      </c>
      <c r="AG8" s="748"/>
      <c r="AH8" s="748"/>
      <c r="AI8" s="748"/>
      <c r="AJ8" s="753"/>
      <c r="AK8" s="754">
        <v>178616</v>
      </c>
      <c r="AL8" s="755"/>
      <c r="AM8" s="755"/>
      <c r="AN8" s="755"/>
      <c r="AO8" s="755"/>
      <c r="AP8" s="755" t="s">
        <v>562</v>
      </c>
      <c r="AQ8" s="755"/>
      <c r="AR8" s="755"/>
      <c r="AS8" s="755"/>
      <c r="AT8" s="755"/>
      <c r="AU8" s="756"/>
      <c r="AV8" s="756"/>
      <c r="AW8" s="756"/>
      <c r="AX8" s="756"/>
      <c r="AY8" s="757"/>
      <c r="AZ8" s="241"/>
      <c r="BA8" s="241"/>
      <c r="BB8" s="241"/>
      <c r="BC8" s="241"/>
      <c r="BD8" s="241"/>
      <c r="BE8" s="242"/>
      <c r="BF8" s="242"/>
      <c r="BG8" s="242"/>
      <c r="BH8" s="242"/>
      <c r="BI8" s="242"/>
      <c r="BJ8" s="242"/>
      <c r="BK8" s="242"/>
      <c r="BL8" s="242"/>
      <c r="BM8" s="242"/>
      <c r="BN8" s="242"/>
      <c r="BO8" s="242"/>
      <c r="BP8" s="242"/>
      <c r="BQ8" s="251">
        <v>2</v>
      </c>
      <c r="BR8" s="252" t="s">
        <v>567</v>
      </c>
      <c r="BS8" s="758" t="s">
        <v>568</v>
      </c>
      <c r="BT8" s="759"/>
      <c r="BU8" s="759"/>
      <c r="BV8" s="759"/>
      <c r="BW8" s="759"/>
      <c r="BX8" s="759"/>
      <c r="BY8" s="759"/>
      <c r="BZ8" s="759"/>
      <c r="CA8" s="759"/>
      <c r="CB8" s="759"/>
      <c r="CC8" s="759"/>
      <c r="CD8" s="759"/>
      <c r="CE8" s="759"/>
      <c r="CF8" s="759"/>
      <c r="CG8" s="760"/>
      <c r="CH8" s="771">
        <v>16</v>
      </c>
      <c r="CI8" s="772"/>
      <c r="CJ8" s="772"/>
      <c r="CK8" s="772"/>
      <c r="CL8" s="773"/>
      <c r="CM8" s="771">
        <v>687</v>
      </c>
      <c r="CN8" s="772"/>
      <c r="CO8" s="772"/>
      <c r="CP8" s="772"/>
      <c r="CQ8" s="773"/>
      <c r="CR8" s="771">
        <v>19</v>
      </c>
      <c r="CS8" s="772"/>
      <c r="CT8" s="772"/>
      <c r="CU8" s="772"/>
      <c r="CV8" s="773"/>
      <c r="CW8" s="771" t="s">
        <v>597</v>
      </c>
      <c r="CX8" s="772"/>
      <c r="CY8" s="772"/>
      <c r="CZ8" s="772"/>
      <c r="DA8" s="773"/>
      <c r="DB8" s="771" t="s">
        <v>597</v>
      </c>
      <c r="DC8" s="772"/>
      <c r="DD8" s="772"/>
      <c r="DE8" s="772"/>
      <c r="DF8" s="773"/>
      <c r="DG8" s="771" t="s">
        <v>498</v>
      </c>
      <c r="DH8" s="772"/>
      <c r="DI8" s="772"/>
      <c r="DJ8" s="772"/>
      <c r="DK8" s="773"/>
      <c r="DL8" s="771" t="s">
        <v>498</v>
      </c>
      <c r="DM8" s="772"/>
      <c r="DN8" s="772"/>
      <c r="DO8" s="772"/>
      <c r="DP8" s="773"/>
      <c r="DQ8" s="771" t="s">
        <v>498</v>
      </c>
      <c r="DR8" s="772"/>
      <c r="DS8" s="772"/>
      <c r="DT8" s="772"/>
      <c r="DU8" s="773"/>
      <c r="DV8" s="774"/>
      <c r="DW8" s="775"/>
      <c r="DX8" s="775"/>
      <c r="DY8" s="775"/>
      <c r="DZ8" s="776"/>
      <c r="EA8" s="243"/>
    </row>
    <row r="9" spans="1:131" s="244" customFormat="1" ht="26.25" customHeight="1" x14ac:dyDescent="0.2">
      <c r="A9" s="250">
        <v>3</v>
      </c>
      <c r="B9" s="744" t="s">
        <v>369</v>
      </c>
      <c r="C9" s="745"/>
      <c r="D9" s="745"/>
      <c r="E9" s="745"/>
      <c r="F9" s="745"/>
      <c r="G9" s="745"/>
      <c r="H9" s="745"/>
      <c r="I9" s="745"/>
      <c r="J9" s="745"/>
      <c r="K9" s="745"/>
      <c r="L9" s="745"/>
      <c r="M9" s="745"/>
      <c r="N9" s="745"/>
      <c r="O9" s="745"/>
      <c r="P9" s="746"/>
      <c r="Q9" s="747">
        <v>388</v>
      </c>
      <c r="R9" s="748"/>
      <c r="S9" s="748"/>
      <c r="T9" s="748"/>
      <c r="U9" s="749"/>
      <c r="V9" s="750">
        <v>182</v>
      </c>
      <c r="W9" s="750"/>
      <c r="X9" s="750"/>
      <c r="Y9" s="750"/>
      <c r="Z9" s="750"/>
      <c r="AA9" s="750">
        <v>206</v>
      </c>
      <c r="AB9" s="750"/>
      <c r="AC9" s="750"/>
      <c r="AD9" s="750"/>
      <c r="AE9" s="751"/>
      <c r="AF9" s="752">
        <v>0</v>
      </c>
      <c r="AG9" s="748"/>
      <c r="AH9" s="748"/>
      <c r="AI9" s="748"/>
      <c r="AJ9" s="753"/>
      <c r="AK9" s="754">
        <v>2</v>
      </c>
      <c r="AL9" s="755"/>
      <c r="AM9" s="755"/>
      <c r="AN9" s="755"/>
      <c r="AO9" s="755"/>
      <c r="AP9" s="755" t="s">
        <v>562</v>
      </c>
      <c r="AQ9" s="755"/>
      <c r="AR9" s="755"/>
      <c r="AS9" s="755"/>
      <c r="AT9" s="755"/>
      <c r="AU9" s="756"/>
      <c r="AV9" s="756"/>
      <c r="AW9" s="756"/>
      <c r="AX9" s="756"/>
      <c r="AY9" s="757"/>
      <c r="AZ9" s="241"/>
      <c r="BA9" s="241"/>
      <c r="BB9" s="241"/>
      <c r="BC9" s="241"/>
      <c r="BD9" s="241"/>
      <c r="BE9" s="242"/>
      <c r="BF9" s="242"/>
      <c r="BG9" s="242"/>
      <c r="BH9" s="242"/>
      <c r="BI9" s="242"/>
      <c r="BJ9" s="242"/>
      <c r="BK9" s="242"/>
      <c r="BL9" s="242"/>
      <c r="BM9" s="242"/>
      <c r="BN9" s="242"/>
      <c r="BO9" s="242"/>
      <c r="BP9" s="242"/>
      <c r="BQ9" s="251">
        <v>3</v>
      </c>
      <c r="BR9" s="252" t="s">
        <v>567</v>
      </c>
      <c r="BS9" s="758" t="s">
        <v>569</v>
      </c>
      <c r="BT9" s="759"/>
      <c r="BU9" s="759"/>
      <c r="BV9" s="759"/>
      <c r="BW9" s="759"/>
      <c r="BX9" s="759"/>
      <c r="BY9" s="759"/>
      <c r="BZ9" s="759"/>
      <c r="CA9" s="759"/>
      <c r="CB9" s="759"/>
      <c r="CC9" s="759"/>
      <c r="CD9" s="759"/>
      <c r="CE9" s="759"/>
      <c r="CF9" s="759"/>
      <c r="CG9" s="760"/>
      <c r="CH9" s="771">
        <v>723</v>
      </c>
      <c r="CI9" s="772"/>
      <c r="CJ9" s="772"/>
      <c r="CK9" s="772"/>
      <c r="CL9" s="773"/>
      <c r="CM9" s="771">
        <v>20850</v>
      </c>
      <c r="CN9" s="772"/>
      <c r="CO9" s="772"/>
      <c r="CP9" s="772"/>
      <c r="CQ9" s="773"/>
      <c r="CR9" s="771">
        <v>20850</v>
      </c>
      <c r="CS9" s="772"/>
      <c r="CT9" s="772"/>
      <c r="CU9" s="772"/>
      <c r="CV9" s="773"/>
      <c r="CW9" s="771" t="s">
        <v>597</v>
      </c>
      <c r="CX9" s="772"/>
      <c r="CY9" s="772"/>
      <c r="CZ9" s="772"/>
      <c r="DA9" s="773"/>
      <c r="DB9" s="771" t="s">
        <v>597</v>
      </c>
      <c r="DC9" s="772"/>
      <c r="DD9" s="772"/>
      <c r="DE9" s="772"/>
      <c r="DF9" s="773"/>
      <c r="DG9" s="771">
        <v>117</v>
      </c>
      <c r="DH9" s="772"/>
      <c r="DI9" s="772"/>
      <c r="DJ9" s="772"/>
      <c r="DK9" s="773"/>
      <c r="DL9" s="771" t="s">
        <v>498</v>
      </c>
      <c r="DM9" s="772"/>
      <c r="DN9" s="772"/>
      <c r="DO9" s="772"/>
      <c r="DP9" s="773"/>
      <c r="DQ9" s="771" t="s">
        <v>498</v>
      </c>
      <c r="DR9" s="772"/>
      <c r="DS9" s="772"/>
      <c r="DT9" s="772"/>
      <c r="DU9" s="773"/>
      <c r="DV9" s="774"/>
      <c r="DW9" s="775"/>
      <c r="DX9" s="775"/>
      <c r="DY9" s="775"/>
      <c r="DZ9" s="776"/>
      <c r="EA9" s="243"/>
    </row>
    <row r="10" spans="1:131" s="244" customFormat="1" ht="26.25" customHeight="1" x14ac:dyDescent="0.2">
      <c r="A10" s="250">
        <v>4</v>
      </c>
      <c r="B10" s="744" t="s">
        <v>370</v>
      </c>
      <c r="C10" s="745"/>
      <c r="D10" s="745"/>
      <c r="E10" s="745"/>
      <c r="F10" s="745"/>
      <c r="G10" s="745"/>
      <c r="H10" s="745"/>
      <c r="I10" s="745"/>
      <c r="J10" s="745"/>
      <c r="K10" s="745"/>
      <c r="L10" s="745"/>
      <c r="M10" s="745"/>
      <c r="N10" s="745"/>
      <c r="O10" s="745"/>
      <c r="P10" s="746"/>
      <c r="Q10" s="747">
        <v>459</v>
      </c>
      <c r="R10" s="748"/>
      <c r="S10" s="748"/>
      <c r="T10" s="748"/>
      <c r="U10" s="749"/>
      <c r="V10" s="750">
        <v>454</v>
      </c>
      <c r="W10" s="750"/>
      <c r="X10" s="750"/>
      <c r="Y10" s="750"/>
      <c r="Z10" s="750"/>
      <c r="AA10" s="750">
        <v>4</v>
      </c>
      <c r="AB10" s="750"/>
      <c r="AC10" s="750"/>
      <c r="AD10" s="750"/>
      <c r="AE10" s="751"/>
      <c r="AF10" s="752">
        <v>4</v>
      </c>
      <c r="AG10" s="748"/>
      <c r="AH10" s="748"/>
      <c r="AI10" s="748"/>
      <c r="AJ10" s="753"/>
      <c r="AK10" s="754">
        <v>92</v>
      </c>
      <c r="AL10" s="755"/>
      <c r="AM10" s="755"/>
      <c r="AN10" s="755"/>
      <c r="AO10" s="755"/>
      <c r="AP10" s="755" t="s">
        <v>562</v>
      </c>
      <c r="AQ10" s="755"/>
      <c r="AR10" s="755"/>
      <c r="AS10" s="755"/>
      <c r="AT10" s="755"/>
      <c r="AU10" s="756"/>
      <c r="AV10" s="756"/>
      <c r="AW10" s="756"/>
      <c r="AX10" s="756"/>
      <c r="AY10" s="757"/>
      <c r="AZ10" s="241"/>
      <c r="BA10" s="241"/>
      <c r="BB10" s="241"/>
      <c r="BC10" s="241"/>
      <c r="BD10" s="241"/>
      <c r="BE10" s="242"/>
      <c r="BF10" s="242"/>
      <c r="BG10" s="242"/>
      <c r="BH10" s="242"/>
      <c r="BI10" s="242"/>
      <c r="BJ10" s="242"/>
      <c r="BK10" s="242"/>
      <c r="BL10" s="242"/>
      <c r="BM10" s="242"/>
      <c r="BN10" s="242"/>
      <c r="BO10" s="242"/>
      <c r="BP10" s="242"/>
      <c r="BQ10" s="251">
        <v>4</v>
      </c>
      <c r="BR10" s="252"/>
      <c r="BS10" s="758" t="s">
        <v>570</v>
      </c>
      <c r="BT10" s="759"/>
      <c r="BU10" s="759"/>
      <c r="BV10" s="759"/>
      <c r="BW10" s="759"/>
      <c r="BX10" s="759"/>
      <c r="BY10" s="759"/>
      <c r="BZ10" s="759"/>
      <c r="CA10" s="759"/>
      <c r="CB10" s="759"/>
      <c r="CC10" s="759"/>
      <c r="CD10" s="759"/>
      <c r="CE10" s="759"/>
      <c r="CF10" s="759"/>
      <c r="CG10" s="760"/>
      <c r="CH10" s="771">
        <v>431</v>
      </c>
      <c r="CI10" s="772"/>
      <c r="CJ10" s="772"/>
      <c r="CK10" s="772"/>
      <c r="CL10" s="773"/>
      <c r="CM10" s="771">
        <v>12414</v>
      </c>
      <c r="CN10" s="772"/>
      <c r="CO10" s="772"/>
      <c r="CP10" s="772"/>
      <c r="CQ10" s="773"/>
      <c r="CR10" s="771">
        <v>61</v>
      </c>
      <c r="CS10" s="772"/>
      <c r="CT10" s="772"/>
      <c r="CU10" s="772"/>
      <c r="CV10" s="773"/>
      <c r="CW10" s="771" t="s">
        <v>597</v>
      </c>
      <c r="CX10" s="772"/>
      <c r="CY10" s="772"/>
      <c r="CZ10" s="772"/>
      <c r="DA10" s="773"/>
      <c r="DB10" s="771">
        <v>66</v>
      </c>
      <c r="DC10" s="772"/>
      <c r="DD10" s="772"/>
      <c r="DE10" s="772"/>
      <c r="DF10" s="773"/>
      <c r="DG10" s="771" t="s">
        <v>498</v>
      </c>
      <c r="DH10" s="772"/>
      <c r="DI10" s="772"/>
      <c r="DJ10" s="772"/>
      <c r="DK10" s="773"/>
      <c r="DL10" s="771" t="s">
        <v>498</v>
      </c>
      <c r="DM10" s="772"/>
      <c r="DN10" s="772"/>
      <c r="DO10" s="772"/>
      <c r="DP10" s="773"/>
      <c r="DQ10" s="771" t="s">
        <v>498</v>
      </c>
      <c r="DR10" s="772"/>
      <c r="DS10" s="772"/>
      <c r="DT10" s="772"/>
      <c r="DU10" s="773"/>
      <c r="DV10" s="774"/>
      <c r="DW10" s="775"/>
      <c r="DX10" s="775"/>
      <c r="DY10" s="775"/>
      <c r="DZ10" s="776"/>
      <c r="EA10" s="243"/>
    </row>
    <row r="11" spans="1:131" s="244" customFormat="1" ht="26.25" customHeight="1" x14ac:dyDescent="0.2">
      <c r="A11" s="250">
        <v>5</v>
      </c>
      <c r="B11" s="744" t="s">
        <v>371</v>
      </c>
      <c r="C11" s="745"/>
      <c r="D11" s="745"/>
      <c r="E11" s="745"/>
      <c r="F11" s="745"/>
      <c r="G11" s="745"/>
      <c r="H11" s="745"/>
      <c r="I11" s="745"/>
      <c r="J11" s="745"/>
      <c r="K11" s="745"/>
      <c r="L11" s="745"/>
      <c r="M11" s="745"/>
      <c r="N11" s="745"/>
      <c r="O11" s="745"/>
      <c r="P11" s="746"/>
      <c r="Q11" s="747">
        <v>3727</v>
      </c>
      <c r="R11" s="748"/>
      <c r="S11" s="748"/>
      <c r="T11" s="748"/>
      <c r="U11" s="749"/>
      <c r="V11" s="750">
        <v>3727</v>
      </c>
      <c r="W11" s="750"/>
      <c r="X11" s="750"/>
      <c r="Y11" s="750"/>
      <c r="Z11" s="750"/>
      <c r="AA11" s="750">
        <v>0</v>
      </c>
      <c r="AB11" s="750"/>
      <c r="AC11" s="750"/>
      <c r="AD11" s="750"/>
      <c r="AE11" s="751"/>
      <c r="AF11" s="752">
        <v>0</v>
      </c>
      <c r="AG11" s="748"/>
      <c r="AH11" s="748"/>
      <c r="AI11" s="748"/>
      <c r="AJ11" s="753"/>
      <c r="AK11" s="754" t="s">
        <v>604</v>
      </c>
      <c r="AL11" s="755"/>
      <c r="AM11" s="755"/>
      <c r="AN11" s="755"/>
      <c r="AO11" s="755"/>
      <c r="AP11" s="755">
        <v>19882</v>
      </c>
      <c r="AQ11" s="755"/>
      <c r="AR11" s="755"/>
      <c r="AS11" s="755"/>
      <c r="AT11" s="755"/>
      <c r="AU11" s="756"/>
      <c r="AV11" s="756"/>
      <c r="AW11" s="756"/>
      <c r="AX11" s="756"/>
      <c r="AY11" s="757"/>
      <c r="AZ11" s="241"/>
      <c r="BA11" s="241"/>
      <c r="BB11" s="241"/>
      <c r="BC11" s="241"/>
      <c r="BD11" s="241"/>
      <c r="BE11" s="242"/>
      <c r="BF11" s="242"/>
      <c r="BG11" s="242"/>
      <c r="BH11" s="242"/>
      <c r="BI11" s="242"/>
      <c r="BJ11" s="242"/>
      <c r="BK11" s="242"/>
      <c r="BL11" s="242"/>
      <c r="BM11" s="242"/>
      <c r="BN11" s="242"/>
      <c r="BO11" s="242"/>
      <c r="BP11" s="242"/>
      <c r="BQ11" s="251">
        <v>5</v>
      </c>
      <c r="BR11" s="252"/>
      <c r="BS11" s="758" t="s">
        <v>571</v>
      </c>
      <c r="BT11" s="759"/>
      <c r="BU11" s="759"/>
      <c r="BV11" s="759"/>
      <c r="BW11" s="759"/>
      <c r="BX11" s="759"/>
      <c r="BY11" s="759"/>
      <c r="BZ11" s="759"/>
      <c r="CA11" s="759"/>
      <c r="CB11" s="759"/>
      <c r="CC11" s="759"/>
      <c r="CD11" s="759"/>
      <c r="CE11" s="759"/>
      <c r="CF11" s="759"/>
      <c r="CG11" s="760"/>
      <c r="CH11" s="771">
        <v>-4</v>
      </c>
      <c r="CI11" s="772"/>
      <c r="CJ11" s="772"/>
      <c r="CK11" s="772"/>
      <c r="CL11" s="773"/>
      <c r="CM11" s="771">
        <v>485</v>
      </c>
      <c r="CN11" s="772"/>
      <c r="CO11" s="772"/>
      <c r="CP11" s="772"/>
      <c r="CQ11" s="773"/>
      <c r="CR11" s="771">
        <v>50</v>
      </c>
      <c r="CS11" s="772"/>
      <c r="CT11" s="772"/>
      <c r="CU11" s="772"/>
      <c r="CV11" s="773"/>
      <c r="CW11" s="771">
        <v>5</v>
      </c>
      <c r="CX11" s="772"/>
      <c r="CY11" s="772"/>
      <c r="CZ11" s="772"/>
      <c r="DA11" s="773"/>
      <c r="DB11" s="771" t="s">
        <v>597</v>
      </c>
      <c r="DC11" s="772"/>
      <c r="DD11" s="772"/>
      <c r="DE11" s="772"/>
      <c r="DF11" s="773"/>
      <c r="DG11" s="771" t="s">
        <v>498</v>
      </c>
      <c r="DH11" s="772"/>
      <c r="DI11" s="772"/>
      <c r="DJ11" s="772"/>
      <c r="DK11" s="773"/>
      <c r="DL11" s="771" t="s">
        <v>498</v>
      </c>
      <c r="DM11" s="772"/>
      <c r="DN11" s="772"/>
      <c r="DO11" s="772"/>
      <c r="DP11" s="773"/>
      <c r="DQ11" s="771" t="s">
        <v>498</v>
      </c>
      <c r="DR11" s="772"/>
      <c r="DS11" s="772"/>
      <c r="DT11" s="772"/>
      <c r="DU11" s="773"/>
      <c r="DV11" s="774"/>
      <c r="DW11" s="775"/>
      <c r="DX11" s="775"/>
      <c r="DY11" s="775"/>
      <c r="DZ11" s="776"/>
      <c r="EA11" s="243"/>
    </row>
    <row r="12" spans="1:131" s="244" customFormat="1" ht="26.25" customHeight="1" x14ac:dyDescent="0.2">
      <c r="A12" s="250">
        <v>6</v>
      </c>
      <c r="B12" s="744" t="s">
        <v>373</v>
      </c>
      <c r="C12" s="745"/>
      <c r="D12" s="745"/>
      <c r="E12" s="745"/>
      <c r="F12" s="745"/>
      <c r="G12" s="745"/>
      <c r="H12" s="745"/>
      <c r="I12" s="745"/>
      <c r="J12" s="745"/>
      <c r="K12" s="745"/>
      <c r="L12" s="745"/>
      <c r="M12" s="745"/>
      <c r="N12" s="745"/>
      <c r="O12" s="745"/>
      <c r="P12" s="746"/>
      <c r="Q12" s="747">
        <v>1210</v>
      </c>
      <c r="R12" s="748"/>
      <c r="S12" s="748"/>
      <c r="T12" s="748"/>
      <c r="U12" s="749"/>
      <c r="V12" s="750">
        <v>968</v>
      </c>
      <c r="W12" s="750"/>
      <c r="X12" s="750"/>
      <c r="Y12" s="750"/>
      <c r="Z12" s="750"/>
      <c r="AA12" s="750">
        <v>241</v>
      </c>
      <c r="AB12" s="750"/>
      <c r="AC12" s="750"/>
      <c r="AD12" s="750"/>
      <c r="AE12" s="751"/>
      <c r="AF12" s="752">
        <v>0</v>
      </c>
      <c r="AG12" s="748"/>
      <c r="AH12" s="748"/>
      <c r="AI12" s="748"/>
      <c r="AJ12" s="753"/>
      <c r="AK12" s="754">
        <v>6</v>
      </c>
      <c r="AL12" s="755"/>
      <c r="AM12" s="755"/>
      <c r="AN12" s="755"/>
      <c r="AO12" s="755"/>
      <c r="AP12" s="755">
        <v>1074</v>
      </c>
      <c r="AQ12" s="755"/>
      <c r="AR12" s="755"/>
      <c r="AS12" s="755"/>
      <c r="AT12" s="755"/>
      <c r="AU12" s="756"/>
      <c r="AV12" s="756"/>
      <c r="AW12" s="756"/>
      <c r="AX12" s="756"/>
      <c r="AY12" s="757"/>
      <c r="AZ12" s="241"/>
      <c r="BA12" s="241"/>
      <c r="BB12" s="241"/>
      <c r="BC12" s="241"/>
      <c r="BD12" s="241"/>
      <c r="BE12" s="242"/>
      <c r="BF12" s="242"/>
      <c r="BG12" s="242"/>
      <c r="BH12" s="242"/>
      <c r="BI12" s="242"/>
      <c r="BJ12" s="242"/>
      <c r="BK12" s="242"/>
      <c r="BL12" s="242"/>
      <c r="BM12" s="242"/>
      <c r="BN12" s="242"/>
      <c r="BO12" s="242"/>
      <c r="BP12" s="242"/>
      <c r="BQ12" s="251">
        <v>6</v>
      </c>
      <c r="BR12" s="252"/>
      <c r="BS12" s="758" t="s">
        <v>572</v>
      </c>
      <c r="BT12" s="759"/>
      <c r="BU12" s="759"/>
      <c r="BV12" s="759"/>
      <c r="BW12" s="759"/>
      <c r="BX12" s="759"/>
      <c r="BY12" s="759"/>
      <c r="BZ12" s="759"/>
      <c r="CA12" s="759"/>
      <c r="CB12" s="759"/>
      <c r="CC12" s="759"/>
      <c r="CD12" s="759"/>
      <c r="CE12" s="759"/>
      <c r="CF12" s="759"/>
      <c r="CG12" s="760"/>
      <c r="CH12" s="771">
        <v>50</v>
      </c>
      <c r="CI12" s="772"/>
      <c r="CJ12" s="772"/>
      <c r="CK12" s="772"/>
      <c r="CL12" s="773"/>
      <c r="CM12" s="771">
        <v>489</v>
      </c>
      <c r="CN12" s="772"/>
      <c r="CO12" s="772"/>
      <c r="CP12" s="772"/>
      <c r="CQ12" s="773"/>
      <c r="CR12" s="771">
        <v>20</v>
      </c>
      <c r="CS12" s="772"/>
      <c r="CT12" s="772"/>
      <c r="CU12" s="772"/>
      <c r="CV12" s="773"/>
      <c r="CW12" s="771" t="s">
        <v>597</v>
      </c>
      <c r="CX12" s="772"/>
      <c r="CY12" s="772"/>
      <c r="CZ12" s="772"/>
      <c r="DA12" s="773"/>
      <c r="DB12" s="771" t="s">
        <v>597</v>
      </c>
      <c r="DC12" s="772"/>
      <c r="DD12" s="772"/>
      <c r="DE12" s="772"/>
      <c r="DF12" s="773"/>
      <c r="DG12" s="771" t="s">
        <v>498</v>
      </c>
      <c r="DH12" s="772"/>
      <c r="DI12" s="772"/>
      <c r="DJ12" s="772"/>
      <c r="DK12" s="773"/>
      <c r="DL12" s="771" t="s">
        <v>498</v>
      </c>
      <c r="DM12" s="772"/>
      <c r="DN12" s="772"/>
      <c r="DO12" s="772"/>
      <c r="DP12" s="773"/>
      <c r="DQ12" s="771" t="s">
        <v>498</v>
      </c>
      <c r="DR12" s="772"/>
      <c r="DS12" s="772"/>
      <c r="DT12" s="772"/>
      <c r="DU12" s="773"/>
      <c r="DV12" s="774"/>
      <c r="DW12" s="775"/>
      <c r="DX12" s="775"/>
      <c r="DY12" s="775"/>
      <c r="DZ12" s="776"/>
      <c r="EA12" s="243"/>
    </row>
    <row r="13" spans="1:131" s="244" customFormat="1" ht="26.25" customHeight="1" x14ac:dyDescent="0.2">
      <c r="A13" s="250">
        <v>7</v>
      </c>
      <c r="B13" s="744" t="s">
        <v>374</v>
      </c>
      <c r="C13" s="745"/>
      <c r="D13" s="745"/>
      <c r="E13" s="745"/>
      <c r="F13" s="745"/>
      <c r="G13" s="745"/>
      <c r="H13" s="745"/>
      <c r="I13" s="745"/>
      <c r="J13" s="745"/>
      <c r="K13" s="745"/>
      <c r="L13" s="745"/>
      <c r="M13" s="745"/>
      <c r="N13" s="745"/>
      <c r="O13" s="745"/>
      <c r="P13" s="746"/>
      <c r="Q13" s="747">
        <v>278</v>
      </c>
      <c r="R13" s="748"/>
      <c r="S13" s="748"/>
      <c r="T13" s="748"/>
      <c r="U13" s="749"/>
      <c r="V13" s="750">
        <v>50</v>
      </c>
      <c r="W13" s="750"/>
      <c r="X13" s="750"/>
      <c r="Y13" s="750"/>
      <c r="Z13" s="750"/>
      <c r="AA13" s="750">
        <v>229</v>
      </c>
      <c r="AB13" s="750"/>
      <c r="AC13" s="750"/>
      <c r="AD13" s="750"/>
      <c r="AE13" s="751"/>
      <c r="AF13" s="752">
        <v>0</v>
      </c>
      <c r="AG13" s="748"/>
      <c r="AH13" s="748"/>
      <c r="AI13" s="748"/>
      <c r="AJ13" s="753"/>
      <c r="AK13" s="754" t="s">
        <v>605</v>
      </c>
      <c r="AL13" s="755"/>
      <c r="AM13" s="755"/>
      <c r="AN13" s="755"/>
      <c r="AO13" s="755"/>
      <c r="AP13" s="755">
        <v>241</v>
      </c>
      <c r="AQ13" s="755"/>
      <c r="AR13" s="755"/>
      <c r="AS13" s="755"/>
      <c r="AT13" s="755"/>
      <c r="AU13" s="756"/>
      <c r="AV13" s="756"/>
      <c r="AW13" s="756"/>
      <c r="AX13" s="756"/>
      <c r="AY13" s="757"/>
      <c r="AZ13" s="241"/>
      <c r="BA13" s="241"/>
      <c r="BB13" s="241"/>
      <c r="BC13" s="241"/>
      <c r="BD13" s="241"/>
      <c r="BE13" s="242"/>
      <c r="BF13" s="242"/>
      <c r="BG13" s="242"/>
      <c r="BH13" s="242"/>
      <c r="BI13" s="242"/>
      <c r="BJ13" s="242"/>
      <c r="BK13" s="242"/>
      <c r="BL13" s="242"/>
      <c r="BM13" s="242"/>
      <c r="BN13" s="242"/>
      <c r="BO13" s="242"/>
      <c r="BP13" s="242"/>
      <c r="BQ13" s="251">
        <v>7</v>
      </c>
      <c r="BR13" s="252"/>
      <c r="BS13" s="758" t="s">
        <v>573</v>
      </c>
      <c r="BT13" s="759"/>
      <c r="BU13" s="759"/>
      <c r="BV13" s="759"/>
      <c r="BW13" s="759"/>
      <c r="BX13" s="759"/>
      <c r="BY13" s="759"/>
      <c r="BZ13" s="759"/>
      <c r="CA13" s="759"/>
      <c r="CB13" s="759"/>
      <c r="CC13" s="759"/>
      <c r="CD13" s="759"/>
      <c r="CE13" s="759"/>
      <c r="CF13" s="759"/>
      <c r="CG13" s="760"/>
      <c r="CH13" s="771">
        <v>2</v>
      </c>
      <c r="CI13" s="772"/>
      <c r="CJ13" s="772"/>
      <c r="CK13" s="772"/>
      <c r="CL13" s="773"/>
      <c r="CM13" s="771">
        <v>414</v>
      </c>
      <c r="CN13" s="772"/>
      <c r="CO13" s="772"/>
      <c r="CP13" s="772"/>
      <c r="CQ13" s="773"/>
      <c r="CR13" s="771">
        <v>150</v>
      </c>
      <c r="CS13" s="772"/>
      <c r="CT13" s="772"/>
      <c r="CU13" s="772"/>
      <c r="CV13" s="773"/>
      <c r="CW13" s="771">
        <v>225</v>
      </c>
      <c r="CX13" s="772"/>
      <c r="CY13" s="772"/>
      <c r="CZ13" s="772"/>
      <c r="DA13" s="773"/>
      <c r="DB13" s="771" t="s">
        <v>597</v>
      </c>
      <c r="DC13" s="772"/>
      <c r="DD13" s="772"/>
      <c r="DE13" s="772"/>
      <c r="DF13" s="773"/>
      <c r="DG13" s="771" t="s">
        <v>498</v>
      </c>
      <c r="DH13" s="772"/>
      <c r="DI13" s="772"/>
      <c r="DJ13" s="772"/>
      <c r="DK13" s="773"/>
      <c r="DL13" s="771" t="s">
        <v>498</v>
      </c>
      <c r="DM13" s="772"/>
      <c r="DN13" s="772"/>
      <c r="DO13" s="772"/>
      <c r="DP13" s="773"/>
      <c r="DQ13" s="771" t="s">
        <v>498</v>
      </c>
      <c r="DR13" s="772"/>
      <c r="DS13" s="772"/>
      <c r="DT13" s="772"/>
      <c r="DU13" s="773"/>
      <c r="DV13" s="774"/>
      <c r="DW13" s="775"/>
      <c r="DX13" s="775"/>
      <c r="DY13" s="775"/>
      <c r="DZ13" s="776"/>
      <c r="EA13" s="243"/>
    </row>
    <row r="14" spans="1:131" s="244" customFormat="1" ht="26.25" customHeight="1" x14ac:dyDescent="0.2">
      <c r="A14" s="250">
        <v>8</v>
      </c>
      <c r="B14" s="744" t="s">
        <v>375</v>
      </c>
      <c r="C14" s="745"/>
      <c r="D14" s="745"/>
      <c r="E14" s="745"/>
      <c r="F14" s="745"/>
      <c r="G14" s="745"/>
      <c r="H14" s="745"/>
      <c r="I14" s="745"/>
      <c r="J14" s="745"/>
      <c r="K14" s="745"/>
      <c r="L14" s="745"/>
      <c r="M14" s="745"/>
      <c r="N14" s="745"/>
      <c r="O14" s="745"/>
      <c r="P14" s="746"/>
      <c r="Q14" s="747">
        <v>2</v>
      </c>
      <c r="R14" s="748"/>
      <c r="S14" s="748"/>
      <c r="T14" s="748"/>
      <c r="U14" s="749"/>
      <c r="V14" s="750">
        <v>0</v>
      </c>
      <c r="W14" s="750"/>
      <c r="X14" s="750"/>
      <c r="Y14" s="750"/>
      <c r="Z14" s="750"/>
      <c r="AA14" s="750">
        <v>1</v>
      </c>
      <c r="AB14" s="750"/>
      <c r="AC14" s="750"/>
      <c r="AD14" s="750"/>
      <c r="AE14" s="751"/>
      <c r="AF14" s="752">
        <v>0</v>
      </c>
      <c r="AG14" s="748"/>
      <c r="AH14" s="748"/>
      <c r="AI14" s="748"/>
      <c r="AJ14" s="753"/>
      <c r="AK14" s="754" t="s">
        <v>597</v>
      </c>
      <c r="AL14" s="755"/>
      <c r="AM14" s="755"/>
      <c r="AN14" s="755"/>
      <c r="AO14" s="755"/>
      <c r="AP14" s="755" t="s">
        <v>563</v>
      </c>
      <c r="AQ14" s="755"/>
      <c r="AR14" s="755"/>
      <c r="AS14" s="755"/>
      <c r="AT14" s="755"/>
      <c r="AU14" s="756"/>
      <c r="AV14" s="756"/>
      <c r="AW14" s="756"/>
      <c r="AX14" s="756"/>
      <c r="AY14" s="757"/>
      <c r="AZ14" s="241"/>
      <c r="BA14" s="241"/>
      <c r="BB14" s="241"/>
      <c r="BC14" s="241"/>
      <c r="BD14" s="241"/>
      <c r="BE14" s="242"/>
      <c r="BF14" s="242"/>
      <c r="BG14" s="242"/>
      <c r="BH14" s="242"/>
      <c r="BI14" s="242"/>
      <c r="BJ14" s="242"/>
      <c r="BK14" s="242"/>
      <c r="BL14" s="242"/>
      <c r="BM14" s="242"/>
      <c r="BN14" s="242"/>
      <c r="BO14" s="242"/>
      <c r="BP14" s="242"/>
      <c r="BQ14" s="251">
        <v>8</v>
      </c>
      <c r="BR14" s="252"/>
      <c r="BS14" s="758" t="s">
        <v>574</v>
      </c>
      <c r="BT14" s="759"/>
      <c r="BU14" s="759"/>
      <c r="BV14" s="759"/>
      <c r="BW14" s="759"/>
      <c r="BX14" s="759"/>
      <c r="BY14" s="759"/>
      <c r="BZ14" s="759"/>
      <c r="CA14" s="759"/>
      <c r="CB14" s="759"/>
      <c r="CC14" s="759"/>
      <c r="CD14" s="759"/>
      <c r="CE14" s="759"/>
      <c r="CF14" s="759"/>
      <c r="CG14" s="760"/>
      <c r="CH14" s="771">
        <v>1</v>
      </c>
      <c r="CI14" s="772"/>
      <c r="CJ14" s="772"/>
      <c r="CK14" s="772"/>
      <c r="CL14" s="773"/>
      <c r="CM14" s="771">
        <v>360</v>
      </c>
      <c r="CN14" s="772"/>
      <c r="CO14" s="772"/>
      <c r="CP14" s="772"/>
      <c r="CQ14" s="773"/>
      <c r="CR14" s="771">
        <v>220</v>
      </c>
      <c r="CS14" s="772"/>
      <c r="CT14" s="772"/>
      <c r="CU14" s="772"/>
      <c r="CV14" s="773"/>
      <c r="CW14" s="771">
        <v>120</v>
      </c>
      <c r="CX14" s="772"/>
      <c r="CY14" s="772"/>
      <c r="CZ14" s="772"/>
      <c r="DA14" s="773"/>
      <c r="DB14" s="771" t="s">
        <v>597</v>
      </c>
      <c r="DC14" s="772"/>
      <c r="DD14" s="772"/>
      <c r="DE14" s="772"/>
      <c r="DF14" s="773"/>
      <c r="DG14" s="771" t="s">
        <v>498</v>
      </c>
      <c r="DH14" s="772"/>
      <c r="DI14" s="772"/>
      <c r="DJ14" s="772"/>
      <c r="DK14" s="773"/>
      <c r="DL14" s="771" t="s">
        <v>498</v>
      </c>
      <c r="DM14" s="772"/>
      <c r="DN14" s="772"/>
      <c r="DO14" s="772"/>
      <c r="DP14" s="773"/>
      <c r="DQ14" s="771" t="s">
        <v>498</v>
      </c>
      <c r="DR14" s="772"/>
      <c r="DS14" s="772"/>
      <c r="DT14" s="772"/>
      <c r="DU14" s="773"/>
      <c r="DV14" s="774"/>
      <c r="DW14" s="775"/>
      <c r="DX14" s="775"/>
      <c r="DY14" s="775"/>
      <c r="DZ14" s="776"/>
      <c r="EA14" s="243"/>
    </row>
    <row r="15" spans="1:131" s="244" customFormat="1" ht="26.25" customHeight="1" x14ac:dyDescent="0.2">
      <c r="A15" s="250">
        <v>9</v>
      </c>
      <c r="B15" s="744" t="s">
        <v>376</v>
      </c>
      <c r="C15" s="745"/>
      <c r="D15" s="745"/>
      <c r="E15" s="745"/>
      <c r="F15" s="745"/>
      <c r="G15" s="745"/>
      <c r="H15" s="745"/>
      <c r="I15" s="745"/>
      <c r="J15" s="745"/>
      <c r="K15" s="745"/>
      <c r="L15" s="745"/>
      <c r="M15" s="745"/>
      <c r="N15" s="745"/>
      <c r="O15" s="745"/>
      <c r="P15" s="746"/>
      <c r="Q15" s="747">
        <v>322</v>
      </c>
      <c r="R15" s="748"/>
      <c r="S15" s="748"/>
      <c r="T15" s="748"/>
      <c r="U15" s="749"/>
      <c r="V15" s="750">
        <v>256</v>
      </c>
      <c r="W15" s="750"/>
      <c r="X15" s="750"/>
      <c r="Y15" s="750"/>
      <c r="Z15" s="750"/>
      <c r="AA15" s="750">
        <v>66</v>
      </c>
      <c r="AB15" s="750"/>
      <c r="AC15" s="750"/>
      <c r="AD15" s="750"/>
      <c r="AE15" s="751"/>
      <c r="AF15" s="752">
        <v>59</v>
      </c>
      <c r="AG15" s="748"/>
      <c r="AH15" s="748"/>
      <c r="AI15" s="748"/>
      <c r="AJ15" s="753"/>
      <c r="AK15" s="754">
        <v>194</v>
      </c>
      <c r="AL15" s="755"/>
      <c r="AM15" s="755"/>
      <c r="AN15" s="755"/>
      <c r="AO15" s="755"/>
      <c r="AP15" s="755">
        <v>2454</v>
      </c>
      <c r="AQ15" s="755"/>
      <c r="AR15" s="755"/>
      <c r="AS15" s="755"/>
      <c r="AT15" s="755"/>
      <c r="AU15" s="756"/>
      <c r="AV15" s="756"/>
      <c r="AW15" s="756"/>
      <c r="AX15" s="756"/>
      <c r="AY15" s="757"/>
      <c r="AZ15" s="241"/>
      <c r="BA15" s="241"/>
      <c r="BB15" s="241"/>
      <c r="BC15" s="241"/>
      <c r="BD15" s="241"/>
      <c r="BE15" s="242"/>
      <c r="BF15" s="242"/>
      <c r="BG15" s="242"/>
      <c r="BH15" s="242"/>
      <c r="BI15" s="242"/>
      <c r="BJ15" s="242"/>
      <c r="BK15" s="242"/>
      <c r="BL15" s="242"/>
      <c r="BM15" s="242"/>
      <c r="BN15" s="242"/>
      <c r="BO15" s="242"/>
      <c r="BP15" s="242"/>
      <c r="BQ15" s="251">
        <v>9</v>
      </c>
      <c r="BR15" s="252"/>
      <c r="BS15" s="758" t="s">
        <v>575</v>
      </c>
      <c r="BT15" s="759"/>
      <c r="BU15" s="759"/>
      <c r="BV15" s="759"/>
      <c r="BW15" s="759"/>
      <c r="BX15" s="759"/>
      <c r="BY15" s="759"/>
      <c r="BZ15" s="759"/>
      <c r="CA15" s="759"/>
      <c r="CB15" s="759"/>
      <c r="CC15" s="759"/>
      <c r="CD15" s="759"/>
      <c r="CE15" s="759"/>
      <c r="CF15" s="759"/>
      <c r="CG15" s="760"/>
      <c r="CH15" s="771">
        <v>1</v>
      </c>
      <c r="CI15" s="772"/>
      <c r="CJ15" s="772"/>
      <c r="CK15" s="772"/>
      <c r="CL15" s="773"/>
      <c r="CM15" s="771">
        <v>21</v>
      </c>
      <c r="CN15" s="772"/>
      <c r="CO15" s="772"/>
      <c r="CP15" s="772"/>
      <c r="CQ15" s="773"/>
      <c r="CR15" s="771">
        <v>5</v>
      </c>
      <c r="CS15" s="772"/>
      <c r="CT15" s="772"/>
      <c r="CU15" s="772"/>
      <c r="CV15" s="773"/>
      <c r="CW15" s="771">
        <v>20</v>
      </c>
      <c r="CX15" s="772"/>
      <c r="CY15" s="772"/>
      <c r="CZ15" s="772"/>
      <c r="DA15" s="773"/>
      <c r="DB15" s="771" t="s">
        <v>597</v>
      </c>
      <c r="DC15" s="772"/>
      <c r="DD15" s="772"/>
      <c r="DE15" s="772"/>
      <c r="DF15" s="773"/>
      <c r="DG15" s="771" t="s">
        <v>498</v>
      </c>
      <c r="DH15" s="772"/>
      <c r="DI15" s="772"/>
      <c r="DJ15" s="772"/>
      <c r="DK15" s="773"/>
      <c r="DL15" s="771" t="s">
        <v>498</v>
      </c>
      <c r="DM15" s="772"/>
      <c r="DN15" s="772"/>
      <c r="DO15" s="772"/>
      <c r="DP15" s="773"/>
      <c r="DQ15" s="771" t="s">
        <v>498</v>
      </c>
      <c r="DR15" s="772"/>
      <c r="DS15" s="772"/>
      <c r="DT15" s="772"/>
      <c r="DU15" s="773"/>
      <c r="DV15" s="774"/>
      <c r="DW15" s="775"/>
      <c r="DX15" s="775"/>
      <c r="DY15" s="775"/>
      <c r="DZ15" s="776"/>
      <c r="EA15" s="243"/>
    </row>
    <row r="16" spans="1:131" s="244" customFormat="1" ht="26.25" customHeight="1" x14ac:dyDescent="0.2">
      <c r="A16" s="250">
        <v>10</v>
      </c>
      <c r="B16" s="744" t="s">
        <v>377</v>
      </c>
      <c r="C16" s="745"/>
      <c r="D16" s="745"/>
      <c r="E16" s="745"/>
      <c r="F16" s="745"/>
      <c r="G16" s="745"/>
      <c r="H16" s="745"/>
      <c r="I16" s="745"/>
      <c r="J16" s="745"/>
      <c r="K16" s="745"/>
      <c r="L16" s="745"/>
      <c r="M16" s="745"/>
      <c r="N16" s="745"/>
      <c r="O16" s="745"/>
      <c r="P16" s="746"/>
      <c r="Q16" s="747">
        <v>337</v>
      </c>
      <c r="R16" s="748"/>
      <c r="S16" s="748"/>
      <c r="T16" s="748"/>
      <c r="U16" s="749"/>
      <c r="V16" s="750">
        <v>41</v>
      </c>
      <c r="W16" s="750"/>
      <c r="X16" s="750"/>
      <c r="Y16" s="750"/>
      <c r="Z16" s="750"/>
      <c r="AA16" s="750">
        <v>296</v>
      </c>
      <c r="AB16" s="750"/>
      <c r="AC16" s="750"/>
      <c r="AD16" s="750"/>
      <c r="AE16" s="751"/>
      <c r="AF16" s="752">
        <v>0</v>
      </c>
      <c r="AG16" s="748"/>
      <c r="AH16" s="748"/>
      <c r="AI16" s="748"/>
      <c r="AJ16" s="753"/>
      <c r="AK16" s="754">
        <v>1</v>
      </c>
      <c r="AL16" s="755"/>
      <c r="AM16" s="755"/>
      <c r="AN16" s="755"/>
      <c r="AO16" s="755"/>
      <c r="AP16" s="755" t="s">
        <v>562</v>
      </c>
      <c r="AQ16" s="755"/>
      <c r="AR16" s="755"/>
      <c r="AS16" s="755"/>
      <c r="AT16" s="755"/>
      <c r="AU16" s="756"/>
      <c r="AV16" s="756"/>
      <c r="AW16" s="756"/>
      <c r="AX16" s="756"/>
      <c r="AY16" s="757"/>
      <c r="AZ16" s="241"/>
      <c r="BA16" s="241"/>
      <c r="BB16" s="241"/>
      <c r="BC16" s="241"/>
      <c r="BD16" s="241"/>
      <c r="BE16" s="242"/>
      <c r="BF16" s="242"/>
      <c r="BG16" s="242"/>
      <c r="BH16" s="242"/>
      <c r="BI16" s="242"/>
      <c r="BJ16" s="242"/>
      <c r="BK16" s="242"/>
      <c r="BL16" s="242"/>
      <c r="BM16" s="242"/>
      <c r="BN16" s="242"/>
      <c r="BO16" s="242"/>
      <c r="BP16" s="242"/>
      <c r="BQ16" s="251">
        <v>10</v>
      </c>
      <c r="BR16" s="252"/>
      <c r="BS16" s="758" t="s">
        <v>576</v>
      </c>
      <c r="BT16" s="759"/>
      <c r="BU16" s="759"/>
      <c r="BV16" s="759"/>
      <c r="BW16" s="759"/>
      <c r="BX16" s="759"/>
      <c r="BY16" s="759"/>
      <c r="BZ16" s="759"/>
      <c r="CA16" s="759"/>
      <c r="CB16" s="759"/>
      <c r="CC16" s="759"/>
      <c r="CD16" s="759"/>
      <c r="CE16" s="759"/>
      <c r="CF16" s="759"/>
      <c r="CG16" s="760"/>
      <c r="CH16" s="771">
        <v>0</v>
      </c>
      <c r="CI16" s="772"/>
      <c r="CJ16" s="772"/>
      <c r="CK16" s="772"/>
      <c r="CL16" s="773"/>
      <c r="CM16" s="771">
        <v>286</v>
      </c>
      <c r="CN16" s="772"/>
      <c r="CO16" s="772"/>
      <c r="CP16" s="772"/>
      <c r="CQ16" s="773"/>
      <c r="CR16" s="771">
        <v>40</v>
      </c>
      <c r="CS16" s="772"/>
      <c r="CT16" s="772"/>
      <c r="CU16" s="772"/>
      <c r="CV16" s="773"/>
      <c r="CW16" s="771">
        <v>5</v>
      </c>
      <c r="CX16" s="772"/>
      <c r="CY16" s="772"/>
      <c r="CZ16" s="772"/>
      <c r="DA16" s="773"/>
      <c r="DB16" s="771" t="s">
        <v>597</v>
      </c>
      <c r="DC16" s="772"/>
      <c r="DD16" s="772"/>
      <c r="DE16" s="772"/>
      <c r="DF16" s="773"/>
      <c r="DG16" s="771" t="s">
        <v>498</v>
      </c>
      <c r="DH16" s="772"/>
      <c r="DI16" s="772"/>
      <c r="DJ16" s="772"/>
      <c r="DK16" s="773"/>
      <c r="DL16" s="771" t="s">
        <v>498</v>
      </c>
      <c r="DM16" s="772"/>
      <c r="DN16" s="772"/>
      <c r="DO16" s="772"/>
      <c r="DP16" s="773"/>
      <c r="DQ16" s="771" t="s">
        <v>498</v>
      </c>
      <c r="DR16" s="772"/>
      <c r="DS16" s="772"/>
      <c r="DT16" s="772"/>
      <c r="DU16" s="773"/>
      <c r="DV16" s="774"/>
      <c r="DW16" s="775"/>
      <c r="DX16" s="775"/>
      <c r="DY16" s="775"/>
      <c r="DZ16" s="776"/>
      <c r="EA16" s="243"/>
    </row>
    <row r="17" spans="1:131" s="244" customFormat="1" ht="26.25" customHeight="1" x14ac:dyDescent="0.2">
      <c r="A17" s="250">
        <v>11</v>
      </c>
      <c r="B17" s="744" t="s">
        <v>378</v>
      </c>
      <c r="C17" s="745"/>
      <c r="D17" s="745"/>
      <c r="E17" s="745"/>
      <c r="F17" s="745"/>
      <c r="G17" s="745"/>
      <c r="H17" s="745"/>
      <c r="I17" s="745"/>
      <c r="J17" s="745"/>
      <c r="K17" s="745"/>
      <c r="L17" s="745"/>
      <c r="M17" s="745"/>
      <c r="N17" s="745"/>
      <c r="O17" s="745"/>
      <c r="P17" s="746"/>
      <c r="Q17" s="747">
        <v>647</v>
      </c>
      <c r="R17" s="748"/>
      <c r="S17" s="748"/>
      <c r="T17" s="748"/>
      <c r="U17" s="749"/>
      <c r="V17" s="750">
        <v>105</v>
      </c>
      <c r="W17" s="750"/>
      <c r="X17" s="750"/>
      <c r="Y17" s="750"/>
      <c r="Z17" s="750"/>
      <c r="AA17" s="750">
        <v>542</v>
      </c>
      <c r="AB17" s="750"/>
      <c r="AC17" s="750"/>
      <c r="AD17" s="750"/>
      <c r="AE17" s="751"/>
      <c r="AF17" s="752">
        <v>0</v>
      </c>
      <c r="AG17" s="748"/>
      <c r="AH17" s="748"/>
      <c r="AI17" s="748"/>
      <c r="AJ17" s="753"/>
      <c r="AK17" s="754">
        <v>4</v>
      </c>
      <c r="AL17" s="755"/>
      <c r="AM17" s="755"/>
      <c r="AN17" s="755"/>
      <c r="AO17" s="755"/>
      <c r="AP17" s="755" t="s">
        <v>562</v>
      </c>
      <c r="AQ17" s="755"/>
      <c r="AR17" s="755"/>
      <c r="AS17" s="755"/>
      <c r="AT17" s="755"/>
      <c r="AU17" s="756"/>
      <c r="AV17" s="756"/>
      <c r="AW17" s="756"/>
      <c r="AX17" s="756"/>
      <c r="AY17" s="757"/>
      <c r="AZ17" s="241"/>
      <c r="BA17" s="241"/>
      <c r="BB17" s="241"/>
      <c r="BC17" s="241"/>
      <c r="BD17" s="241"/>
      <c r="BE17" s="242"/>
      <c r="BF17" s="242"/>
      <c r="BG17" s="242"/>
      <c r="BH17" s="242"/>
      <c r="BI17" s="242"/>
      <c r="BJ17" s="242"/>
      <c r="BK17" s="242"/>
      <c r="BL17" s="242"/>
      <c r="BM17" s="242"/>
      <c r="BN17" s="242"/>
      <c r="BO17" s="242"/>
      <c r="BP17" s="242"/>
      <c r="BQ17" s="251">
        <v>11</v>
      </c>
      <c r="BR17" s="252"/>
      <c r="BS17" s="758" t="s">
        <v>577</v>
      </c>
      <c r="BT17" s="759"/>
      <c r="BU17" s="759"/>
      <c r="BV17" s="759"/>
      <c r="BW17" s="759"/>
      <c r="BX17" s="759"/>
      <c r="BY17" s="759"/>
      <c r="BZ17" s="759"/>
      <c r="CA17" s="759"/>
      <c r="CB17" s="759"/>
      <c r="CC17" s="759"/>
      <c r="CD17" s="759"/>
      <c r="CE17" s="759"/>
      <c r="CF17" s="759"/>
      <c r="CG17" s="760"/>
      <c r="CH17" s="771">
        <v>-3</v>
      </c>
      <c r="CI17" s="772"/>
      <c r="CJ17" s="772"/>
      <c r="CK17" s="772"/>
      <c r="CL17" s="773"/>
      <c r="CM17" s="771">
        <v>1475</v>
      </c>
      <c r="CN17" s="772"/>
      <c r="CO17" s="772"/>
      <c r="CP17" s="772"/>
      <c r="CQ17" s="773"/>
      <c r="CR17" s="771">
        <v>20</v>
      </c>
      <c r="CS17" s="772"/>
      <c r="CT17" s="772"/>
      <c r="CU17" s="772"/>
      <c r="CV17" s="773"/>
      <c r="CW17" s="771" t="s">
        <v>597</v>
      </c>
      <c r="CX17" s="772"/>
      <c r="CY17" s="772"/>
      <c r="CZ17" s="772"/>
      <c r="DA17" s="773"/>
      <c r="DB17" s="771" t="s">
        <v>598</v>
      </c>
      <c r="DC17" s="772"/>
      <c r="DD17" s="772"/>
      <c r="DE17" s="772"/>
      <c r="DF17" s="773"/>
      <c r="DG17" s="771" t="s">
        <v>498</v>
      </c>
      <c r="DH17" s="772"/>
      <c r="DI17" s="772"/>
      <c r="DJ17" s="772"/>
      <c r="DK17" s="773"/>
      <c r="DL17" s="771" t="s">
        <v>498</v>
      </c>
      <c r="DM17" s="772"/>
      <c r="DN17" s="772"/>
      <c r="DO17" s="772"/>
      <c r="DP17" s="773"/>
      <c r="DQ17" s="771" t="s">
        <v>498</v>
      </c>
      <c r="DR17" s="772"/>
      <c r="DS17" s="772"/>
      <c r="DT17" s="772"/>
      <c r="DU17" s="773"/>
      <c r="DV17" s="774"/>
      <c r="DW17" s="775"/>
      <c r="DX17" s="775"/>
      <c r="DY17" s="775"/>
      <c r="DZ17" s="776"/>
      <c r="EA17" s="243"/>
    </row>
    <row r="18" spans="1:131" s="244" customFormat="1" ht="26.25" customHeight="1" x14ac:dyDescent="0.2">
      <c r="A18" s="250">
        <v>12</v>
      </c>
      <c r="B18" s="744"/>
      <c r="C18" s="745"/>
      <c r="D18" s="745"/>
      <c r="E18" s="745"/>
      <c r="F18" s="745"/>
      <c r="G18" s="745"/>
      <c r="H18" s="745"/>
      <c r="I18" s="745"/>
      <c r="J18" s="745"/>
      <c r="K18" s="745"/>
      <c r="L18" s="745"/>
      <c r="M18" s="745"/>
      <c r="N18" s="745"/>
      <c r="O18" s="745"/>
      <c r="P18" s="746"/>
      <c r="Q18" s="777"/>
      <c r="R18" s="750"/>
      <c r="S18" s="750"/>
      <c r="T18" s="750"/>
      <c r="U18" s="750"/>
      <c r="V18" s="750"/>
      <c r="W18" s="750"/>
      <c r="X18" s="750"/>
      <c r="Y18" s="750"/>
      <c r="Z18" s="750"/>
      <c r="AA18" s="750"/>
      <c r="AB18" s="750"/>
      <c r="AC18" s="750"/>
      <c r="AD18" s="750"/>
      <c r="AE18" s="751"/>
      <c r="AF18" s="752"/>
      <c r="AG18" s="748"/>
      <c r="AH18" s="748"/>
      <c r="AI18" s="748"/>
      <c r="AJ18" s="753"/>
      <c r="AK18" s="754"/>
      <c r="AL18" s="755"/>
      <c r="AM18" s="755"/>
      <c r="AN18" s="755"/>
      <c r="AO18" s="755"/>
      <c r="AP18" s="755"/>
      <c r="AQ18" s="755"/>
      <c r="AR18" s="755"/>
      <c r="AS18" s="755"/>
      <c r="AT18" s="755"/>
      <c r="AU18" s="756"/>
      <c r="AV18" s="756"/>
      <c r="AW18" s="756"/>
      <c r="AX18" s="756"/>
      <c r="AY18" s="757"/>
      <c r="AZ18" s="241"/>
      <c r="BA18" s="241"/>
      <c r="BB18" s="241"/>
      <c r="BC18" s="241"/>
      <c r="BD18" s="241"/>
      <c r="BE18" s="242"/>
      <c r="BF18" s="242"/>
      <c r="BG18" s="242"/>
      <c r="BH18" s="242"/>
      <c r="BI18" s="242"/>
      <c r="BJ18" s="242"/>
      <c r="BK18" s="242"/>
      <c r="BL18" s="242"/>
      <c r="BM18" s="242"/>
      <c r="BN18" s="242"/>
      <c r="BO18" s="242"/>
      <c r="BP18" s="242"/>
      <c r="BQ18" s="251">
        <v>12</v>
      </c>
      <c r="BR18" s="252"/>
      <c r="BS18" s="758" t="s">
        <v>578</v>
      </c>
      <c r="BT18" s="759"/>
      <c r="BU18" s="759"/>
      <c r="BV18" s="759"/>
      <c r="BW18" s="759"/>
      <c r="BX18" s="759"/>
      <c r="BY18" s="759"/>
      <c r="BZ18" s="759"/>
      <c r="CA18" s="759"/>
      <c r="CB18" s="759"/>
      <c r="CC18" s="759"/>
      <c r="CD18" s="759"/>
      <c r="CE18" s="759"/>
      <c r="CF18" s="759"/>
      <c r="CG18" s="760"/>
      <c r="CH18" s="771">
        <v>3</v>
      </c>
      <c r="CI18" s="772"/>
      <c r="CJ18" s="772"/>
      <c r="CK18" s="772"/>
      <c r="CL18" s="773"/>
      <c r="CM18" s="771">
        <v>1583</v>
      </c>
      <c r="CN18" s="772"/>
      <c r="CO18" s="772"/>
      <c r="CP18" s="772"/>
      <c r="CQ18" s="773"/>
      <c r="CR18" s="771">
        <v>5</v>
      </c>
      <c r="CS18" s="772"/>
      <c r="CT18" s="772"/>
      <c r="CU18" s="772"/>
      <c r="CV18" s="773"/>
      <c r="CW18" s="771">
        <v>318</v>
      </c>
      <c r="CX18" s="772"/>
      <c r="CY18" s="772"/>
      <c r="CZ18" s="772"/>
      <c r="DA18" s="773"/>
      <c r="DB18" s="771" t="s">
        <v>597</v>
      </c>
      <c r="DC18" s="772"/>
      <c r="DD18" s="772"/>
      <c r="DE18" s="772"/>
      <c r="DF18" s="773"/>
      <c r="DG18" s="771" t="s">
        <v>498</v>
      </c>
      <c r="DH18" s="772"/>
      <c r="DI18" s="772"/>
      <c r="DJ18" s="772"/>
      <c r="DK18" s="773"/>
      <c r="DL18" s="771" t="s">
        <v>498</v>
      </c>
      <c r="DM18" s="772"/>
      <c r="DN18" s="772"/>
      <c r="DO18" s="772"/>
      <c r="DP18" s="773"/>
      <c r="DQ18" s="771" t="s">
        <v>498</v>
      </c>
      <c r="DR18" s="772"/>
      <c r="DS18" s="772"/>
      <c r="DT18" s="772"/>
      <c r="DU18" s="773"/>
      <c r="DV18" s="774"/>
      <c r="DW18" s="775"/>
      <c r="DX18" s="775"/>
      <c r="DY18" s="775"/>
      <c r="DZ18" s="776"/>
      <c r="EA18" s="243"/>
    </row>
    <row r="19" spans="1:131" s="244" customFormat="1" ht="26.25" customHeight="1" x14ac:dyDescent="0.2">
      <c r="A19" s="250">
        <v>13</v>
      </c>
      <c r="B19" s="744"/>
      <c r="C19" s="745"/>
      <c r="D19" s="745"/>
      <c r="E19" s="745"/>
      <c r="F19" s="745"/>
      <c r="G19" s="745"/>
      <c r="H19" s="745"/>
      <c r="I19" s="745"/>
      <c r="J19" s="745"/>
      <c r="K19" s="745"/>
      <c r="L19" s="745"/>
      <c r="M19" s="745"/>
      <c r="N19" s="745"/>
      <c r="O19" s="745"/>
      <c r="P19" s="746"/>
      <c r="Q19" s="777"/>
      <c r="R19" s="750"/>
      <c r="S19" s="750"/>
      <c r="T19" s="750"/>
      <c r="U19" s="750"/>
      <c r="V19" s="750"/>
      <c r="W19" s="750"/>
      <c r="X19" s="750"/>
      <c r="Y19" s="750"/>
      <c r="Z19" s="750"/>
      <c r="AA19" s="750"/>
      <c r="AB19" s="750"/>
      <c r="AC19" s="750"/>
      <c r="AD19" s="750"/>
      <c r="AE19" s="751"/>
      <c r="AF19" s="752"/>
      <c r="AG19" s="748"/>
      <c r="AH19" s="748"/>
      <c r="AI19" s="748"/>
      <c r="AJ19" s="753"/>
      <c r="AK19" s="754"/>
      <c r="AL19" s="755"/>
      <c r="AM19" s="755"/>
      <c r="AN19" s="755"/>
      <c r="AO19" s="755"/>
      <c r="AP19" s="755"/>
      <c r="AQ19" s="755"/>
      <c r="AR19" s="755"/>
      <c r="AS19" s="755"/>
      <c r="AT19" s="755"/>
      <c r="AU19" s="756"/>
      <c r="AV19" s="756"/>
      <c r="AW19" s="756"/>
      <c r="AX19" s="756"/>
      <c r="AY19" s="757"/>
      <c r="AZ19" s="241"/>
      <c r="BA19" s="241"/>
      <c r="BB19" s="241"/>
      <c r="BC19" s="241"/>
      <c r="BD19" s="241"/>
      <c r="BE19" s="242"/>
      <c r="BF19" s="242"/>
      <c r="BG19" s="242"/>
      <c r="BH19" s="242"/>
      <c r="BI19" s="242"/>
      <c r="BJ19" s="242"/>
      <c r="BK19" s="242"/>
      <c r="BL19" s="242"/>
      <c r="BM19" s="242"/>
      <c r="BN19" s="242"/>
      <c r="BO19" s="242"/>
      <c r="BP19" s="242"/>
      <c r="BQ19" s="251">
        <v>13</v>
      </c>
      <c r="BR19" s="252"/>
      <c r="BS19" s="758" t="s">
        <v>579</v>
      </c>
      <c r="BT19" s="759"/>
      <c r="BU19" s="759"/>
      <c r="BV19" s="759"/>
      <c r="BW19" s="759"/>
      <c r="BX19" s="759"/>
      <c r="BY19" s="759"/>
      <c r="BZ19" s="759"/>
      <c r="CA19" s="759"/>
      <c r="CB19" s="759"/>
      <c r="CC19" s="759"/>
      <c r="CD19" s="759"/>
      <c r="CE19" s="759"/>
      <c r="CF19" s="759"/>
      <c r="CG19" s="760"/>
      <c r="CH19" s="771">
        <v>-27</v>
      </c>
      <c r="CI19" s="772"/>
      <c r="CJ19" s="772"/>
      <c r="CK19" s="772"/>
      <c r="CL19" s="773"/>
      <c r="CM19" s="771">
        <v>5553</v>
      </c>
      <c r="CN19" s="772"/>
      <c r="CO19" s="772"/>
      <c r="CP19" s="772"/>
      <c r="CQ19" s="773"/>
      <c r="CR19" s="771">
        <v>2350</v>
      </c>
      <c r="CS19" s="772"/>
      <c r="CT19" s="772"/>
      <c r="CU19" s="772"/>
      <c r="CV19" s="773"/>
      <c r="CW19" s="771">
        <v>58</v>
      </c>
      <c r="CX19" s="772"/>
      <c r="CY19" s="772"/>
      <c r="CZ19" s="772"/>
      <c r="DA19" s="773"/>
      <c r="DB19" s="771" t="s">
        <v>599</v>
      </c>
      <c r="DC19" s="772"/>
      <c r="DD19" s="772"/>
      <c r="DE19" s="772"/>
      <c r="DF19" s="773"/>
      <c r="DG19" s="771" t="s">
        <v>498</v>
      </c>
      <c r="DH19" s="772"/>
      <c r="DI19" s="772"/>
      <c r="DJ19" s="772"/>
      <c r="DK19" s="773"/>
      <c r="DL19" s="771" t="s">
        <v>498</v>
      </c>
      <c r="DM19" s="772"/>
      <c r="DN19" s="772"/>
      <c r="DO19" s="772"/>
      <c r="DP19" s="773"/>
      <c r="DQ19" s="771" t="s">
        <v>498</v>
      </c>
      <c r="DR19" s="772"/>
      <c r="DS19" s="772"/>
      <c r="DT19" s="772"/>
      <c r="DU19" s="773"/>
      <c r="DV19" s="774"/>
      <c r="DW19" s="775"/>
      <c r="DX19" s="775"/>
      <c r="DY19" s="775"/>
      <c r="DZ19" s="776"/>
      <c r="EA19" s="243"/>
    </row>
    <row r="20" spans="1:131" s="244" customFormat="1" ht="26.25" customHeight="1" x14ac:dyDescent="0.2">
      <c r="A20" s="250">
        <v>14</v>
      </c>
      <c r="B20" s="744"/>
      <c r="C20" s="745"/>
      <c r="D20" s="745"/>
      <c r="E20" s="745"/>
      <c r="F20" s="745"/>
      <c r="G20" s="745"/>
      <c r="H20" s="745"/>
      <c r="I20" s="745"/>
      <c r="J20" s="745"/>
      <c r="K20" s="745"/>
      <c r="L20" s="745"/>
      <c r="M20" s="745"/>
      <c r="N20" s="745"/>
      <c r="O20" s="745"/>
      <c r="P20" s="746"/>
      <c r="Q20" s="777"/>
      <c r="R20" s="750"/>
      <c r="S20" s="750"/>
      <c r="T20" s="750"/>
      <c r="U20" s="750"/>
      <c r="V20" s="750"/>
      <c r="W20" s="750"/>
      <c r="X20" s="750"/>
      <c r="Y20" s="750"/>
      <c r="Z20" s="750"/>
      <c r="AA20" s="750"/>
      <c r="AB20" s="750"/>
      <c r="AC20" s="750"/>
      <c r="AD20" s="750"/>
      <c r="AE20" s="751"/>
      <c r="AF20" s="752"/>
      <c r="AG20" s="748"/>
      <c r="AH20" s="748"/>
      <c r="AI20" s="748"/>
      <c r="AJ20" s="753"/>
      <c r="AK20" s="754"/>
      <c r="AL20" s="755"/>
      <c r="AM20" s="755"/>
      <c r="AN20" s="755"/>
      <c r="AO20" s="755"/>
      <c r="AP20" s="755"/>
      <c r="AQ20" s="755"/>
      <c r="AR20" s="755"/>
      <c r="AS20" s="755"/>
      <c r="AT20" s="755"/>
      <c r="AU20" s="756"/>
      <c r="AV20" s="756"/>
      <c r="AW20" s="756"/>
      <c r="AX20" s="756"/>
      <c r="AY20" s="757"/>
      <c r="AZ20" s="241"/>
      <c r="BA20" s="241"/>
      <c r="BB20" s="241"/>
      <c r="BC20" s="241"/>
      <c r="BD20" s="241"/>
      <c r="BE20" s="242"/>
      <c r="BF20" s="242"/>
      <c r="BG20" s="242"/>
      <c r="BH20" s="242"/>
      <c r="BI20" s="242"/>
      <c r="BJ20" s="242"/>
      <c r="BK20" s="242"/>
      <c r="BL20" s="242"/>
      <c r="BM20" s="242"/>
      <c r="BN20" s="242"/>
      <c r="BO20" s="242"/>
      <c r="BP20" s="242"/>
      <c r="BQ20" s="251">
        <v>14</v>
      </c>
      <c r="BR20" s="252"/>
      <c r="BS20" s="758" t="s">
        <v>580</v>
      </c>
      <c r="BT20" s="759"/>
      <c r="BU20" s="759"/>
      <c r="BV20" s="759"/>
      <c r="BW20" s="759"/>
      <c r="BX20" s="759"/>
      <c r="BY20" s="759"/>
      <c r="BZ20" s="759"/>
      <c r="CA20" s="759"/>
      <c r="CB20" s="759"/>
      <c r="CC20" s="759"/>
      <c r="CD20" s="759"/>
      <c r="CE20" s="759"/>
      <c r="CF20" s="759"/>
      <c r="CG20" s="760"/>
      <c r="CH20" s="771">
        <v>-281</v>
      </c>
      <c r="CI20" s="772"/>
      <c r="CJ20" s="772"/>
      <c r="CK20" s="772"/>
      <c r="CL20" s="773"/>
      <c r="CM20" s="771">
        <v>25</v>
      </c>
      <c r="CN20" s="772"/>
      <c r="CO20" s="772"/>
      <c r="CP20" s="772"/>
      <c r="CQ20" s="773"/>
      <c r="CR20" s="771">
        <v>10</v>
      </c>
      <c r="CS20" s="772"/>
      <c r="CT20" s="772"/>
      <c r="CU20" s="772"/>
      <c r="CV20" s="773"/>
      <c r="CW20" s="771" t="s">
        <v>597</v>
      </c>
      <c r="CX20" s="772"/>
      <c r="CY20" s="772"/>
      <c r="CZ20" s="772"/>
      <c r="DA20" s="773"/>
      <c r="DB20" s="771" t="s">
        <v>597</v>
      </c>
      <c r="DC20" s="772"/>
      <c r="DD20" s="772"/>
      <c r="DE20" s="772"/>
      <c r="DF20" s="773"/>
      <c r="DG20" s="771" t="s">
        <v>498</v>
      </c>
      <c r="DH20" s="772"/>
      <c r="DI20" s="772"/>
      <c r="DJ20" s="772"/>
      <c r="DK20" s="773"/>
      <c r="DL20" s="771" t="s">
        <v>498</v>
      </c>
      <c r="DM20" s="772"/>
      <c r="DN20" s="772"/>
      <c r="DO20" s="772"/>
      <c r="DP20" s="773"/>
      <c r="DQ20" s="771" t="s">
        <v>498</v>
      </c>
      <c r="DR20" s="772"/>
      <c r="DS20" s="772"/>
      <c r="DT20" s="772"/>
      <c r="DU20" s="773"/>
      <c r="DV20" s="774"/>
      <c r="DW20" s="775"/>
      <c r="DX20" s="775"/>
      <c r="DY20" s="775"/>
      <c r="DZ20" s="776"/>
      <c r="EA20" s="243"/>
    </row>
    <row r="21" spans="1:131" s="244" customFormat="1" ht="26.25" customHeight="1" thickBot="1" x14ac:dyDescent="0.25">
      <c r="A21" s="250">
        <v>15</v>
      </c>
      <c r="B21" s="744"/>
      <c r="C21" s="745"/>
      <c r="D21" s="745"/>
      <c r="E21" s="745"/>
      <c r="F21" s="745"/>
      <c r="G21" s="745"/>
      <c r="H21" s="745"/>
      <c r="I21" s="745"/>
      <c r="J21" s="745"/>
      <c r="K21" s="745"/>
      <c r="L21" s="745"/>
      <c r="M21" s="745"/>
      <c r="N21" s="745"/>
      <c r="O21" s="745"/>
      <c r="P21" s="746"/>
      <c r="Q21" s="777"/>
      <c r="R21" s="750"/>
      <c r="S21" s="750"/>
      <c r="T21" s="750"/>
      <c r="U21" s="750"/>
      <c r="V21" s="750"/>
      <c r="W21" s="750"/>
      <c r="X21" s="750"/>
      <c r="Y21" s="750"/>
      <c r="Z21" s="750"/>
      <c r="AA21" s="750"/>
      <c r="AB21" s="750"/>
      <c r="AC21" s="750"/>
      <c r="AD21" s="750"/>
      <c r="AE21" s="751"/>
      <c r="AF21" s="752"/>
      <c r="AG21" s="748"/>
      <c r="AH21" s="748"/>
      <c r="AI21" s="748"/>
      <c r="AJ21" s="753"/>
      <c r="AK21" s="754"/>
      <c r="AL21" s="755"/>
      <c r="AM21" s="755"/>
      <c r="AN21" s="755"/>
      <c r="AO21" s="755"/>
      <c r="AP21" s="755"/>
      <c r="AQ21" s="755"/>
      <c r="AR21" s="755"/>
      <c r="AS21" s="755"/>
      <c r="AT21" s="755"/>
      <c r="AU21" s="756"/>
      <c r="AV21" s="756"/>
      <c r="AW21" s="756"/>
      <c r="AX21" s="756"/>
      <c r="AY21" s="757"/>
      <c r="AZ21" s="241"/>
      <c r="BA21" s="241"/>
      <c r="BB21" s="241"/>
      <c r="BC21" s="241"/>
      <c r="BD21" s="241"/>
      <c r="BE21" s="242"/>
      <c r="BF21" s="242"/>
      <c r="BG21" s="242"/>
      <c r="BH21" s="242"/>
      <c r="BI21" s="242"/>
      <c r="BJ21" s="242"/>
      <c r="BK21" s="242"/>
      <c r="BL21" s="242"/>
      <c r="BM21" s="242"/>
      <c r="BN21" s="242"/>
      <c r="BO21" s="242"/>
      <c r="BP21" s="242"/>
      <c r="BQ21" s="251">
        <v>15</v>
      </c>
      <c r="BR21" s="252"/>
      <c r="BS21" s="758" t="s">
        <v>581</v>
      </c>
      <c r="BT21" s="759"/>
      <c r="BU21" s="759"/>
      <c r="BV21" s="759"/>
      <c r="BW21" s="759"/>
      <c r="BX21" s="759"/>
      <c r="BY21" s="759"/>
      <c r="BZ21" s="759"/>
      <c r="CA21" s="759"/>
      <c r="CB21" s="759"/>
      <c r="CC21" s="759"/>
      <c r="CD21" s="759"/>
      <c r="CE21" s="759"/>
      <c r="CF21" s="759"/>
      <c r="CG21" s="760"/>
      <c r="CH21" s="771">
        <v>-58</v>
      </c>
      <c r="CI21" s="772"/>
      <c r="CJ21" s="772"/>
      <c r="CK21" s="772"/>
      <c r="CL21" s="773"/>
      <c r="CM21" s="771">
        <v>731</v>
      </c>
      <c r="CN21" s="772"/>
      <c r="CO21" s="772"/>
      <c r="CP21" s="772"/>
      <c r="CQ21" s="773"/>
      <c r="CR21" s="771">
        <v>6</v>
      </c>
      <c r="CS21" s="772"/>
      <c r="CT21" s="772"/>
      <c r="CU21" s="772"/>
      <c r="CV21" s="773"/>
      <c r="CW21" s="771">
        <v>5</v>
      </c>
      <c r="CX21" s="772"/>
      <c r="CY21" s="772"/>
      <c r="CZ21" s="772"/>
      <c r="DA21" s="773"/>
      <c r="DB21" s="771" t="s">
        <v>597</v>
      </c>
      <c r="DC21" s="772"/>
      <c r="DD21" s="772"/>
      <c r="DE21" s="772"/>
      <c r="DF21" s="773"/>
      <c r="DG21" s="771" t="s">
        <v>498</v>
      </c>
      <c r="DH21" s="772"/>
      <c r="DI21" s="772"/>
      <c r="DJ21" s="772"/>
      <c r="DK21" s="773"/>
      <c r="DL21" s="771" t="s">
        <v>498</v>
      </c>
      <c r="DM21" s="772"/>
      <c r="DN21" s="772"/>
      <c r="DO21" s="772"/>
      <c r="DP21" s="773"/>
      <c r="DQ21" s="771" t="s">
        <v>498</v>
      </c>
      <c r="DR21" s="772"/>
      <c r="DS21" s="772"/>
      <c r="DT21" s="772"/>
      <c r="DU21" s="773"/>
      <c r="DV21" s="774"/>
      <c r="DW21" s="775"/>
      <c r="DX21" s="775"/>
      <c r="DY21" s="775"/>
      <c r="DZ21" s="776"/>
      <c r="EA21" s="243"/>
    </row>
    <row r="22" spans="1:131" s="244" customFormat="1" ht="26.25" customHeight="1" x14ac:dyDescent="0.2">
      <c r="A22" s="250">
        <v>16</v>
      </c>
      <c r="B22" s="778"/>
      <c r="C22" s="779"/>
      <c r="D22" s="779"/>
      <c r="E22" s="779"/>
      <c r="F22" s="779"/>
      <c r="G22" s="779"/>
      <c r="H22" s="779"/>
      <c r="I22" s="779"/>
      <c r="J22" s="779"/>
      <c r="K22" s="779"/>
      <c r="L22" s="779"/>
      <c r="M22" s="779"/>
      <c r="N22" s="779"/>
      <c r="O22" s="779"/>
      <c r="P22" s="780"/>
      <c r="Q22" s="781"/>
      <c r="R22" s="782"/>
      <c r="S22" s="782"/>
      <c r="T22" s="782"/>
      <c r="U22" s="782"/>
      <c r="V22" s="782"/>
      <c r="W22" s="782"/>
      <c r="X22" s="782"/>
      <c r="Y22" s="782"/>
      <c r="Z22" s="782"/>
      <c r="AA22" s="782"/>
      <c r="AB22" s="782"/>
      <c r="AC22" s="782"/>
      <c r="AD22" s="782"/>
      <c r="AE22" s="783"/>
      <c r="AF22" s="784"/>
      <c r="AG22" s="785"/>
      <c r="AH22" s="785"/>
      <c r="AI22" s="785"/>
      <c r="AJ22" s="786"/>
      <c r="AK22" s="799"/>
      <c r="AL22" s="800"/>
      <c r="AM22" s="800"/>
      <c r="AN22" s="800"/>
      <c r="AO22" s="800"/>
      <c r="AP22" s="800"/>
      <c r="AQ22" s="800"/>
      <c r="AR22" s="800"/>
      <c r="AS22" s="800"/>
      <c r="AT22" s="800"/>
      <c r="AU22" s="801"/>
      <c r="AV22" s="801"/>
      <c r="AW22" s="801"/>
      <c r="AX22" s="801"/>
      <c r="AY22" s="802"/>
      <c r="AZ22" s="803" t="s">
        <v>379</v>
      </c>
      <c r="BA22" s="803"/>
      <c r="BB22" s="803"/>
      <c r="BC22" s="803"/>
      <c r="BD22" s="804"/>
      <c r="BE22" s="242"/>
      <c r="BF22" s="242"/>
      <c r="BG22" s="242"/>
      <c r="BH22" s="242"/>
      <c r="BI22" s="242"/>
      <c r="BJ22" s="242"/>
      <c r="BK22" s="242"/>
      <c r="BL22" s="242"/>
      <c r="BM22" s="242"/>
      <c r="BN22" s="242"/>
      <c r="BO22" s="242"/>
      <c r="BP22" s="242"/>
      <c r="BQ22" s="251">
        <v>16</v>
      </c>
      <c r="BR22" s="252"/>
      <c r="BS22" s="758" t="s">
        <v>582</v>
      </c>
      <c r="BT22" s="759"/>
      <c r="BU22" s="759"/>
      <c r="BV22" s="759"/>
      <c r="BW22" s="759"/>
      <c r="BX22" s="759"/>
      <c r="BY22" s="759"/>
      <c r="BZ22" s="759"/>
      <c r="CA22" s="759"/>
      <c r="CB22" s="759"/>
      <c r="CC22" s="759"/>
      <c r="CD22" s="759"/>
      <c r="CE22" s="759"/>
      <c r="CF22" s="759"/>
      <c r="CG22" s="760"/>
      <c r="CH22" s="771">
        <v>-1</v>
      </c>
      <c r="CI22" s="772"/>
      <c r="CJ22" s="772"/>
      <c r="CK22" s="772"/>
      <c r="CL22" s="773"/>
      <c r="CM22" s="771">
        <v>317</v>
      </c>
      <c r="CN22" s="772"/>
      <c r="CO22" s="772"/>
      <c r="CP22" s="772"/>
      <c r="CQ22" s="773"/>
      <c r="CR22" s="771">
        <v>240</v>
      </c>
      <c r="CS22" s="772"/>
      <c r="CT22" s="772"/>
      <c r="CU22" s="772"/>
      <c r="CV22" s="773"/>
      <c r="CW22" s="771">
        <v>3</v>
      </c>
      <c r="CX22" s="772"/>
      <c r="CY22" s="772"/>
      <c r="CZ22" s="772"/>
      <c r="DA22" s="773"/>
      <c r="DB22" s="771" t="s">
        <v>600</v>
      </c>
      <c r="DC22" s="772"/>
      <c r="DD22" s="772"/>
      <c r="DE22" s="772"/>
      <c r="DF22" s="773"/>
      <c r="DG22" s="771" t="s">
        <v>498</v>
      </c>
      <c r="DH22" s="772"/>
      <c r="DI22" s="772"/>
      <c r="DJ22" s="772"/>
      <c r="DK22" s="773"/>
      <c r="DL22" s="771" t="s">
        <v>498</v>
      </c>
      <c r="DM22" s="772"/>
      <c r="DN22" s="772"/>
      <c r="DO22" s="772"/>
      <c r="DP22" s="773"/>
      <c r="DQ22" s="771" t="s">
        <v>498</v>
      </c>
      <c r="DR22" s="772"/>
      <c r="DS22" s="772"/>
      <c r="DT22" s="772"/>
      <c r="DU22" s="773"/>
      <c r="DV22" s="774"/>
      <c r="DW22" s="775"/>
      <c r="DX22" s="775"/>
      <c r="DY22" s="775"/>
      <c r="DZ22" s="776"/>
      <c r="EA22" s="243"/>
    </row>
    <row r="23" spans="1:131" s="244" customFormat="1" ht="26.25" customHeight="1" thickBot="1" x14ac:dyDescent="0.25">
      <c r="A23" s="253" t="s">
        <v>380</v>
      </c>
      <c r="B23" s="787" t="s">
        <v>381</v>
      </c>
      <c r="C23" s="788"/>
      <c r="D23" s="788"/>
      <c r="E23" s="788"/>
      <c r="F23" s="788"/>
      <c r="G23" s="788"/>
      <c r="H23" s="788"/>
      <c r="I23" s="788"/>
      <c r="J23" s="788"/>
      <c r="K23" s="788"/>
      <c r="L23" s="788"/>
      <c r="M23" s="788"/>
      <c r="N23" s="788"/>
      <c r="O23" s="788"/>
      <c r="P23" s="789"/>
      <c r="Q23" s="790">
        <v>1190281</v>
      </c>
      <c r="R23" s="791"/>
      <c r="S23" s="791"/>
      <c r="T23" s="791"/>
      <c r="U23" s="791"/>
      <c r="V23" s="791">
        <v>1172723</v>
      </c>
      <c r="W23" s="791"/>
      <c r="X23" s="791"/>
      <c r="Y23" s="791"/>
      <c r="Z23" s="791"/>
      <c r="AA23" s="791"/>
      <c r="AB23" s="791"/>
      <c r="AC23" s="791"/>
      <c r="AD23" s="791"/>
      <c r="AE23" s="792"/>
      <c r="AF23" s="793">
        <v>5483</v>
      </c>
      <c r="AG23" s="791"/>
      <c r="AH23" s="791"/>
      <c r="AI23" s="791"/>
      <c r="AJ23" s="794"/>
      <c r="AK23" s="795"/>
      <c r="AL23" s="796"/>
      <c r="AM23" s="796"/>
      <c r="AN23" s="796"/>
      <c r="AO23" s="796"/>
      <c r="AP23" s="791">
        <v>1804510</v>
      </c>
      <c r="AQ23" s="791"/>
      <c r="AR23" s="791"/>
      <c r="AS23" s="791"/>
      <c r="AT23" s="791"/>
      <c r="AU23" s="797"/>
      <c r="AV23" s="797"/>
      <c r="AW23" s="797"/>
      <c r="AX23" s="797"/>
      <c r="AY23" s="798"/>
      <c r="AZ23" s="806" t="s">
        <v>130</v>
      </c>
      <c r="BA23" s="807"/>
      <c r="BB23" s="807"/>
      <c r="BC23" s="807"/>
      <c r="BD23" s="808"/>
      <c r="BE23" s="242"/>
      <c r="BF23" s="242"/>
      <c r="BG23" s="242"/>
      <c r="BH23" s="242"/>
      <c r="BI23" s="242"/>
      <c r="BJ23" s="242"/>
      <c r="BK23" s="242"/>
      <c r="BL23" s="242"/>
      <c r="BM23" s="242"/>
      <c r="BN23" s="242"/>
      <c r="BO23" s="242"/>
      <c r="BP23" s="242"/>
      <c r="BQ23" s="251">
        <v>17</v>
      </c>
      <c r="BR23" s="252"/>
      <c r="BS23" s="758" t="s">
        <v>583</v>
      </c>
      <c r="BT23" s="759"/>
      <c r="BU23" s="759"/>
      <c r="BV23" s="759"/>
      <c r="BW23" s="759"/>
      <c r="BX23" s="759"/>
      <c r="BY23" s="759"/>
      <c r="BZ23" s="759"/>
      <c r="CA23" s="759"/>
      <c r="CB23" s="759"/>
      <c r="CC23" s="759"/>
      <c r="CD23" s="759"/>
      <c r="CE23" s="759"/>
      <c r="CF23" s="759"/>
      <c r="CG23" s="760"/>
      <c r="CH23" s="771">
        <v>-22</v>
      </c>
      <c r="CI23" s="772"/>
      <c r="CJ23" s="772"/>
      <c r="CK23" s="772"/>
      <c r="CL23" s="773"/>
      <c r="CM23" s="771">
        <v>920</v>
      </c>
      <c r="CN23" s="772"/>
      <c r="CO23" s="772"/>
      <c r="CP23" s="772"/>
      <c r="CQ23" s="773"/>
      <c r="CR23" s="771">
        <v>100</v>
      </c>
      <c r="CS23" s="772"/>
      <c r="CT23" s="772"/>
      <c r="CU23" s="772"/>
      <c r="CV23" s="773"/>
      <c r="CW23" s="771" t="s">
        <v>597</v>
      </c>
      <c r="CX23" s="772"/>
      <c r="CY23" s="772"/>
      <c r="CZ23" s="772"/>
      <c r="DA23" s="773"/>
      <c r="DB23" s="771" t="s">
        <v>597</v>
      </c>
      <c r="DC23" s="772"/>
      <c r="DD23" s="772"/>
      <c r="DE23" s="772"/>
      <c r="DF23" s="773"/>
      <c r="DG23" s="771" t="s">
        <v>498</v>
      </c>
      <c r="DH23" s="772"/>
      <c r="DI23" s="772"/>
      <c r="DJ23" s="772"/>
      <c r="DK23" s="773"/>
      <c r="DL23" s="771" t="s">
        <v>498</v>
      </c>
      <c r="DM23" s="772"/>
      <c r="DN23" s="772"/>
      <c r="DO23" s="772"/>
      <c r="DP23" s="773"/>
      <c r="DQ23" s="771" t="s">
        <v>498</v>
      </c>
      <c r="DR23" s="772"/>
      <c r="DS23" s="772"/>
      <c r="DT23" s="772"/>
      <c r="DU23" s="773"/>
      <c r="DV23" s="774"/>
      <c r="DW23" s="775"/>
      <c r="DX23" s="775"/>
      <c r="DY23" s="775"/>
      <c r="DZ23" s="776"/>
      <c r="EA23" s="243"/>
    </row>
    <row r="24" spans="1:131" s="244" customFormat="1" ht="26.25" customHeight="1" x14ac:dyDescent="0.2">
      <c r="A24" s="805" t="s">
        <v>382</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41"/>
      <c r="BA24" s="241"/>
      <c r="BB24" s="241"/>
      <c r="BC24" s="241"/>
      <c r="BD24" s="241"/>
      <c r="BE24" s="242"/>
      <c r="BF24" s="242"/>
      <c r="BG24" s="242"/>
      <c r="BH24" s="242"/>
      <c r="BI24" s="242"/>
      <c r="BJ24" s="242"/>
      <c r="BK24" s="242"/>
      <c r="BL24" s="242"/>
      <c r="BM24" s="242"/>
      <c r="BN24" s="242"/>
      <c r="BO24" s="242"/>
      <c r="BP24" s="242"/>
      <c r="BQ24" s="251">
        <v>18</v>
      </c>
      <c r="BR24" s="252" t="s">
        <v>567</v>
      </c>
      <c r="BS24" s="758" t="s">
        <v>584</v>
      </c>
      <c r="BT24" s="759"/>
      <c r="BU24" s="759"/>
      <c r="BV24" s="759"/>
      <c r="BW24" s="759"/>
      <c r="BX24" s="759"/>
      <c r="BY24" s="759"/>
      <c r="BZ24" s="759"/>
      <c r="CA24" s="759"/>
      <c r="CB24" s="759"/>
      <c r="CC24" s="759"/>
      <c r="CD24" s="759"/>
      <c r="CE24" s="759"/>
      <c r="CF24" s="759"/>
      <c r="CG24" s="760"/>
      <c r="CH24" s="771">
        <v>-6</v>
      </c>
      <c r="CI24" s="772"/>
      <c r="CJ24" s="772"/>
      <c r="CK24" s="772"/>
      <c r="CL24" s="773"/>
      <c r="CM24" s="771">
        <v>215</v>
      </c>
      <c r="CN24" s="772"/>
      <c r="CO24" s="772"/>
      <c r="CP24" s="772"/>
      <c r="CQ24" s="773"/>
      <c r="CR24" s="771">
        <v>159</v>
      </c>
      <c r="CS24" s="772"/>
      <c r="CT24" s="772"/>
      <c r="CU24" s="772"/>
      <c r="CV24" s="773"/>
      <c r="CW24" s="771">
        <v>178</v>
      </c>
      <c r="CX24" s="772"/>
      <c r="CY24" s="772"/>
      <c r="CZ24" s="772"/>
      <c r="DA24" s="773"/>
      <c r="DB24" s="771" t="s">
        <v>597</v>
      </c>
      <c r="DC24" s="772"/>
      <c r="DD24" s="772"/>
      <c r="DE24" s="772"/>
      <c r="DF24" s="773"/>
      <c r="DG24" s="771" t="s">
        <v>498</v>
      </c>
      <c r="DH24" s="772"/>
      <c r="DI24" s="772"/>
      <c r="DJ24" s="772"/>
      <c r="DK24" s="773"/>
      <c r="DL24" s="771">
        <v>204</v>
      </c>
      <c r="DM24" s="772"/>
      <c r="DN24" s="772"/>
      <c r="DO24" s="772"/>
      <c r="DP24" s="773"/>
      <c r="DQ24" s="771">
        <v>143</v>
      </c>
      <c r="DR24" s="772"/>
      <c r="DS24" s="772"/>
      <c r="DT24" s="772"/>
      <c r="DU24" s="773"/>
      <c r="DV24" s="774"/>
      <c r="DW24" s="775"/>
      <c r="DX24" s="775"/>
      <c r="DY24" s="775"/>
      <c r="DZ24" s="776"/>
      <c r="EA24" s="243"/>
    </row>
    <row r="25" spans="1:131" s="236" customFormat="1" ht="26.25" customHeight="1" thickBot="1" x14ac:dyDescent="0.25">
      <c r="A25" s="738" t="s">
        <v>383</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241"/>
      <c r="BK25" s="241"/>
      <c r="BL25" s="241"/>
      <c r="BM25" s="241"/>
      <c r="BN25" s="241"/>
      <c r="BO25" s="254"/>
      <c r="BP25" s="254"/>
      <c r="BQ25" s="251">
        <v>19</v>
      </c>
      <c r="BR25" s="252"/>
      <c r="BS25" s="758" t="s">
        <v>585</v>
      </c>
      <c r="BT25" s="759"/>
      <c r="BU25" s="759"/>
      <c r="BV25" s="759"/>
      <c r="BW25" s="759"/>
      <c r="BX25" s="759"/>
      <c r="BY25" s="759"/>
      <c r="BZ25" s="759"/>
      <c r="CA25" s="759"/>
      <c r="CB25" s="759"/>
      <c r="CC25" s="759"/>
      <c r="CD25" s="759"/>
      <c r="CE25" s="759"/>
      <c r="CF25" s="759"/>
      <c r="CG25" s="760"/>
      <c r="CH25" s="771">
        <v>-28</v>
      </c>
      <c r="CI25" s="772"/>
      <c r="CJ25" s="772"/>
      <c r="CK25" s="772"/>
      <c r="CL25" s="773"/>
      <c r="CM25" s="771">
        <v>2058</v>
      </c>
      <c r="CN25" s="772"/>
      <c r="CO25" s="772"/>
      <c r="CP25" s="772"/>
      <c r="CQ25" s="773"/>
      <c r="CR25" s="771">
        <v>400</v>
      </c>
      <c r="CS25" s="772"/>
      <c r="CT25" s="772"/>
      <c r="CU25" s="772"/>
      <c r="CV25" s="773"/>
      <c r="CW25" s="771">
        <v>11</v>
      </c>
      <c r="CX25" s="772"/>
      <c r="CY25" s="772"/>
      <c r="CZ25" s="772"/>
      <c r="DA25" s="773"/>
      <c r="DB25" s="771" t="s">
        <v>600</v>
      </c>
      <c r="DC25" s="772"/>
      <c r="DD25" s="772"/>
      <c r="DE25" s="772"/>
      <c r="DF25" s="773"/>
      <c r="DG25" s="771" t="s">
        <v>498</v>
      </c>
      <c r="DH25" s="772"/>
      <c r="DI25" s="772"/>
      <c r="DJ25" s="772"/>
      <c r="DK25" s="773"/>
      <c r="DL25" s="771" t="s">
        <v>498</v>
      </c>
      <c r="DM25" s="772"/>
      <c r="DN25" s="772"/>
      <c r="DO25" s="772"/>
      <c r="DP25" s="773"/>
      <c r="DQ25" s="771" t="s">
        <v>498</v>
      </c>
      <c r="DR25" s="772"/>
      <c r="DS25" s="772"/>
      <c r="DT25" s="772"/>
      <c r="DU25" s="773"/>
      <c r="DV25" s="774"/>
      <c r="DW25" s="775"/>
      <c r="DX25" s="775"/>
      <c r="DY25" s="775"/>
      <c r="DZ25" s="776"/>
      <c r="EA25" s="235"/>
    </row>
    <row r="26" spans="1:131" s="236" customFormat="1" ht="26.25" customHeight="1" x14ac:dyDescent="0.2">
      <c r="A26" s="729" t="s">
        <v>350</v>
      </c>
      <c r="B26" s="730"/>
      <c r="C26" s="730"/>
      <c r="D26" s="730"/>
      <c r="E26" s="730"/>
      <c r="F26" s="730"/>
      <c r="G26" s="730"/>
      <c r="H26" s="730"/>
      <c r="I26" s="730"/>
      <c r="J26" s="730"/>
      <c r="K26" s="730"/>
      <c r="L26" s="730"/>
      <c r="M26" s="730"/>
      <c r="N26" s="730"/>
      <c r="O26" s="730"/>
      <c r="P26" s="731"/>
      <c r="Q26" s="704" t="s">
        <v>384</v>
      </c>
      <c r="R26" s="705"/>
      <c r="S26" s="705"/>
      <c r="T26" s="705"/>
      <c r="U26" s="706"/>
      <c r="V26" s="704" t="s">
        <v>385</v>
      </c>
      <c r="W26" s="705"/>
      <c r="X26" s="705"/>
      <c r="Y26" s="705"/>
      <c r="Z26" s="706"/>
      <c r="AA26" s="704" t="s">
        <v>386</v>
      </c>
      <c r="AB26" s="705"/>
      <c r="AC26" s="705"/>
      <c r="AD26" s="705"/>
      <c r="AE26" s="705"/>
      <c r="AF26" s="809" t="s">
        <v>387</v>
      </c>
      <c r="AG26" s="810"/>
      <c r="AH26" s="810"/>
      <c r="AI26" s="810"/>
      <c r="AJ26" s="811"/>
      <c r="AK26" s="705" t="s">
        <v>388</v>
      </c>
      <c r="AL26" s="705"/>
      <c r="AM26" s="705"/>
      <c r="AN26" s="705"/>
      <c r="AO26" s="706"/>
      <c r="AP26" s="704" t="s">
        <v>389</v>
      </c>
      <c r="AQ26" s="705"/>
      <c r="AR26" s="705"/>
      <c r="AS26" s="705"/>
      <c r="AT26" s="706"/>
      <c r="AU26" s="704" t="s">
        <v>390</v>
      </c>
      <c r="AV26" s="705"/>
      <c r="AW26" s="705"/>
      <c r="AX26" s="705"/>
      <c r="AY26" s="706"/>
      <c r="AZ26" s="704" t="s">
        <v>391</v>
      </c>
      <c r="BA26" s="705"/>
      <c r="BB26" s="705"/>
      <c r="BC26" s="705"/>
      <c r="BD26" s="706"/>
      <c r="BE26" s="704" t="s">
        <v>357</v>
      </c>
      <c r="BF26" s="705"/>
      <c r="BG26" s="705"/>
      <c r="BH26" s="705"/>
      <c r="BI26" s="716"/>
      <c r="BJ26" s="241"/>
      <c r="BK26" s="241"/>
      <c r="BL26" s="241"/>
      <c r="BM26" s="241"/>
      <c r="BN26" s="241"/>
      <c r="BO26" s="254"/>
      <c r="BP26" s="254"/>
      <c r="BQ26" s="251">
        <v>20</v>
      </c>
      <c r="BR26" s="252"/>
      <c r="BS26" s="758" t="s">
        <v>586</v>
      </c>
      <c r="BT26" s="759"/>
      <c r="BU26" s="759"/>
      <c r="BV26" s="759"/>
      <c r="BW26" s="759"/>
      <c r="BX26" s="759"/>
      <c r="BY26" s="759"/>
      <c r="BZ26" s="759"/>
      <c r="CA26" s="759"/>
      <c r="CB26" s="759"/>
      <c r="CC26" s="759"/>
      <c r="CD26" s="759"/>
      <c r="CE26" s="759"/>
      <c r="CF26" s="759"/>
      <c r="CG26" s="760"/>
      <c r="CH26" s="771">
        <v>0</v>
      </c>
      <c r="CI26" s="772"/>
      <c r="CJ26" s="772"/>
      <c r="CK26" s="772"/>
      <c r="CL26" s="773"/>
      <c r="CM26" s="771">
        <v>1032</v>
      </c>
      <c r="CN26" s="772"/>
      <c r="CO26" s="772"/>
      <c r="CP26" s="772"/>
      <c r="CQ26" s="773"/>
      <c r="CR26" s="771">
        <v>500</v>
      </c>
      <c r="CS26" s="772"/>
      <c r="CT26" s="772"/>
      <c r="CU26" s="772"/>
      <c r="CV26" s="773"/>
      <c r="CW26" s="771">
        <v>1</v>
      </c>
      <c r="CX26" s="772"/>
      <c r="CY26" s="772"/>
      <c r="CZ26" s="772"/>
      <c r="DA26" s="773"/>
      <c r="DB26" s="771">
        <v>5</v>
      </c>
      <c r="DC26" s="772"/>
      <c r="DD26" s="772"/>
      <c r="DE26" s="772"/>
      <c r="DF26" s="773"/>
      <c r="DG26" s="771" t="s">
        <v>498</v>
      </c>
      <c r="DH26" s="772"/>
      <c r="DI26" s="772"/>
      <c r="DJ26" s="772"/>
      <c r="DK26" s="773"/>
      <c r="DL26" s="771" t="s">
        <v>498</v>
      </c>
      <c r="DM26" s="772"/>
      <c r="DN26" s="772"/>
      <c r="DO26" s="772"/>
      <c r="DP26" s="773"/>
      <c r="DQ26" s="771" t="s">
        <v>498</v>
      </c>
      <c r="DR26" s="772"/>
      <c r="DS26" s="772"/>
      <c r="DT26" s="772"/>
      <c r="DU26" s="773"/>
      <c r="DV26" s="774"/>
      <c r="DW26" s="775"/>
      <c r="DX26" s="775"/>
      <c r="DY26" s="775"/>
      <c r="DZ26" s="776"/>
      <c r="EA26" s="235"/>
    </row>
    <row r="27" spans="1:131" s="236" customFormat="1" ht="26.25" customHeight="1" thickBot="1" x14ac:dyDescent="0.25">
      <c r="A27" s="732"/>
      <c r="B27" s="733"/>
      <c r="C27" s="733"/>
      <c r="D27" s="733"/>
      <c r="E27" s="733"/>
      <c r="F27" s="733"/>
      <c r="G27" s="733"/>
      <c r="H27" s="733"/>
      <c r="I27" s="733"/>
      <c r="J27" s="733"/>
      <c r="K27" s="733"/>
      <c r="L27" s="733"/>
      <c r="M27" s="733"/>
      <c r="N27" s="733"/>
      <c r="O27" s="733"/>
      <c r="P27" s="734"/>
      <c r="Q27" s="707"/>
      <c r="R27" s="708"/>
      <c r="S27" s="708"/>
      <c r="T27" s="708"/>
      <c r="U27" s="709"/>
      <c r="V27" s="707"/>
      <c r="W27" s="708"/>
      <c r="X27" s="708"/>
      <c r="Y27" s="708"/>
      <c r="Z27" s="709"/>
      <c r="AA27" s="707"/>
      <c r="AB27" s="708"/>
      <c r="AC27" s="708"/>
      <c r="AD27" s="708"/>
      <c r="AE27" s="708"/>
      <c r="AF27" s="812"/>
      <c r="AG27" s="813"/>
      <c r="AH27" s="813"/>
      <c r="AI27" s="813"/>
      <c r="AJ27" s="814"/>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8" t="s">
        <v>587</v>
      </c>
      <c r="BT27" s="759"/>
      <c r="BU27" s="759"/>
      <c r="BV27" s="759"/>
      <c r="BW27" s="759"/>
      <c r="BX27" s="759"/>
      <c r="BY27" s="759"/>
      <c r="BZ27" s="759"/>
      <c r="CA27" s="759"/>
      <c r="CB27" s="759"/>
      <c r="CC27" s="759"/>
      <c r="CD27" s="759"/>
      <c r="CE27" s="759"/>
      <c r="CF27" s="759"/>
      <c r="CG27" s="760"/>
      <c r="CH27" s="771">
        <v>-9</v>
      </c>
      <c r="CI27" s="772"/>
      <c r="CJ27" s="772"/>
      <c r="CK27" s="772"/>
      <c r="CL27" s="773"/>
      <c r="CM27" s="771">
        <v>199</v>
      </c>
      <c r="CN27" s="772"/>
      <c r="CO27" s="772"/>
      <c r="CP27" s="772"/>
      <c r="CQ27" s="773"/>
      <c r="CR27" s="771">
        <v>96</v>
      </c>
      <c r="CS27" s="772"/>
      <c r="CT27" s="772"/>
      <c r="CU27" s="772"/>
      <c r="CV27" s="773"/>
      <c r="CW27" s="771">
        <v>1</v>
      </c>
      <c r="CX27" s="772"/>
      <c r="CY27" s="772"/>
      <c r="CZ27" s="772"/>
      <c r="DA27" s="773"/>
      <c r="DB27" s="771" t="s">
        <v>601</v>
      </c>
      <c r="DC27" s="772"/>
      <c r="DD27" s="772"/>
      <c r="DE27" s="772"/>
      <c r="DF27" s="773"/>
      <c r="DG27" s="771" t="s">
        <v>498</v>
      </c>
      <c r="DH27" s="772"/>
      <c r="DI27" s="772"/>
      <c r="DJ27" s="772"/>
      <c r="DK27" s="773"/>
      <c r="DL27" s="771" t="s">
        <v>498</v>
      </c>
      <c r="DM27" s="772"/>
      <c r="DN27" s="772"/>
      <c r="DO27" s="772"/>
      <c r="DP27" s="773"/>
      <c r="DQ27" s="771" t="s">
        <v>498</v>
      </c>
      <c r="DR27" s="772"/>
      <c r="DS27" s="772"/>
      <c r="DT27" s="772"/>
      <c r="DU27" s="773"/>
      <c r="DV27" s="774"/>
      <c r="DW27" s="775"/>
      <c r="DX27" s="775"/>
      <c r="DY27" s="775"/>
      <c r="DZ27" s="776"/>
      <c r="EA27" s="235"/>
    </row>
    <row r="28" spans="1:131" s="236" customFormat="1" ht="26.25" customHeight="1" thickTop="1" x14ac:dyDescent="0.2">
      <c r="A28" s="255">
        <v>1</v>
      </c>
      <c r="B28" s="718" t="s">
        <v>392</v>
      </c>
      <c r="C28" s="719"/>
      <c r="D28" s="719"/>
      <c r="E28" s="719"/>
      <c r="F28" s="719"/>
      <c r="G28" s="719"/>
      <c r="H28" s="719"/>
      <c r="I28" s="719"/>
      <c r="J28" s="719"/>
      <c r="K28" s="719"/>
      <c r="L28" s="719"/>
      <c r="M28" s="719"/>
      <c r="N28" s="719"/>
      <c r="O28" s="719"/>
      <c r="P28" s="720"/>
      <c r="Q28" s="819">
        <v>190757</v>
      </c>
      <c r="R28" s="820"/>
      <c r="S28" s="820"/>
      <c r="T28" s="820"/>
      <c r="U28" s="820"/>
      <c r="V28" s="820">
        <v>183708</v>
      </c>
      <c r="W28" s="820"/>
      <c r="X28" s="820"/>
      <c r="Y28" s="820"/>
      <c r="Z28" s="820"/>
      <c r="AA28" s="820">
        <v>7049</v>
      </c>
      <c r="AB28" s="820"/>
      <c r="AC28" s="820"/>
      <c r="AD28" s="820"/>
      <c r="AE28" s="821"/>
      <c r="AF28" s="822">
        <v>7049</v>
      </c>
      <c r="AG28" s="820"/>
      <c r="AH28" s="820"/>
      <c r="AI28" s="820"/>
      <c r="AJ28" s="823"/>
      <c r="AK28" s="824">
        <v>11611</v>
      </c>
      <c r="AL28" s="815"/>
      <c r="AM28" s="815"/>
      <c r="AN28" s="815"/>
      <c r="AO28" s="815"/>
      <c r="AP28" s="815" t="s">
        <v>562</v>
      </c>
      <c r="AQ28" s="815"/>
      <c r="AR28" s="815"/>
      <c r="AS28" s="815"/>
      <c r="AT28" s="815"/>
      <c r="AU28" s="815" t="s">
        <v>562</v>
      </c>
      <c r="AV28" s="815"/>
      <c r="AW28" s="815"/>
      <c r="AX28" s="815"/>
      <c r="AY28" s="815"/>
      <c r="AZ28" s="816" t="s">
        <v>562</v>
      </c>
      <c r="BA28" s="816"/>
      <c r="BB28" s="816"/>
      <c r="BC28" s="816"/>
      <c r="BD28" s="816"/>
      <c r="BE28" s="817"/>
      <c r="BF28" s="817"/>
      <c r="BG28" s="817"/>
      <c r="BH28" s="817"/>
      <c r="BI28" s="818"/>
      <c r="BJ28" s="241"/>
      <c r="BK28" s="241"/>
      <c r="BL28" s="241"/>
      <c r="BM28" s="241"/>
      <c r="BN28" s="241"/>
      <c r="BO28" s="254"/>
      <c r="BP28" s="254"/>
      <c r="BQ28" s="251">
        <v>22</v>
      </c>
      <c r="BR28" s="252"/>
      <c r="BS28" s="758" t="s">
        <v>588</v>
      </c>
      <c r="BT28" s="759"/>
      <c r="BU28" s="759"/>
      <c r="BV28" s="759"/>
      <c r="BW28" s="759"/>
      <c r="BX28" s="759"/>
      <c r="BY28" s="759"/>
      <c r="BZ28" s="759"/>
      <c r="CA28" s="759"/>
      <c r="CB28" s="759"/>
      <c r="CC28" s="759"/>
      <c r="CD28" s="759"/>
      <c r="CE28" s="759"/>
      <c r="CF28" s="759"/>
      <c r="CG28" s="760"/>
      <c r="CH28" s="771">
        <v>0</v>
      </c>
      <c r="CI28" s="772"/>
      <c r="CJ28" s="772"/>
      <c r="CK28" s="772"/>
      <c r="CL28" s="773"/>
      <c r="CM28" s="771">
        <v>65</v>
      </c>
      <c r="CN28" s="772"/>
      <c r="CO28" s="772"/>
      <c r="CP28" s="772"/>
      <c r="CQ28" s="773"/>
      <c r="CR28" s="771">
        <v>5</v>
      </c>
      <c r="CS28" s="772"/>
      <c r="CT28" s="772"/>
      <c r="CU28" s="772"/>
      <c r="CV28" s="773"/>
      <c r="CW28" s="771">
        <v>2</v>
      </c>
      <c r="CX28" s="772"/>
      <c r="CY28" s="772"/>
      <c r="CZ28" s="772"/>
      <c r="DA28" s="773"/>
      <c r="DB28" s="771" t="s">
        <v>597</v>
      </c>
      <c r="DC28" s="772"/>
      <c r="DD28" s="772"/>
      <c r="DE28" s="772"/>
      <c r="DF28" s="773"/>
      <c r="DG28" s="771" t="s">
        <v>498</v>
      </c>
      <c r="DH28" s="772"/>
      <c r="DI28" s="772"/>
      <c r="DJ28" s="772"/>
      <c r="DK28" s="773"/>
      <c r="DL28" s="771" t="s">
        <v>498</v>
      </c>
      <c r="DM28" s="772"/>
      <c r="DN28" s="772"/>
      <c r="DO28" s="772"/>
      <c r="DP28" s="773"/>
      <c r="DQ28" s="771" t="s">
        <v>498</v>
      </c>
      <c r="DR28" s="772"/>
      <c r="DS28" s="772"/>
      <c r="DT28" s="772"/>
      <c r="DU28" s="773"/>
      <c r="DV28" s="774"/>
      <c r="DW28" s="775"/>
      <c r="DX28" s="775"/>
      <c r="DY28" s="775"/>
      <c r="DZ28" s="776"/>
      <c r="EA28" s="235"/>
    </row>
    <row r="29" spans="1:131" s="236" customFormat="1" ht="26.25" customHeight="1" x14ac:dyDescent="0.2">
      <c r="A29" s="255">
        <v>2</v>
      </c>
      <c r="B29" s="744" t="s">
        <v>393</v>
      </c>
      <c r="C29" s="745"/>
      <c r="D29" s="745"/>
      <c r="E29" s="745"/>
      <c r="F29" s="745"/>
      <c r="G29" s="745"/>
      <c r="H29" s="745"/>
      <c r="I29" s="745"/>
      <c r="J29" s="745"/>
      <c r="K29" s="745"/>
      <c r="L29" s="745"/>
      <c r="M29" s="745"/>
      <c r="N29" s="745"/>
      <c r="O29" s="745"/>
      <c r="P29" s="746"/>
      <c r="Q29" s="777">
        <v>4071</v>
      </c>
      <c r="R29" s="750"/>
      <c r="S29" s="750"/>
      <c r="T29" s="750"/>
      <c r="U29" s="750"/>
      <c r="V29" s="750">
        <v>2721</v>
      </c>
      <c r="W29" s="750"/>
      <c r="X29" s="750"/>
      <c r="Y29" s="750"/>
      <c r="Z29" s="750"/>
      <c r="AA29" s="750">
        <v>1350</v>
      </c>
      <c r="AB29" s="750"/>
      <c r="AC29" s="750"/>
      <c r="AD29" s="750"/>
      <c r="AE29" s="751"/>
      <c r="AF29" s="825">
        <v>4517</v>
      </c>
      <c r="AG29" s="750"/>
      <c r="AH29" s="750"/>
      <c r="AI29" s="750"/>
      <c r="AJ29" s="826"/>
      <c r="AK29" s="829">
        <v>54</v>
      </c>
      <c r="AL29" s="830"/>
      <c r="AM29" s="830"/>
      <c r="AN29" s="830"/>
      <c r="AO29" s="830"/>
      <c r="AP29" s="830">
        <v>5208</v>
      </c>
      <c r="AQ29" s="830"/>
      <c r="AR29" s="830"/>
      <c r="AS29" s="830"/>
      <c r="AT29" s="830"/>
      <c r="AU29" s="830" t="s">
        <v>562</v>
      </c>
      <c r="AV29" s="830"/>
      <c r="AW29" s="830"/>
      <c r="AX29" s="830"/>
      <c r="AY29" s="830"/>
      <c r="AZ29" s="831" t="s">
        <v>562</v>
      </c>
      <c r="BA29" s="831"/>
      <c r="BB29" s="831"/>
      <c r="BC29" s="831"/>
      <c r="BD29" s="831"/>
      <c r="BE29" s="827" t="s">
        <v>394</v>
      </c>
      <c r="BF29" s="827"/>
      <c r="BG29" s="827"/>
      <c r="BH29" s="827"/>
      <c r="BI29" s="828"/>
      <c r="BJ29" s="241"/>
      <c r="BK29" s="241"/>
      <c r="BL29" s="241"/>
      <c r="BM29" s="241"/>
      <c r="BN29" s="241"/>
      <c r="BO29" s="254"/>
      <c r="BP29" s="254"/>
      <c r="BQ29" s="251">
        <v>23</v>
      </c>
      <c r="BR29" s="252" t="s">
        <v>567</v>
      </c>
      <c r="BS29" s="758" t="s">
        <v>589</v>
      </c>
      <c r="BT29" s="759"/>
      <c r="BU29" s="759"/>
      <c r="BV29" s="759"/>
      <c r="BW29" s="759"/>
      <c r="BX29" s="759"/>
      <c r="BY29" s="759"/>
      <c r="BZ29" s="759"/>
      <c r="CA29" s="759"/>
      <c r="CB29" s="759"/>
      <c r="CC29" s="759"/>
      <c r="CD29" s="759"/>
      <c r="CE29" s="759"/>
      <c r="CF29" s="759"/>
      <c r="CG29" s="760"/>
      <c r="CH29" s="771">
        <v>-129</v>
      </c>
      <c r="CI29" s="772"/>
      <c r="CJ29" s="772"/>
      <c r="CK29" s="772"/>
      <c r="CL29" s="773"/>
      <c r="CM29" s="771">
        <v>-275</v>
      </c>
      <c r="CN29" s="772"/>
      <c r="CO29" s="772"/>
      <c r="CP29" s="772"/>
      <c r="CQ29" s="773"/>
      <c r="CR29" s="771">
        <v>68</v>
      </c>
      <c r="CS29" s="772"/>
      <c r="CT29" s="772"/>
      <c r="CU29" s="772"/>
      <c r="CV29" s="773"/>
      <c r="CW29" s="771">
        <v>115</v>
      </c>
      <c r="CX29" s="772"/>
      <c r="CY29" s="772"/>
      <c r="CZ29" s="772"/>
      <c r="DA29" s="773"/>
      <c r="DB29" s="771">
        <v>22977</v>
      </c>
      <c r="DC29" s="772"/>
      <c r="DD29" s="772"/>
      <c r="DE29" s="772"/>
      <c r="DF29" s="773"/>
      <c r="DG29" s="771" t="s">
        <v>498</v>
      </c>
      <c r="DH29" s="772"/>
      <c r="DI29" s="772"/>
      <c r="DJ29" s="772"/>
      <c r="DK29" s="773"/>
      <c r="DL29" s="771">
        <v>7233</v>
      </c>
      <c r="DM29" s="772"/>
      <c r="DN29" s="772"/>
      <c r="DO29" s="772"/>
      <c r="DP29" s="773"/>
      <c r="DQ29" s="771">
        <v>6509</v>
      </c>
      <c r="DR29" s="772"/>
      <c r="DS29" s="772"/>
      <c r="DT29" s="772"/>
      <c r="DU29" s="773"/>
      <c r="DV29" s="774"/>
      <c r="DW29" s="775"/>
      <c r="DX29" s="775"/>
      <c r="DY29" s="775"/>
      <c r="DZ29" s="776"/>
      <c r="EA29" s="235"/>
    </row>
    <row r="30" spans="1:131" s="236" customFormat="1" ht="26.25" customHeight="1" x14ac:dyDescent="0.2">
      <c r="A30" s="255">
        <v>3</v>
      </c>
      <c r="B30" s="744" t="s">
        <v>395</v>
      </c>
      <c r="C30" s="745"/>
      <c r="D30" s="745"/>
      <c r="E30" s="745"/>
      <c r="F30" s="745"/>
      <c r="G30" s="745"/>
      <c r="H30" s="745"/>
      <c r="I30" s="745"/>
      <c r="J30" s="745"/>
      <c r="K30" s="745"/>
      <c r="L30" s="745"/>
      <c r="M30" s="745"/>
      <c r="N30" s="745"/>
      <c r="O30" s="745"/>
      <c r="P30" s="746"/>
      <c r="Q30" s="777">
        <v>5328</v>
      </c>
      <c r="R30" s="750"/>
      <c r="S30" s="750"/>
      <c r="T30" s="750"/>
      <c r="U30" s="750"/>
      <c r="V30" s="750">
        <v>4560</v>
      </c>
      <c r="W30" s="750"/>
      <c r="X30" s="750"/>
      <c r="Y30" s="750"/>
      <c r="Z30" s="750"/>
      <c r="AA30" s="750">
        <v>768</v>
      </c>
      <c r="AB30" s="750"/>
      <c r="AC30" s="750"/>
      <c r="AD30" s="750"/>
      <c r="AE30" s="751"/>
      <c r="AF30" s="825">
        <v>5111</v>
      </c>
      <c r="AG30" s="750"/>
      <c r="AH30" s="750"/>
      <c r="AI30" s="750"/>
      <c r="AJ30" s="826"/>
      <c r="AK30" s="829">
        <v>589</v>
      </c>
      <c r="AL30" s="830"/>
      <c r="AM30" s="830"/>
      <c r="AN30" s="830"/>
      <c r="AO30" s="830"/>
      <c r="AP30" s="830">
        <v>22402</v>
      </c>
      <c r="AQ30" s="830"/>
      <c r="AR30" s="830"/>
      <c r="AS30" s="830"/>
      <c r="AT30" s="830"/>
      <c r="AU30" s="830" t="s">
        <v>562</v>
      </c>
      <c r="AV30" s="830"/>
      <c r="AW30" s="830"/>
      <c r="AX30" s="830"/>
      <c r="AY30" s="830"/>
      <c r="AZ30" s="831" t="s">
        <v>562</v>
      </c>
      <c r="BA30" s="831"/>
      <c r="BB30" s="831"/>
      <c r="BC30" s="831"/>
      <c r="BD30" s="831"/>
      <c r="BE30" s="827" t="s">
        <v>394</v>
      </c>
      <c r="BF30" s="827"/>
      <c r="BG30" s="827"/>
      <c r="BH30" s="827"/>
      <c r="BI30" s="828"/>
      <c r="BJ30" s="241"/>
      <c r="BK30" s="241"/>
      <c r="BL30" s="241"/>
      <c r="BM30" s="241"/>
      <c r="BN30" s="241"/>
      <c r="BO30" s="254"/>
      <c r="BP30" s="254"/>
      <c r="BQ30" s="251">
        <v>24</v>
      </c>
      <c r="BR30" s="252"/>
      <c r="BS30" s="758" t="s">
        <v>590</v>
      </c>
      <c r="BT30" s="759"/>
      <c r="BU30" s="759"/>
      <c r="BV30" s="759"/>
      <c r="BW30" s="759"/>
      <c r="BX30" s="759"/>
      <c r="BY30" s="759"/>
      <c r="BZ30" s="759"/>
      <c r="CA30" s="759"/>
      <c r="CB30" s="759"/>
      <c r="CC30" s="759"/>
      <c r="CD30" s="759"/>
      <c r="CE30" s="759"/>
      <c r="CF30" s="759"/>
      <c r="CG30" s="760"/>
      <c r="CH30" s="771">
        <v>0</v>
      </c>
      <c r="CI30" s="772"/>
      <c r="CJ30" s="772"/>
      <c r="CK30" s="772"/>
      <c r="CL30" s="773"/>
      <c r="CM30" s="771">
        <v>41</v>
      </c>
      <c r="CN30" s="772"/>
      <c r="CO30" s="772"/>
      <c r="CP30" s="772"/>
      <c r="CQ30" s="773"/>
      <c r="CR30" s="771">
        <v>30</v>
      </c>
      <c r="CS30" s="772"/>
      <c r="CT30" s="772"/>
      <c r="CU30" s="772"/>
      <c r="CV30" s="773"/>
      <c r="CW30" s="771" t="s">
        <v>597</v>
      </c>
      <c r="CX30" s="772"/>
      <c r="CY30" s="772"/>
      <c r="CZ30" s="772"/>
      <c r="DA30" s="773"/>
      <c r="DB30" s="771" t="s">
        <v>597</v>
      </c>
      <c r="DC30" s="772"/>
      <c r="DD30" s="772"/>
      <c r="DE30" s="772"/>
      <c r="DF30" s="773"/>
      <c r="DG30" s="771" t="s">
        <v>498</v>
      </c>
      <c r="DH30" s="772"/>
      <c r="DI30" s="772"/>
      <c r="DJ30" s="772"/>
      <c r="DK30" s="773"/>
      <c r="DL30" s="771" t="s">
        <v>498</v>
      </c>
      <c r="DM30" s="772"/>
      <c r="DN30" s="772"/>
      <c r="DO30" s="772"/>
      <c r="DP30" s="773"/>
      <c r="DQ30" s="771" t="s">
        <v>498</v>
      </c>
      <c r="DR30" s="772"/>
      <c r="DS30" s="772"/>
      <c r="DT30" s="772"/>
      <c r="DU30" s="773"/>
      <c r="DV30" s="774"/>
      <c r="DW30" s="775"/>
      <c r="DX30" s="775"/>
      <c r="DY30" s="775"/>
      <c r="DZ30" s="776"/>
      <c r="EA30" s="235"/>
    </row>
    <row r="31" spans="1:131" s="236" customFormat="1" ht="26.25" customHeight="1" x14ac:dyDescent="0.2">
      <c r="A31" s="255">
        <v>4</v>
      </c>
      <c r="B31" s="744" t="s">
        <v>396</v>
      </c>
      <c r="C31" s="745"/>
      <c r="D31" s="745"/>
      <c r="E31" s="745"/>
      <c r="F31" s="745"/>
      <c r="G31" s="745"/>
      <c r="H31" s="745"/>
      <c r="I31" s="745"/>
      <c r="J31" s="745"/>
      <c r="K31" s="745"/>
      <c r="L31" s="745"/>
      <c r="M31" s="745"/>
      <c r="N31" s="745"/>
      <c r="O31" s="745"/>
      <c r="P31" s="746"/>
      <c r="Q31" s="777">
        <v>10608</v>
      </c>
      <c r="R31" s="750"/>
      <c r="S31" s="750"/>
      <c r="T31" s="750"/>
      <c r="U31" s="750"/>
      <c r="V31" s="750">
        <v>10578</v>
      </c>
      <c r="W31" s="750"/>
      <c r="X31" s="750"/>
      <c r="Y31" s="750"/>
      <c r="Z31" s="750"/>
      <c r="AA31" s="750">
        <v>30</v>
      </c>
      <c r="AB31" s="750"/>
      <c r="AC31" s="750"/>
      <c r="AD31" s="750"/>
      <c r="AE31" s="751"/>
      <c r="AF31" s="825">
        <v>87</v>
      </c>
      <c r="AG31" s="750"/>
      <c r="AH31" s="750"/>
      <c r="AI31" s="750"/>
      <c r="AJ31" s="826"/>
      <c r="AK31" s="829">
        <v>364</v>
      </c>
      <c r="AL31" s="830"/>
      <c r="AM31" s="830"/>
      <c r="AN31" s="830"/>
      <c r="AO31" s="830"/>
      <c r="AP31" s="830">
        <v>21777</v>
      </c>
      <c r="AQ31" s="830"/>
      <c r="AR31" s="830"/>
      <c r="AS31" s="830"/>
      <c r="AT31" s="830"/>
      <c r="AU31" s="830">
        <v>20071</v>
      </c>
      <c r="AV31" s="830"/>
      <c r="AW31" s="830"/>
      <c r="AX31" s="830"/>
      <c r="AY31" s="830"/>
      <c r="AZ31" s="831" t="s">
        <v>562</v>
      </c>
      <c r="BA31" s="831"/>
      <c r="BB31" s="831"/>
      <c r="BC31" s="831"/>
      <c r="BD31" s="831"/>
      <c r="BE31" s="827" t="s">
        <v>394</v>
      </c>
      <c r="BF31" s="827"/>
      <c r="BG31" s="827"/>
      <c r="BH31" s="827"/>
      <c r="BI31" s="828"/>
      <c r="BJ31" s="241"/>
      <c r="BK31" s="241"/>
      <c r="BL31" s="241"/>
      <c r="BM31" s="241"/>
      <c r="BN31" s="241"/>
      <c r="BO31" s="254"/>
      <c r="BP31" s="254"/>
      <c r="BQ31" s="251">
        <v>25</v>
      </c>
      <c r="BR31" s="252"/>
      <c r="BS31" s="758" t="s">
        <v>591</v>
      </c>
      <c r="BT31" s="759"/>
      <c r="BU31" s="759"/>
      <c r="BV31" s="759"/>
      <c r="BW31" s="759"/>
      <c r="BX31" s="759"/>
      <c r="BY31" s="759"/>
      <c r="BZ31" s="759"/>
      <c r="CA31" s="759"/>
      <c r="CB31" s="759"/>
      <c r="CC31" s="759"/>
      <c r="CD31" s="759"/>
      <c r="CE31" s="759"/>
      <c r="CF31" s="759"/>
      <c r="CG31" s="760"/>
      <c r="CH31" s="771">
        <v>-5</v>
      </c>
      <c r="CI31" s="772"/>
      <c r="CJ31" s="772"/>
      <c r="CK31" s="772"/>
      <c r="CL31" s="773"/>
      <c r="CM31" s="771">
        <v>670</v>
      </c>
      <c r="CN31" s="772"/>
      <c r="CO31" s="772"/>
      <c r="CP31" s="772"/>
      <c r="CQ31" s="773"/>
      <c r="CR31" s="771">
        <v>150</v>
      </c>
      <c r="CS31" s="772"/>
      <c r="CT31" s="772"/>
      <c r="CU31" s="772"/>
      <c r="CV31" s="773"/>
      <c r="CW31" s="771" t="s">
        <v>597</v>
      </c>
      <c r="CX31" s="772"/>
      <c r="CY31" s="772"/>
      <c r="CZ31" s="772"/>
      <c r="DA31" s="773"/>
      <c r="DB31" s="771" t="s">
        <v>597</v>
      </c>
      <c r="DC31" s="772"/>
      <c r="DD31" s="772"/>
      <c r="DE31" s="772"/>
      <c r="DF31" s="773"/>
      <c r="DG31" s="771" t="s">
        <v>498</v>
      </c>
      <c r="DH31" s="772"/>
      <c r="DI31" s="772"/>
      <c r="DJ31" s="772"/>
      <c r="DK31" s="773"/>
      <c r="DL31" s="771" t="s">
        <v>498</v>
      </c>
      <c r="DM31" s="772"/>
      <c r="DN31" s="772"/>
      <c r="DO31" s="772"/>
      <c r="DP31" s="773"/>
      <c r="DQ31" s="771" t="s">
        <v>498</v>
      </c>
      <c r="DR31" s="772"/>
      <c r="DS31" s="772"/>
      <c r="DT31" s="772"/>
      <c r="DU31" s="773"/>
      <c r="DV31" s="774"/>
      <c r="DW31" s="775"/>
      <c r="DX31" s="775"/>
      <c r="DY31" s="775"/>
      <c r="DZ31" s="776"/>
      <c r="EA31" s="235"/>
    </row>
    <row r="32" spans="1:131" s="236" customFormat="1" ht="26.25" customHeight="1" x14ac:dyDescent="0.2">
      <c r="A32" s="255">
        <v>5</v>
      </c>
      <c r="B32" s="744"/>
      <c r="C32" s="745"/>
      <c r="D32" s="745"/>
      <c r="E32" s="745"/>
      <c r="F32" s="745"/>
      <c r="G32" s="745"/>
      <c r="H32" s="745"/>
      <c r="I32" s="745"/>
      <c r="J32" s="745"/>
      <c r="K32" s="745"/>
      <c r="L32" s="745"/>
      <c r="M32" s="745"/>
      <c r="N32" s="745"/>
      <c r="O32" s="745"/>
      <c r="P32" s="746"/>
      <c r="Q32" s="777"/>
      <c r="R32" s="750"/>
      <c r="S32" s="750"/>
      <c r="T32" s="750"/>
      <c r="U32" s="750"/>
      <c r="V32" s="750"/>
      <c r="W32" s="750"/>
      <c r="X32" s="750"/>
      <c r="Y32" s="750"/>
      <c r="Z32" s="750"/>
      <c r="AA32" s="750"/>
      <c r="AB32" s="750"/>
      <c r="AC32" s="750"/>
      <c r="AD32" s="750"/>
      <c r="AE32" s="751"/>
      <c r="AF32" s="825"/>
      <c r="AG32" s="750"/>
      <c r="AH32" s="750"/>
      <c r="AI32" s="750"/>
      <c r="AJ32" s="826"/>
      <c r="AK32" s="829"/>
      <c r="AL32" s="830"/>
      <c r="AM32" s="830"/>
      <c r="AN32" s="830"/>
      <c r="AO32" s="830"/>
      <c r="AP32" s="830"/>
      <c r="AQ32" s="830"/>
      <c r="AR32" s="830"/>
      <c r="AS32" s="830"/>
      <c r="AT32" s="830"/>
      <c r="AU32" s="830"/>
      <c r="AV32" s="830"/>
      <c r="AW32" s="830"/>
      <c r="AX32" s="830"/>
      <c r="AY32" s="830"/>
      <c r="AZ32" s="831"/>
      <c r="BA32" s="831"/>
      <c r="BB32" s="831"/>
      <c r="BC32" s="831"/>
      <c r="BD32" s="831"/>
      <c r="BE32" s="827"/>
      <c r="BF32" s="827"/>
      <c r="BG32" s="827"/>
      <c r="BH32" s="827"/>
      <c r="BI32" s="828"/>
      <c r="BJ32" s="241"/>
      <c r="BK32" s="241"/>
      <c r="BL32" s="241"/>
      <c r="BM32" s="241"/>
      <c r="BN32" s="241"/>
      <c r="BO32" s="254"/>
      <c r="BP32" s="254"/>
      <c r="BQ32" s="251">
        <v>26</v>
      </c>
      <c r="BR32" s="252"/>
      <c r="BS32" s="758" t="s">
        <v>592</v>
      </c>
      <c r="BT32" s="759"/>
      <c r="BU32" s="759"/>
      <c r="BV32" s="759"/>
      <c r="BW32" s="759"/>
      <c r="BX32" s="759"/>
      <c r="BY32" s="759"/>
      <c r="BZ32" s="759"/>
      <c r="CA32" s="759"/>
      <c r="CB32" s="759"/>
      <c r="CC32" s="759"/>
      <c r="CD32" s="759"/>
      <c r="CE32" s="759"/>
      <c r="CF32" s="759"/>
      <c r="CG32" s="760"/>
      <c r="CH32" s="771">
        <v>-2</v>
      </c>
      <c r="CI32" s="772"/>
      <c r="CJ32" s="772"/>
      <c r="CK32" s="772"/>
      <c r="CL32" s="773"/>
      <c r="CM32" s="771">
        <v>390</v>
      </c>
      <c r="CN32" s="772"/>
      <c r="CO32" s="772"/>
      <c r="CP32" s="772"/>
      <c r="CQ32" s="773"/>
      <c r="CR32" s="771">
        <v>8</v>
      </c>
      <c r="CS32" s="772"/>
      <c r="CT32" s="772"/>
      <c r="CU32" s="772"/>
      <c r="CV32" s="773"/>
      <c r="CW32" s="771">
        <v>22</v>
      </c>
      <c r="CX32" s="772"/>
      <c r="CY32" s="772"/>
      <c r="CZ32" s="772"/>
      <c r="DA32" s="773"/>
      <c r="DB32" s="771">
        <v>21</v>
      </c>
      <c r="DC32" s="772"/>
      <c r="DD32" s="772"/>
      <c r="DE32" s="772"/>
      <c r="DF32" s="773"/>
      <c r="DG32" s="771" t="s">
        <v>498</v>
      </c>
      <c r="DH32" s="772"/>
      <c r="DI32" s="772"/>
      <c r="DJ32" s="772"/>
      <c r="DK32" s="773"/>
      <c r="DL32" s="771" t="s">
        <v>498</v>
      </c>
      <c r="DM32" s="772"/>
      <c r="DN32" s="772"/>
      <c r="DO32" s="772"/>
      <c r="DP32" s="773"/>
      <c r="DQ32" s="771" t="s">
        <v>498</v>
      </c>
      <c r="DR32" s="772"/>
      <c r="DS32" s="772"/>
      <c r="DT32" s="772"/>
      <c r="DU32" s="773"/>
      <c r="DV32" s="774"/>
      <c r="DW32" s="775"/>
      <c r="DX32" s="775"/>
      <c r="DY32" s="775"/>
      <c r="DZ32" s="776"/>
      <c r="EA32" s="235"/>
    </row>
    <row r="33" spans="1:131" s="236" customFormat="1" ht="26.25" customHeight="1" x14ac:dyDescent="0.2">
      <c r="A33" s="255">
        <v>6</v>
      </c>
      <c r="B33" s="744"/>
      <c r="C33" s="745"/>
      <c r="D33" s="745"/>
      <c r="E33" s="745"/>
      <c r="F33" s="745"/>
      <c r="G33" s="745"/>
      <c r="H33" s="745"/>
      <c r="I33" s="745"/>
      <c r="J33" s="745"/>
      <c r="K33" s="745"/>
      <c r="L33" s="745"/>
      <c r="M33" s="745"/>
      <c r="N33" s="745"/>
      <c r="O33" s="745"/>
      <c r="P33" s="746"/>
      <c r="Q33" s="777"/>
      <c r="R33" s="750"/>
      <c r="S33" s="750"/>
      <c r="T33" s="750"/>
      <c r="U33" s="750"/>
      <c r="V33" s="750"/>
      <c r="W33" s="750"/>
      <c r="X33" s="750"/>
      <c r="Y33" s="750"/>
      <c r="Z33" s="750"/>
      <c r="AA33" s="750"/>
      <c r="AB33" s="750"/>
      <c r="AC33" s="750"/>
      <c r="AD33" s="750"/>
      <c r="AE33" s="751"/>
      <c r="AF33" s="825"/>
      <c r="AG33" s="750"/>
      <c r="AH33" s="750"/>
      <c r="AI33" s="750"/>
      <c r="AJ33" s="826"/>
      <c r="AK33" s="829"/>
      <c r="AL33" s="830"/>
      <c r="AM33" s="830"/>
      <c r="AN33" s="830"/>
      <c r="AO33" s="830"/>
      <c r="AP33" s="830"/>
      <c r="AQ33" s="830"/>
      <c r="AR33" s="830"/>
      <c r="AS33" s="830"/>
      <c r="AT33" s="830"/>
      <c r="AU33" s="830"/>
      <c r="AV33" s="830"/>
      <c r="AW33" s="830"/>
      <c r="AX33" s="830"/>
      <c r="AY33" s="830"/>
      <c r="AZ33" s="831"/>
      <c r="BA33" s="831"/>
      <c r="BB33" s="831"/>
      <c r="BC33" s="831"/>
      <c r="BD33" s="831"/>
      <c r="BE33" s="827"/>
      <c r="BF33" s="827"/>
      <c r="BG33" s="827"/>
      <c r="BH33" s="827"/>
      <c r="BI33" s="828"/>
      <c r="BJ33" s="241"/>
      <c r="BK33" s="241"/>
      <c r="BL33" s="241"/>
      <c r="BM33" s="241"/>
      <c r="BN33" s="241"/>
      <c r="BO33" s="254"/>
      <c r="BP33" s="254"/>
      <c r="BQ33" s="251">
        <v>27</v>
      </c>
      <c r="BR33" s="252"/>
      <c r="BS33" s="758" t="s">
        <v>593</v>
      </c>
      <c r="BT33" s="759"/>
      <c r="BU33" s="759"/>
      <c r="BV33" s="759"/>
      <c r="BW33" s="759"/>
      <c r="BX33" s="759"/>
      <c r="BY33" s="759"/>
      <c r="BZ33" s="759"/>
      <c r="CA33" s="759"/>
      <c r="CB33" s="759"/>
      <c r="CC33" s="759"/>
      <c r="CD33" s="759"/>
      <c r="CE33" s="759"/>
      <c r="CF33" s="759"/>
      <c r="CG33" s="760"/>
      <c r="CH33" s="771">
        <v>-1</v>
      </c>
      <c r="CI33" s="772"/>
      <c r="CJ33" s="772"/>
      <c r="CK33" s="772"/>
      <c r="CL33" s="773"/>
      <c r="CM33" s="771">
        <v>368</v>
      </c>
      <c r="CN33" s="772"/>
      <c r="CO33" s="772"/>
      <c r="CP33" s="772"/>
      <c r="CQ33" s="773"/>
      <c r="CR33" s="771">
        <v>200</v>
      </c>
      <c r="CS33" s="772"/>
      <c r="CT33" s="772"/>
      <c r="CU33" s="772"/>
      <c r="CV33" s="773"/>
      <c r="CW33" s="771">
        <v>6</v>
      </c>
      <c r="CX33" s="772"/>
      <c r="CY33" s="772"/>
      <c r="CZ33" s="772"/>
      <c r="DA33" s="773"/>
      <c r="DB33" s="771" t="s">
        <v>597</v>
      </c>
      <c r="DC33" s="772"/>
      <c r="DD33" s="772"/>
      <c r="DE33" s="772"/>
      <c r="DF33" s="773"/>
      <c r="DG33" s="771" t="s">
        <v>498</v>
      </c>
      <c r="DH33" s="772"/>
      <c r="DI33" s="772"/>
      <c r="DJ33" s="772"/>
      <c r="DK33" s="773"/>
      <c r="DL33" s="771" t="s">
        <v>498</v>
      </c>
      <c r="DM33" s="772"/>
      <c r="DN33" s="772"/>
      <c r="DO33" s="772"/>
      <c r="DP33" s="773"/>
      <c r="DQ33" s="771" t="s">
        <v>498</v>
      </c>
      <c r="DR33" s="772"/>
      <c r="DS33" s="772"/>
      <c r="DT33" s="772"/>
      <c r="DU33" s="773"/>
      <c r="DV33" s="774"/>
      <c r="DW33" s="775"/>
      <c r="DX33" s="775"/>
      <c r="DY33" s="775"/>
      <c r="DZ33" s="776"/>
      <c r="EA33" s="235"/>
    </row>
    <row r="34" spans="1:131" s="236" customFormat="1" ht="26.25" customHeight="1" x14ac:dyDescent="0.2">
      <c r="A34" s="255">
        <v>7</v>
      </c>
      <c r="B34" s="744"/>
      <c r="C34" s="745"/>
      <c r="D34" s="745"/>
      <c r="E34" s="745"/>
      <c r="F34" s="745"/>
      <c r="G34" s="745"/>
      <c r="H34" s="745"/>
      <c r="I34" s="745"/>
      <c r="J34" s="745"/>
      <c r="K34" s="745"/>
      <c r="L34" s="745"/>
      <c r="M34" s="745"/>
      <c r="N34" s="745"/>
      <c r="O34" s="745"/>
      <c r="P34" s="746"/>
      <c r="Q34" s="777"/>
      <c r="R34" s="750"/>
      <c r="S34" s="750"/>
      <c r="T34" s="750"/>
      <c r="U34" s="750"/>
      <c r="V34" s="750"/>
      <c r="W34" s="750"/>
      <c r="X34" s="750"/>
      <c r="Y34" s="750"/>
      <c r="Z34" s="750"/>
      <c r="AA34" s="750"/>
      <c r="AB34" s="750"/>
      <c r="AC34" s="750"/>
      <c r="AD34" s="750"/>
      <c r="AE34" s="751"/>
      <c r="AF34" s="825"/>
      <c r="AG34" s="750"/>
      <c r="AH34" s="750"/>
      <c r="AI34" s="750"/>
      <c r="AJ34" s="826"/>
      <c r="AK34" s="829"/>
      <c r="AL34" s="830"/>
      <c r="AM34" s="830"/>
      <c r="AN34" s="830"/>
      <c r="AO34" s="830"/>
      <c r="AP34" s="830"/>
      <c r="AQ34" s="830"/>
      <c r="AR34" s="830"/>
      <c r="AS34" s="830"/>
      <c r="AT34" s="830"/>
      <c r="AU34" s="830"/>
      <c r="AV34" s="830"/>
      <c r="AW34" s="830"/>
      <c r="AX34" s="830"/>
      <c r="AY34" s="830"/>
      <c r="AZ34" s="831"/>
      <c r="BA34" s="831"/>
      <c r="BB34" s="831"/>
      <c r="BC34" s="831"/>
      <c r="BD34" s="831"/>
      <c r="BE34" s="827"/>
      <c r="BF34" s="827"/>
      <c r="BG34" s="827"/>
      <c r="BH34" s="827"/>
      <c r="BI34" s="828"/>
      <c r="BJ34" s="241"/>
      <c r="BK34" s="241"/>
      <c r="BL34" s="241"/>
      <c r="BM34" s="241"/>
      <c r="BN34" s="241"/>
      <c r="BO34" s="254"/>
      <c r="BP34" s="254"/>
      <c r="BQ34" s="251">
        <v>28</v>
      </c>
      <c r="BR34" s="252" t="s">
        <v>567</v>
      </c>
      <c r="BS34" s="758" t="s">
        <v>594</v>
      </c>
      <c r="BT34" s="759"/>
      <c r="BU34" s="759"/>
      <c r="BV34" s="759"/>
      <c r="BW34" s="759"/>
      <c r="BX34" s="759"/>
      <c r="BY34" s="759"/>
      <c r="BZ34" s="759"/>
      <c r="CA34" s="759"/>
      <c r="CB34" s="759"/>
      <c r="CC34" s="759"/>
      <c r="CD34" s="759"/>
      <c r="CE34" s="759"/>
      <c r="CF34" s="759"/>
      <c r="CG34" s="760"/>
      <c r="CH34" s="771">
        <v>-33</v>
      </c>
      <c r="CI34" s="772"/>
      <c r="CJ34" s="772"/>
      <c r="CK34" s="772"/>
      <c r="CL34" s="773"/>
      <c r="CM34" s="771">
        <v>4057</v>
      </c>
      <c r="CN34" s="772"/>
      <c r="CO34" s="772"/>
      <c r="CP34" s="772"/>
      <c r="CQ34" s="773"/>
      <c r="CR34" s="771">
        <v>1782</v>
      </c>
      <c r="CS34" s="772"/>
      <c r="CT34" s="772"/>
      <c r="CU34" s="772"/>
      <c r="CV34" s="773"/>
      <c r="CW34" s="771">
        <v>54</v>
      </c>
      <c r="CX34" s="772"/>
      <c r="CY34" s="772"/>
      <c r="CZ34" s="772"/>
      <c r="DA34" s="773"/>
      <c r="DB34" s="771" t="s">
        <v>597</v>
      </c>
      <c r="DC34" s="772"/>
      <c r="DD34" s="772"/>
      <c r="DE34" s="772"/>
      <c r="DF34" s="773"/>
      <c r="DG34" s="771" t="s">
        <v>498</v>
      </c>
      <c r="DH34" s="772"/>
      <c r="DI34" s="772"/>
      <c r="DJ34" s="772"/>
      <c r="DK34" s="773"/>
      <c r="DL34" s="771">
        <v>3067</v>
      </c>
      <c r="DM34" s="772"/>
      <c r="DN34" s="772"/>
      <c r="DO34" s="772"/>
      <c r="DP34" s="773"/>
      <c r="DQ34" s="771">
        <v>170</v>
      </c>
      <c r="DR34" s="772"/>
      <c r="DS34" s="772"/>
      <c r="DT34" s="772"/>
      <c r="DU34" s="773"/>
      <c r="DV34" s="774"/>
      <c r="DW34" s="775"/>
      <c r="DX34" s="775"/>
      <c r="DY34" s="775"/>
      <c r="DZ34" s="776"/>
      <c r="EA34" s="235"/>
    </row>
    <row r="35" spans="1:131" s="236" customFormat="1" ht="26.25" customHeight="1" x14ac:dyDescent="0.2">
      <c r="A35" s="255">
        <v>8</v>
      </c>
      <c r="B35" s="744"/>
      <c r="C35" s="745"/>
      <c r="D35" s="745"/>
      <c r="E35" s="745"/>
      <c r="F35" s="745"/>
      <c r="G35" s="745"/>
      <c r="H35" s="745"/>
      <c r="I35" s="745"/>
      <c r="J35" s="745"/>
      <c r="K35" s="745"/>
      <c r="L35" s="745"/>
      <c r="M35" s="745"/>
      <c r="N35" s="745"/>
      <c r="O35" s="745"/>
      <c r="P35" s="746"/>
      <c r="Q35" s="777"/>
      <c r="R35" s="750"/>
      <c r="S35" s="750"/>
      <c r="T35" s="750"/>
      <c r="U35" s="750"/>
      <c r="V35" s="750"/>
      <c r="W35" s="750"/>
      <c r="X35" s="750"/>
      <c r="Y35" s="750"/>
      <c r="Z35" s="750"/>
      <c r="AA35" s="750"/>
      <c r="AB35" s="750"/>
      <c r="AC35" s="750"/>
      <c r="AD35" s="750"/>
      <c r="AE35" s="751"/>
      <c r="AF35" s="825"/>
      <c r="AG35" s="750"/>
      <c r="AH35" s="750"/>
      <c r="AI35" s="750"/>
      <c r="AJ35" s="826"/>
      <c r="AK35" s="829"/>
      <c r="AL35" s="830"/>
      <c r="AM35" s="830"/>
      <c r="AN35" s="830"/>
      <c r="AO35" s="830"/>
      <c r="AP35" s="830"/>
      <c r="AQ35" s="830"/>
      <c r="AR35" s="830"/>
      <c r="AS35" s="830"/>
      <c r="AT35" s="830"/>
      <c r="AU35" s="830"/>
      <c r="AV35" s="830"/>
      <c r="AW35" s="830"/>
      <c r="AX35" s="830"/>
      <c r="AY35" s="830"/>
      <c r="AZ35" s="831"/>
      <c r="BA35" s="831"/>
      <c r="BB35" s="831"/>
      <c r="BC35" s="831"/>
      <c r="BD35" s="831"/>
      <c r="BE35" s="827"/>
      <c r="BF35" s="827"/>
      <c r="BG35" s="827"/>
      <c r="BH35" s="827"/>
      <c r="BI35" s="828"/>
      <c r="BJ35" s="241"/>
      <c r="BK35" s="241"/>
      <c r="BL35" s="241"/>
      <c r="BM35" s="241"/>
      <c r="BN35" s="241"/>
      <c r="BO35" s="254"/>
      <c r="BP35" s="254"/>
      <c r="BQ35" s="251">
        <v>29</v>
      </c>
      <c r="BR35" s="252"/>
      <c r="BS35" s="758" t="s">
        <v>595</v>
      </c>
      <c r="BT35" s="759"/>
      <c r="BU35" s="759"/>
      <c r="BV35" s="759"/>
      <c r="BW35" s="759"/>
      <c r="BX35" s="759"/>
      <c r="BY35" s="759"/>
      <c r="BZ35" s="759"/>
      <c r="CA35" s="759"/>
      <c r="CB35" s="759"/>
      <c r="CC35" s="759"/>
      <c r="CD35" s="759"/>
      <c r="CE35" s="759"/>
      <c r="CF35" s="759"/>
      <c r="CG35" s="760"/>
      <c r="CH35" s="771">
        <v>2</v>
      </c>
      <c r="CI35" s="772"/>
      <c r="CJ35" s="772"/>
      <c r="CK35" s="772"/>
      <c r="CL35" s="773"/>
      <c r="CM35" s="771">
        <v>187</v>
      </c>
      <c r="CN35" s="772"/>
      <c r="CO35" s="772"/>
      <c r="CP35" s="772"/>
      <c r="CQ35" s="773"/>
      <c r="CR35" s="771">
        <v>250</v>
      </c>
      <c r="CS35" s="772"/>
      <c r="CT35" s="772"/>
      <c r="CU35" s="772"/>
      <c r="CV35" s="773"/>
      <c r="CW35" s="771" t="s">
        <v>601</v>
      </c>
      <c r="CX35" s="772"/>
      <c r="CY35" s="772"/>
      <c r="CZ35" s="772"/>
      <c r="DA35" s="773"/>
      <c r="DB35" s="771" t="s">
        <v>597</v>
      </c>
      <c r="DC35" s="772"/>
      <c r="DD35" s="772"/>
      <c r="DE35" s="772"/>
      <c r="DF35" s="773"/>
      <c r="DG35" s="771" t="s">
        <v>498</v>
      </c>
      <c r="DH35" s="772"/>
      <c r="DI35" s="772"/>
      <c r="DJ35" s="772"/>
      <c r="DK35" s="773"/>
      <c r="DL35" s="771" t="s">
        <v>498</v>
      </c>
      <c r="DM35" s="772"/>
      <c r="DN35" s="772"/>
      <c r="DO35" s="772"/>
      <c r="DP35" s="773"/>
      <c r="DQ35" s="771" t="s">
        <v>498</v>
      </c>
      <c r="DR35" s="772"/>
      <c r="DS35" s="772"/>
      <c r="DT35" s="772"/>
      <c r="DU35" s="773"/>
      <c r="DV35" s="774"/>
      <c r="DW35" s="775"/>
      <c r="DX35" s="775"/>
      <c r="DY35" s="775"/>
      <c r="DZ35" s="776"/>
      <c r="EA35" s="235"/>
    </row>
    <row r="36" spans="1:131" s="236" customFormat="1" ht="26.25" customHeight="1" x14ac:dyDescent="0.2">
      <c r="A36" s="255">
        <v>9</v>
      </c>
      <c r="B36" s="744"/>
      <c r="C36" s="745"/>
      <c r="D36" s="745"/>
      <c r="E36" s="745"/>
      <c r="F36" s="745"/>
      <c r="G36" s="745"/>
      <c r="H36" s="745"/>
      <c r="I36" s="745"/>
      <c r="J36" s="745"/>
      <c r="K36" s="745"/>
      <c r="L36" s="745"/>
      <c r="M36" s="745"/>
      <c r="N36" s="745"/>
      <c r="O36" s="745"/>
      <c r="P36" s="746"/>
      <c r="Q36" s="777"/>
      <c r="R36" s="750"/>
      <c r="S36" s="750"/>
      <c r="T36" s="750"/>
      <c r="U36" s="750"/>
      <c r="V36" s="750"/>
      <c r="W36" s="750"/>
      <c r="X36" s="750"/>
      <c r="Y36" s="750"/>
      <c r="Z36" s="750"/>
      <c r="AA36" s="750"/>
      <c r="AB36" s="750"/>
      <c r="AC36" s="750"/>
      <c r="AD36" s="750"/>
      <c r="AE36" s="751"/>
      <c r="AF36" s="825"/>
      <c r="AG36" s="750"/>
      <c r="AH36" s="750"/>
      <c r="AI36" s="750"/>
      <c r="AJ36" s="826"/>
      <c r="AK36" s="829"/>
      <c r="AL36" s="830"/>
      <c r="AM36" s="830"/>
      <c r="AN36" s="830"/>
      <c r="AO36" s="830"/>
      <c r="AP36" s="830"/>
      <c r="AQ36" s="830"/>
      <c r="AR36" s="830"/>
      <c r="AS36" s="830"/>
      <c r="AT36" s="830"/>
      <c r="AU36" s="830"/>
      <c r="AV36" s="830"/>
      <c r="AW36" s="830"/>
      <c r="AX36" s="830"/>
      <c r="AY36" s="830"/>
      <c r="AZ36" s="831"/>
      <c r="BA36" s="831"/>
      <c r="BB36" s="831"/>
      <c r="BC36" s="831"/>
      <c r="BD36" s="831"/>
      <c r="BE36" s="827"/>
      <c r="BF36" s="827"/>
      <c r="BG36" s="827"/>
      <c r="BH36" s="827"/>
      <c r="BI36" s="828"/>
      <c r="BJ36" s="241"/>
      <c r="BK36" s="241"/>
      <c r="BL36" s="241"/>
      <c r="BM36" s="241"/>
      <c r="BN36" s="241"/>
      <c r="BO36" s="254"/>
      <c r="BP36" s="254"/>
      <c r="BQ36" s="251">
        <v>30</v>
      </c>
      <c r="BR36" s="252"/>
      <c r="BS36" s="758" t="s">
        <v>596</v>
      </c>
      <c r="BT36" s="759"/>
      <c r="BU36" s="759"/>
      <c r="BV36" s="759"/>
      <c r="BW36" s="759"/>
      <c r="BX36" s="759"/>
      <c r="BY36" s="759"/>
      <c r="BZ36" s="759"/>
      <c r="CA36" s="759"/>
      <c r="CB36" s="759"/>
      <c r="CC36" s="759"/>
      <c r="CD36" s="759"/>
      <c r="CE36" s="759"/>
      <c r="CF36" s="759"/>
      <c r="CG36" s="760"/>
      <c r="CH36" s="771">
        <v>22</v>
      </c>
      <c r="CI36" s="772"/>
      <c r="CJ36" s="772"/>
      <c r="CK36" s="772"/>
      <c r="CL36" s="773"/>
      <c r="CM36" s="771">
        <v>230</v>
      </c>
      <c r="CN36" s="772"/>
      <c r="CO36" s="772"/>
      <c r="CP36" s="772"/>
      <c r="CQ36" s="773"/>
      <c r="CR36" s="771">
        <v>30</v>
      </c>
      <c r="CS36" s="772"/>
      <c r="CT36" s="772"/>
      <c r="CU36" s="772"/>
      <c r="CV36" s="773"/>
      <c r="CW36" s="771" t="s">
        <v>597</v>
      </c>
      <c r="CX36" s="772"/>
      <c r="CY36" s="772"/>
      <c r="CZ36" s="772"/>
      <c r="DA36" s="773"/>
      <c r="DB36" s="771" t="s">
        <v>597</v>
      </c>
      <c r="DC36" s="772"/>
      <c r="DD36" s="772"/>
      <c r="DE36" s="772"/>
      <c r="DF36" s="773"/>
      <c r="DG36" s="771" t="s">
        <v>498</v>
      </c>
      <c r="DH36" s="772"/>
      <c r="DI36" s="772"/>
      <c r="DJ36" s="772"/>
      <c r="DK36" s="773"/>
      <c r="DL36" s="771" t="s">
        <v>498</v>
      </c>
      <c r="DM36" s="772"/>
      <c r="DN36" s="772"/>
      <c r="DO36" s="772"/>
      <c r="DP36" s="773"/>
      <c r="DQ36" s="771" t="s">
        <v>498</v>
      </c>
      <c r="DR36" s="772"/>
      <c r="DS36" s="772"/>
      <c r="DT36" s="772"/>
      <c r="DU36" s="773"/>
      <c r="DV36" s="774"/>
      <c r="DW36" s="775"/>
      <c r="DX36" s="775"/>
      <c r="DY36" s="775"/>
      <c r="DZ36" s="776"/>
      <c r="EA36" s="235"/>
    </row>
    <row r="37" spans="1:131" s="236" customFormat="1" ht="26.25" customHeight="1" x14ac:dyDescent="0.2">
      <c r="A37" s="255">
        <v>10</v>
      </c>
      <c r="B37" s="744"/>
      <c r="C37" s="745"/>
      <c r="D37" s="745"/>
      <c r="E37" s="745"/>
      <c r="F37" s="745"/>
      <c r="G37" s="745"/>
      <c r="H37" s="745"/>
      <c r="I37" s="745"/>
      <c r="J37" s="745"/>
      <c r="K37" s="745"/>
      <c r="L37" s="745"/>
      <c r="M37" s="745"/>
      <c r="N37" s="745"/>
      <c r="O37" s="745"/>
      <c r="P37" s="746"/>
      <c r="Q37" s="777"/>
      <c r="R37" s="750"/>
      <c r="S37" s="750"/>
      <c r="T37" s="750"/>
      <c r="U37" s="750"/>
      <c r="V37" s="750"/>
      <c r="W37" s="750"/>
      <c r="X37" s="750"/>
      <c r="Y37" s="750"/>
      <c r="Z37" s="750"/>
      <c r="AA37" s="750"/>
      <c r="AB37" s="750"/>
      <c r="AC37" s="750"/>
      <c r="AD37" s="750"/>
      <c r="AE37" s="751"/>
      <c r="AF37" s="825"/>
      <c r="AG37" s="750"/>
      <c r="AH37" s="750"/>
      <c r="AI37" s="750"/>
      <c r="AJ37" s="826"/>
      <c r="AK37" s="829"/>
      <c r="AL37" s="830"/>
      <c r="AM37" s="830"/>
      <c r="AN37" s="830"/>
      <c r="AO37" s="830"/>
      <c r="AP37" s="830"/>
      <c r="AQ37" s="830"/>
      <c r="AR37" s="830"/>
      <c r="AS37" s="830"/>
      <c r="AT37" s="830"/>
      <c r="AU37" s="830"/>
      <c r="AV37" s="830"/>
      <c r="AW37" s="830"/>
      <c r="AX37" s="830"/>
      <c r="AY37" s="830"/>
      <c r="AZ37" s="831"/>
      <c r="BA37" s="831"/>
      <c r="BB37" s="831"/>
      <c r="BC37" s="831"/>
      <c r="BD37" s="831"/>
      <c r="BE37" s="827"/>
      <c r="BF37" s="827"/>
      <c r="BG37" s="827"/>
      <c r="BH37" s="827"/>
      <c r="BI37" s="828"/>
      <c r="BJ37" s="241"/>
      <c r="BK37" s="241"/>
      <c r="BL37" s="241"/>
      <c r="BM37" s="241"/>
      <c r="BN37" s="241"/>
      <c r="BO37" s="254"/>
      <c r="BP37" s="254"/>
      <c r="BQ37" s="251">
        <v>31</v>
      </c>
      <c r="BR37" s="252" t="s">
        <v>567</v>
      </c>
      <c r="BS37" s="758" t="s">
        <v>603</v>
      </c>
      <c r="BT37" s="759"/>
      <c r="BU37" s="759"/>
      <c r="BV37" s="759"/>
      <c r="BW37" s="759"/>
      <c r="BX37" s="759"/>
      <c r="BY37" s="759"/>
      <c r="BZ37" s="759"/>
      <c r="CA37" s="759"/>
      <c r="CB37" s="759"/>
      <c r="CC37" s="759"/>
      <c r="CD37" s="759"/>
      <c r="CE37" s="759"/>
      <c r="CF37" s="759"/>
      <c r="CG37" s="760"/>
      <c r="CH37" s="771">
        <v>52</v>
      </c>
      <c r="CI37" s="772"/>
      <c r="CJ37" s="772"/>
      <c r="CK37" s="772"/>
      <c r="CL37" s="773"/>
      <c r="CM37" s="771">
        <v>10001</v>
      </c>
      <c r="CN37" s="772"/>
      <c r="CO37" s="772"/>
      <c r="CP37" s="772"/>
      <c r="CQ37" s="773"/>
      <c r="CR37" s="771">
        <v>8913</v>
      </c>
      <c r="CS37" s="772"/>
      <c r="CT37" s="772"/>
      <c r="CU37" s="772"/>
      <c r="CV37" s="773"/>
      <c r="CW37" s="771">
        <v>1270</v>
      </c>
      <c r="CX37" s="772"/>
      <c r="CY37" s="772"/>
      <c r="CZ37" s="772"/>
      <c r="DA37" s="773"/>
      <c r="DB37" s="771" t="s">
        <v>562</v>
      </c>
      <c r="DC37" s="772"/>
      <c r="DD37" s="772"/>
      <c r="DE37" s="772"/>
      <c r="DF37" s="773"/>
      <c r="DG37" s="771" t="s">
        <v>498</v>
      </c>
      <c r="DH37" s="772"/>
      <c r="DI37" s="772"/>
      <c r="DJ37" s="772"/>
      <c r="DK37" s="773"/>
      <c r="DL37" s="771" t="s">
        <v>498</v>
      </c>
      <c r="DM37" s="772"/>
      <c r="DN37" s="772"/>
      <c r="DO37" s="772"/>
      <c r="DP37" s="773"/>
      <c r="DQ37" s="771" t="s">
        <v>498</v>
      </c>
      <c r="DR37" s="772"/>
      <c r="DS37" s="772"/>
      <c r="DT37" s="772"/>
      <c r="DU37" s="773"/>
      <c r="DV37" s="774"/>
      <c r="DW37" s="775"/>
      <c r="DX37" s="775"/>
      <c r="DY37" s="775"/>
      <c r="DZ37" s="776"/>
      <c r="EA37" s="235"/>
    </row>
    <row r="38" spans="1:131" s="236" customFormat="1" ht="26.25" customHeight="1" x14ac:dyDescent="0.2">
      <c r="A38" s="255">
        <v>11</v>
      </c>
      <c r="B38" s="744"/>
      <c r="C38" s="745"/>
      <c r="D38" s="745"/>
      <c r="E38" s="745"/>
      <c r="F38" s="745"/>
      <c r="G38" s="745"/>
      <c r="H38" s="745"/>
      <c r="I38" s="745"/>
      <c r="J38" s="745"/>
      <c r="K38" s="745"/>
      <c r="L38" s="745"/>
      <c r="M38" s="745"/>
      <c r="N38" s="745"/>
      <c r="O38" s="745"/>
      <c r="P38" s="746"/>
      <c r="Q38" s="777"/>
      <c r="R38" s="750"/>
      <c r="S38" s="750"/>
      <c r="T38" s="750"/>
      <c r="U38" s="750"/>
      <c r="V38" s="750"/>
      <c r="W38" s="750"/>
      <c r="X38" s="750"/>
      <c r="Y38" s="750"/>
      <c r="Z38" s="750"/>
      <c r="AA38" s="750"/>
      <c r="AB38" s="750"/>
      <c r="AC38" s="750"/>
      <c r="AD38" s="750"/>
      <c r="AE38" s="751"/>
      <c r="AF38" s="825"/>
      <c r="AG38" s="750"/>
      <c r="AH38" s="750"/>
      <c r="AI38" s="750"/>
      <c r="AJ38" s="826"/>
      <c r="AK38" s="829"/>
      <c r="AL38" s="830"/>
      <c r="AM38" s="830"/>
      <c r="AN38" s="830"/>
      <c r="AO38" s="830"/>
      <c r="AP38" s="830"/>
      <c r="AQ38" s="830"/>
      <c r="AR38" s="830"/>
      <c r="AS38" s="830"/>
      <c r="AT38" s="830"/>
      <c r="AU38" s="830"/>
      <c r="AV38" s="830"/>
      <c r="AW38" s="830"/>
      <c r="AX38" s="830"/>
      <c r="AY38" s="830"/>
      <c r="AZ38" s="831"/>
      <c r="BA38" s="831"/>
      <c r="BB38" s="831"/>
      <c r="BC38" s="831"/>
      <c r="BD38" s="831"/>
      <c r="BE38" s="827"/>
      <c r="BF38" s="827"/>
      <c r="BG38" s="827"/>
      <c r="BH38" s="827"/>
      <c r="BI38" s="828"/>
      <c r="BJ38" s="241"/>
      <c r="BK38" s="241"/>
      <c r="BL38" s="241"/>
      <c r="BM38" s="241"/>
      <c r="BN38" s="241"/>
      <c r="BO38" s="254"/>
      <c r="BP38" s="254"/>
      <c r="BQ38" s="251">
        <v>32</v>
      </c>
      <c r="BR38" s="252"/>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235"/>
    </row>
    <row r="39" spans="1:131" s="236" customFormat="1" ht="26.25" customHeight="1" x14ac:dyDescent="0.2">
      <c r="A39" s="255">
        <v>12</v>
      </c>
      <c r="B39" s="744"/>
      <c r="C39" s="745"/>
      <c r="D39" s="745"/>
      <c r="E39" s="745"/>
      <c r="F39" s="745"/>
      <c r="G39" s="745"/>
      <c r="H39" s="745"/>
      <c r="I39" s="745"/>
      <c r="J39" s="745"/>
      <c r="K39" s="745"/>
      <c r="L39" s="745"/>
      <c r="M39" s="745"/>
      <c r="N39" s="745"/>
      <c r="O39" s="745"/>
      <c r="P39" s="746"/>
      <c r="Q39" s="777"/>
      <c r="R39" s="750"/>
      <c r="S39" s="750"/>
      <c r="T39" s="750"/>
      <c r="U39" s="750"/>
      <c r="V39" s="750"/>
      <c r="W39" s="750"/>
      <c r="X39" s="750"/>
      <c r="Y39" s="750"/>
      <c r="Z39" s="750"/>
      <c r="AA39" s="750"/>
      <c r="AB39" s="750"/>
      <c r="AC39" s="750"/>
      <c r="AD39" s="750"/>
      <c r="AE39" s="751"/>
      <c r="AF39" s="825"/>
      <c r="AG39" s="750"/>
      <c r="AH39" s="750"/>
      <c r="AI39" s="750"/>
      <c r="AJ39" s="826"/>
      <c r="AK39" s="829"/>
      <c r="AL39" s="830"/>
      <c r="AM39" s="830"/>
      <c r="AN39" s="830"/>
      <c r="AO39" s="830"/>
      <c r="AP39" s="830"/>
      <c r="AQ39" s="830"/>
      <c r="AR39" s="830"/>
      <c r="AS39" s="830"/>
      <c r="AT39" s="830"/>
      <c r="AU39" s="830"/>
      <c r="AV39" s="830"/>
      <c r="AW39" s="830"/>
      <c r="AX39" s="830"/>
      <c r="AY39" s="830"/>
      <c r="AZ39" s="831"/>
      <c r="BA39" s="831"/>
      <c r="BB39" s="831"/>
      <c r="BC39" s="831"/>
      <c r="BD39" s="831"/>
      <c r="BE39" s="827"/>
      <c r="BF39" s="827"/>
      <c r="BG39" s="827"/>
      <c r="BH39" s="827"/>
      <c r="BI39" s="828"/>
      <c r="BJ39" s="241"/>
      <c r="BK39" s="241"/>
      <c r="BL39" s="241"/>
      <c r="BM39" s="241"/>
      <c r="BN39" s="241"/>
      <c r="BO39" s="254"/>
      <c r="BP39" s="254"/>
      <c r="BQ39" s="251">
        <v>33</v>
      </c>
      <c r="BR39" s="252"/>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235"/>
    </row>
    <row r="40" spans="1:131" s="236" customFormat="1" ht="26.25" customHeight="1" x14ac:dyDescent="0.2">
      <c r="A40" s="250">
        <v>13</v>
      </c>
      <c r="B40" s="744"/>
      <c r="C40" s="745"/>
      <c r="D40" s="745"/>
      <c r="E40" s="745"/>
      <c r="F40" s="745"/>
      <c r="G40" s="745"/>
      <c r="H40" s="745"/>
      <c r="I40" s="745"/>
      <c r="J40" s="745"/>
      <c r="K40" s="745"/>
      <c r="L40" s="745"/>
      <c r="M40" s="745"/>
      <c r="N40" s="745"/>
      <c r="O40" s="745"/>
      <c r="P40" s="746"/>
      <c r="Q40" s="777"/>
      <c r="R40" s="750"/>
      <c r="S40" s="750"/>
      <c r="T40" s="750"/>
      <c r="U40" s="750"/>
      <c r="V40" s="750"/>
      <c r="W40" s="750"/>
      <c r="X40" s="750"/>
      <c r="Y40" s="750"/>
      <c r="Z40" s="750"/>
      <c r="AA40" s="750"/>
      <c r="AB40" s="750"/>
      <c r="AC40" s="750"/>
      <c r="AD40" s="750"/>
      <c r="AE40" s="751"/>
      <c r="AF40" s="825"/>
      <c r="AG40" s="750"/>
      <c r="AH40" s="750"/>
      <c r="AI40" s="750"/>
      <c r="AJ40" s="826"/>
      <c r="AK40" s="829"/>
      <c r="AL40" s="830"/>
      <c r="AM40" s="830"/>
      <c r="AN40" s="830"/>
      <c r="AO40" s="830"/>
      <c r="AP40" s="830"/>
      <c r="AQ40" s="830"/>
      <c r="AR40" s="830"/>
      <c r="AS40" s="830"/>
      <c r="AT40" s="830"/>
      <c r="AU40" s="830"/>
      <c r="AV40" s="830"/>
      <c r="AW40" s="830"/>
      <c r="AX40" s="830"/>
      <c r="AY40" s="830"/>
      <c r="AZ40" s="831"/>
      <c r="BA40" s="831"/>
      <c r="BB40" s="831"/>
      <c r="BC40" s="831"/>
      <c r="BD40" s="831"/>
      <c r="BE40" s="827"/>
      <c r="BF40" s="827"/>
      <c r="BG40" s="827"/>
      <c r="BH40" s="827"/>
      <c r="BI40" s="828"/>
      <c r="BJ40" s="241"/>
      <c r="BK40" s="241"/>
      <c r="BL40" s="241"/>
      <c r="BM40" s="241"/>
      <c r="BN40" s="241"/>
      <c r="BO40" s="254"/>
      <c r="BP40" s="254"/>
      <c r="BQ40" s="251">
        <v>34</v>
      </c>
      <c r="BR40" s="252"/>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235"/>
    </row>
    <row r="41" spans="1:131" s="236" customFormat="1" ht="26.25" customHeight="1" x14ac:dyDescent="0.2">
      <c r="A41" s="250">
        <v>14</v>
      </c>
      <c r="B41" s="744"/>
      <c r="C41" s="745"/>
      <c r="D41" s="745"/>
      <c r="E41" s="745"/>
      <c r="F41" s="745"/>
      <c r="G41" s="745"/>
      <c r="H41" s="745"/>
      <c r="I41" s="745"/>
      <c r="J41" s="745"/>
      <c r="K41" s="745"/>
      <c r="L41" s="745"/>
      <c r="M41" s="745"/>
      <c r="N41" s="745"/>
      <c r="O41" s="745"/>
      <c r="P41" s="746"/>
      <c r="Q41" s="777"/>
      <c r="R41" s="750"/>
      <c r="S41" s="750"/>
      <c r="T41" s="750"/>
      <c r="U41" s="750"/>
      <c r="V41" s="750"/>
      <c r="W41" s="750"/>
      <c r="X41" s="750"/>
      <c r="Y41" s="750"/>
      <c r="Z41" s="750"/>
      <c r="AA41" s="750"/>
      <c r="AB41" s="750"/>
      <c r="AC41" s="750"/>
      <c r="AD41" s="750"/>
      <c r="AE41" s="751"/>
      <c r="AF41" s="825"/>
      <c r="AG41" s="750"/>
      <c r="AH41" s="750"/>
      <c r="AI41" s="750"/>
      <c r="AJ41" s="826"/>
      <c r="AK41" s="829"/>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41"/>
      <c r="BK41" s="241"/>
      <c r="BL41" s="241"/>
      <c r="BM41" s="241"/>
      <c r="BN41" s="241"/>
      <c r="BO41" s="254"/>
      <c r="BP41" s="254"/>
      <c r="BQ41" s="251">
        <v>35</v>
      </c>
      <c r="BR41" s="252"/>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235"/>
    </row>
    <row r="42" spans="1:131" s="236" customFormat="1" ht="26.25" customHeight="1" x14ac:dyDescent="0.2">
      <c r="A42" s="250">
        <v>15</v>
      </c>
      <c r="B42" s="744"/>
      <c r="C42" s="745"/>
      <c r="D42" s="745"/>
      <c r="E42" s="745"/>
      <c r="F42" s="745"/>
      <c r="G42" s="745"/>
      <c r="H42" s="745"/>
      <c r="I42" s="745"/>
      <c r="J42" s="745"/>
      <c r="K42" s="745"/>
      <c r="L42" s="745"/>
      <c r="M42" s="745"/>
      <c r="N42" s="745"/>
      <c r="O42" s="745"/>
      <c r="P42" s="746"/>
      <c r="Q42" s="777"/>
      <c r="R42" s="750"/>
      <c r="S42" s="750"/>
      <c r="T42" s="750"/>
      <c r="U42" s="750"/>
      <c r="V42" s="750"/>
      <c r="W42" s="750"/>
      <c r="X42" s="750"/>
      <c r="Y42" s="750"/>
      <c r="Z42" s="750"/>
      <c r="AA42" s="750"/>
      <c r="AB42" s="750"/>
      <c r="AC42" s="750"/>
      <c r="AD42" s="750"/>
      <c r="AE42" s="751"/>
      <c r="AF42" s="825"/>
      <c r="AG42" s="750"/>
      <c r="AH42" s="750"/>
      <c r="AI42" s="750"/>
      <c r="AJ42" s="826"/>
      <c r="AK42" s="829"/>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41"/>
      <c r="BK42" s="241"/>
      <c r="BL42" s="241"/>
      <c r="BM42" s="241"/>
      <c r="BN42" s="241"/>
      <c r="BO42" s="254"/>
      <c r="BP42" s="254"/>
      <c r="BQ42" s="251">
        <v>36</v>
      </c>
      <c r="BR42" s="252"/>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235"/>
    </row>
    <row r="43" spans="1:131" s="236" customFormat="1" ht="26.25" customHeight="1" x14ac:dyDescent="0.2">
      <c r="A43" s="250">
        <v>16</v>
      </c>
      <c r="B43" s="744"/>
      <c r="C43" s="745"/>
      <c r="D43" s="745"/>
      <c r="E43" s="745"/>
      <c r="F43" s="745"/>
      <c r="G43" s="745"/>
      <c r="H43" s="745"/>
      <c r="I43" s="745"/>
      <c r="J43" s="745"/>
      <c r="K43" s="745"/>
      <c r="L43" s="745"/>
      <c r="M43" s="745"/>
      <c r="N43" s="745"/>
      <c r="O43" s="745"/>
      <c r="P43" s="746"/>
      <c r="Q43" s="777"/>
      <c r="R43" s="750"/>
      <c r="S43" s="750"/>
      <c r="T43" s="750"/>
      <c r="U43" s="750"/>
      <c r="V43" s="750"/>
      <c r="W43" s="750"/>
      <c r="X43" s="750"/>
      <c r="Y43" s="750"/>
      <c r="Z43" s="750"/>
      <c r="AA43" s="750"/>
      <c r="AB43" s="750"/>
      <c r="AC43" s="750"/>
      <c r="AD43" s="750"/>
      <c r="AE43" s="751"/>
      <c r="AF43" s="825"/>
      <c r="AG43" s="750"/>
      <c r="AH43" s="750"/>
      <c r="AI43" s="750"/>
      <c r="AJ43" s="826"/>
      <c r="AK43" s="829"/>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41"/>
      <c r="BK43" s="241"/>
      <c r="BL43" s="241"/>
      <c r="BM43" s="241"/>
      <c r="BN43" s="241"/>
      <c r="BO43" s="254"/>
      <c r="BP43" s="254"/>
      <c r="BQ43" s="251">
        <v>37</v>
      </c>
      <c r="BR43" s="252"/>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235"/>
    </row>
    <row r="44" spans="1:131" s="236" customFormat="1" ht="26.25" customHeight="1" x14ac:dyDescent="0.2">
      <c r="A44" s="250">
        <v>17</v>
      </c>
      <c r="B44" s="744"/>
      <c r="C44" s="745"/>
      <c r="D44" s="745"/>
      <c r="E44" s="745"/>
      <c r="F44" s="745"/>
      <c r="G44" s="745"/>
      <c r="H44" s="745"/>
      <c r="I44" s="745"/>
      <c r="J44" s="745"/>
      <c r="K44" s="745"/>
      <c r="L44" s="745"/>
      <c r="M44" s="745"/>
      <c r="N44" s="745"/>
      <c r="O44" s="745"/>
      <c r="P44" s="746"/>
      <c r="Q44" s="777"/>
      <c r="R44" s="750"/>
      <c r="S44" s="750"/>
      <c r="T44" s="750"/>
      <c r="U44" s="750"/>
      <c r="V44" s="750"/>
      <c r="W44" s="750"/>
      <c r="X44" s="750"/>
      <c r="Y44" s="750"/>
      <c r="Z44" s="750"/>
      <c r="AA44" s="750"/>
      <c r="AB44" s="750"/>
      <c r="AC44" s="750"/>
      <c r="AD44" s="750"/>
      <c r="AE44" s="751"/>
      <c r="AF44" s="825"/>
      <c r="AG44" s="750"/>
      <c r="AH44" s="750"/>
      <c r="AI44" s="750"/>
      <c r="AJ44" s="826"/>
      <c r="AK44" s="829"/>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41"/>
      <c r="BK44" s="241"/>
      <c r="BL44" s="241"/>
      <c r="BM44" s="241"/>
      <c r="BN44" s="241"/>
      <c r="BO44" s="254"/>
      <c r="BP44" s="254"/>
      <c r="BQ44" s="251">
        <v>38</v>
      </c>
      <c r="BR44" s="252"/>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235"/>
    </row>
    <row r="45" spans="1:131" s="236" customFormat="1" ht="26.25" customHeight="1" x14ac:dyDescent="0.2">
      <c r="A45" s="250">
        <v>18</v>
      </c>
      <c r="B45" s="744"/>
      <c r="C45" s="745"/>
      <c r="D45" s="745"/>
      <c r="E45" s="745"/>
      <c r="F45" s="745"/>
      <c r="G45" s="745"/>
      <c r="H45" s="745"/>
      <c r="I45" s="745"/>
      <c r="J45" s="745"/>
      <c r="K45" s="745"/>
      <c r="L45" s="745"/>
      <c r="M45" s="745"/>
      <c r="N45" s="745"/>
      <c r="O45" s="745"/>
      <c r="P45" s="746"/>
      <c r="Q45" s="777"/>
      <c r="R45" s="750"/>
      <c r="S45" s="750"/>
      <c r="T45" s="750"/>
      <c r="U45" s="750"/>
      <c r="V45" s="750"/>
      <c r="W45" s="750"/>
      <c r="X45" s="750"/>
      <c r="Y45" s="750"/>
      <c r="Z45" s="750"/>
      <c r="AA45" s="750"/>
      <c r="AB45" s="750"/>
      <c r="AC45" s="750"/>
      <c r="AD45" s="750"/>
      <c r="AE45" s="751"/>
      <c r="AF45" s="825"/>
      <c r="AG45" s="750"/>
      <c r="AH45" s="750"/>
      <c r="AI45" s="750"/>
      <c r="AJ45" s="826"/>
      <c r="AK45" s="829"/>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41"/>
      <c r="BK45" s="241"/>
      <c r="BL45" s="241"/>
      <c r="BM45" s="241"/>
      <c r="BN45" s="241"/>
      <c r="BO45" s="254"/>
      <c r="BP45" s="254"/>
      <c r="BQ45" s="251">
        <v>39</v>
      </c>
      <c r="BR45" s="252"/>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235"/>
    </row>
    <row r="46" spans="1:131" s="236" customFormat="1" ht="26.25" customHeight="1" x14ac:dyDescent="0.2">
      <c r="A46" s="250">
        <v>19</v>
      </c>
      <c r="B46" s="744"/>
      <c r="C46" s="745"/>
      <c r="D46" s="745"/>
      <c r="E46" s="745"/>
      <c r="F46" s="745"/>
      <c r="G46" s="745"/>
      <c r="H46" s="745"/>
      <c r="I46" s="745"/>
      <c r="J46" s="745"/>
      <c r="K46" s="745"/>
      <c r="L46" s="745"/>
      <c r="M46" s="745"/>
      <c r="N46" s="745"/>
      <c r="O46" s="745"/>
      <c r="P46" s="746"/>
      <c r="Q46" s="777"/>
      <c r="R46" s="750"/>
      <c r="S46" s="750"/>
      <c r="T46" s="750"/>
      <c r="U46" s="750"/>
      <c r="V46" s="750"/>
      <c r="W46" s="750"/>
      <c r="X46" s="750"/>
      <c r="Y46" s="750"/>
      <c r="Z46" s="750"/>
      <c r="AA46" s="750"/>
      <c r="AB46" s="750"/>
      <c r="AC46" s="750"/>
      <c r="AD46" s="750"/>
      <c r="AE46" s="751"/>
      <c r="AF46" s="825"/>
      <c r="AG46" s="750"/>
      <c r="AH46" s="750"/>
      <c r="AI46" s="750"/>
      <c r="AJ46" s="826"/>
      <c r="AK46" s="829"/>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41"/>
      <c r="BK46" s="241"/>
      <c r="BL46" s="241"/>
      <c r="BM46" s="241"/>
      <c r="BN46" s="241"/>
      <c r="BO46" s="254"/>
      <c r="BP46" s="254"/>
      <c r="BQ46" s="251">
        <v>40</v>
      </c>
      <c r="BR46" s="252"/>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235"/>
    </row>
    <row r="47" spans="1:131" s="236" customFormat="1" ht="26.25" customHeight="1" x14ac:dyDescent="0.2">
      <c r="A47" s="250">
        <v>20</v>
      </c>
      <c r="B47" s="744"/>
      <c r="C47" s="745"/>
      <c r="D47" s="745"/>
      <c r="E47" s="745"/>
      <c r="F47" s="745"/>
      <c r="G47" s="745"/>
      <c r="H47" s="745"/>
      <c r="I47" s="745"/>
      <c r="J47" s="745"/>
      <c r="K47" s="745"/>
      <c r="L47" s="745"/>
      <c r="M47" s="745"/>
      <c r="N47" s="745"/>
      <c r="O47" s="745"/>
      <c r="P47" s="746"/>
      <c r="Q47" s="777"/>
      <c r="R47" s="750"/>
      <c r="S47" s="750"/>
      <c r="T47" s="750"/>
      <c r="U47" s="750"/>
      <c r="V47" s="750"/>
      <c r="W47" s="750"/>
      <c r="X47" s="750"/>
      <c r="Y47" s="750"/>
      <c r="Z47" s="750"/>
      <c r="AA47" s="750"/>
      <c r="AB47" s="750"/>
      <c r="AC47" s="750"/>
      <c r="AD47" s="750"/>
      <c r="AE47" s="751"/>
      <c r="AF47" s="825"/>
      <c r="AG47" s="750"/>
      <c r="AH47" s="750"/>
      <c r="AI47" s="750"/>
      <c r="AJ47" s="826"/>
      <c r="AK47" s="829"/>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41"/>
      <c r="BK47" s="241"/>
      <c r="BL47" s="241"/>
      <c r="BM47" s="241"/>
      <c r="BN47" s="241"/>
      <c r="BO47" s="254"/>
      <c r="BP47" s="254"/>
      <c r="BQ47" s="251">
        <v>41</v>
      </c>
      <c r="BR47" s="252"/>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235"/>
    </row>
    <row r="48" spans="1:131" s="236" customFormat="1" ht="26.25" customHeight="1" x14ac:dyDescent="0.2">
      <c r="A48" s="250">
        <v>21</v>
      </c>
      <c r="B48" s="744"/>
      <c r="C48" s="745"/>
      <c r="D48" s="745"/>
      <c r="E48" s="745"/>
      <c r="F48" s="745"/>
      <c r="G48" s="745"/>
      <c r="H48" s="745"/>
      <c r="I48" s="745"/>
      <c r="J48" s="745"/>
      <c r="K48" s="745"/>
      <c r="L48" s="745"/>
      <c r="M48" s="745"/>
      <c r="N48" s="745"/>
      <c r="O48" s="745"/>
      <c r="P48" s="746"/>
      <c r="Q48" s="777"/>
      <c r="R48" s="750"/>
      <c r="S48" s="750"/>
      <c r="T48" s="750"/>
      <c r="U48" s="750"/>
      <c r="V48" s="750"/>
      <c r="W48" s="750"/>
      <c r="X48" s="750"/>
      <c r="Y48" s="750"/>
      <c r="Z48" s="750"/>
      <c r="AA48" s="750"/>
      <c r="AB48" s="750"/>
      <c r="AC48" s="750"/>
      <c r="AD48" s="750"/>
      <c r="AE48" s="751"/>
      <c r="AF48" s="825"/>
      <c r="AG48" s="750"/>
      <c r="AH48" s="750"/>
      <c r="AI48" s="750"/>
      <c r="AJ48" s="826"/>
      <c r="AK48" s="829"/>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41"/>
      <c r="BK48" s="241"/>
      <c r="BL48" s="241"/>
      <c r="BM48" s="241"/>
      <c r="BN48" s="241"/>
      <c r="BO48" s="254"/>
      <c r="BP48" s="254"/>
      <c r="BQ48" s="251">
        <v>42</v>
      </c>
      <c r="BR48" s="252"/>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235"/>
    </row>
    <row r="49" spans="1:131" s="236" customFormat="1" ht="26.25" customHeight="1" x14ac:dyDescent="0.2">
      <c r="A49" s="250">
        <v>22</v>
      </c>
      <c r="B49" s="744"/>
      <c r="C49" s="745"/>
      <c r="D49" s="745"/>
      <c r="E49" s="745"/>
      <c r="F49" s="745"/>
      <c r="G49" s="745"/>
      <c r="H49" s="745"/>
      <c r="I49" s="745"/>
      <c r="J49" s="745"/>
      <c r="K49" s="745"/>
      <c r="L49" s="745"/>
      <c r="M49" s="745"/>
      <c r="N49" s="745"/>
      <c r="O49" s="745"/>
      <c r="P49" s="746"/>
      <c r="Q49" s="777"/>
      <c r="R49" s="750"/>
      <c r="S49" s="750"/>
      <c r="T49" s="750"/>
      <c r="U49" s="750"/>
      <c r="V49" s="750"/>
      <c r="W49" s="750"/>
      <c r="X49" s="750"/>
      <c r="Y49" s="750"/>
      <c r="Z49" s="750"/>
      <c r="AA49" s="750"/>
      <c r="AB49" s="750"/>
      <c r="AC49" s="750"/>
      <c r="AD49" s="750"/>
      <c r="AE49" s="751"/>
      <c r="AF49" s="825"/>
      <c r="AG49" s="750"/>
      <c r="AH49" s="750"/>
      <c r="AI49" s="750"/>
      <c r="AJ49" s="826"/>
      <c r="AK49" s="829"/>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41"/>
      <c r="BK49" s="241"/>
      <c r="BL49" s="241"/>
      <c r="BM49" s="241"/>
      <c r="BN49" s="241"/>
      <c r="BO49" s="254"/>
      <c r="BP49" s="254"/>
      <c r="BQ49" s="251">
        <v>43</v>
      </c>
      <c r="BR49" s="252"/>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235"/>
    </row>
    <row r="50" spans="1:131" s="236" customFormat="1" ht="26.25" customHeight="1" x14ac:dyDescent="0.2">
      <c r="A50" s="250">
        <v>23</v>
      </c>
      <c r="B50" s="744"/>
      <c r="C50" s="745"/>
      <c r="D50" s="745"/>
      <c r="E50" s="745"/>
      <c r="F50" s="745"/>
      <c r="G50" s="745"/>
      <c r="H50" s="745"/>
      <c r="I50" s="745"/>
      <c r="J50" s="745"/>
      <c r="K50" s="745"/>
      <c r="L50" s="745"/>
      <c r="M50" s="745"/>
      <c r="N50" s="745"/>
      <c r="O50" s="745"/>
      <c r="P50" s="746"/>
      <c r="Q50" s="832"/>
      <c r="R50" s="833"/>
      <c r="S50" s="833"/>
      <c r="T50" s="833"/>
      <c r="U50" s="833"/>
      <c r="V50" s="833"/>
      <c r="W50" s="833"/>
      <c r="X50" s="833"/>
      <c r="Y50" s="833"/>
      <c r="Z50" s="833"/>
      <c r="AA50" s="833"/>
      <c r="AB50" s="833"/>
      <c r="AC50" s="833"/>
      <c r="AD50" s="833"/>
      <c r="AE50" s="834"/>
      <c r="AF50" s="825"/>
      <c r="AG50" s="750"/>
      <c r="AH50" s="750"/>
      <c r="AI50" s="750"/>
      <c r="AJ50" s="826"/>
      <c r="AK50" s="835"/>
      <c r="AL50" s="833"/>
      <c r="AM50" s="833"/>
      <c r="AN50" s="833"/>
      <c r="AO50" s="833"/>
      <c r="AP50" s="833"/>
      <c r="AQ50" s="833"/>
      <c r="AR50" s="833"/>
      <c r="AS50" s="833"/>
      <c r="AT50" s="833"/>
      <c r="AU50" s="833"/>
      <c r="AV50" s="833"/>
      <c r="AW50" s="833"/>
      <c r="AX50" s="833"/>
      <c r="AY50" s="833"/>
      <c r="AZ50" s="836"/>
      <c r="BA50" s="836"/>
      <c r="BB50" s="836"/>
      <c r="BC50" s="836"/>
      <c r="BD50" s="836"/>
      <c r="BE50" s="827"/>
      <c r="BF50" s="827"/>
      <c r="BG50" s="827"/>
      <c r="BH50" s="827"/>
      <c r="BI50" s="828"/>
      <c r="BJ50" s="241"/>
      <c r="BK50" s="241"/>
      <c r="BL50" s="241"/>
      <c r="BM50" s="241"/>
      <c r="BN50" s="241"/>
      <c r="BO50" s="254"/>
      <c r="BP50" s="254"/>
      <c r="BQ50" s="251">
        <v>44</v>
      </c>
      <c r="BR50" s="252"/>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235"/>
    </row>
    <row r="51" spans="1:131" s="236" customFormat="1" ht="26.25" customHeight="1" x14ac:dyDescent="0.2">
      <c r="A51" s="250">
        <v>24</v>
      </c>
      <c r="B51" s="744"/>
      <c r="C51" s="745"/>
      <c r="D51" s="745"/>
      <c r="E51" s="745"/>
      <c r="F51" s="745"/>
      <c r="G51" s="745"/>
      <c r="H51" s="745"/>
      <c r="I51" s="745"/>
      <c r="J51" s="745"/>
      <c r="K51" s="745"/>
      <c r="L51" s="745"/>
      <c r="M51" s="745"/>
      <c r="N51" s="745"/>
      <c r="O51" s="745"/>
      <c r="P51" s="746"/>
      <c r="Q51" s="832"/>
      <c r="R51" s="833"/>
      <c r="S51" s="833"/>
      <c r="T51" s="833"/>
      <c r="U51" s="833"/>
      <c r="V51" s="833"/>
      <c r="W51" s="833"/>
      <c r="X51" s="833"/>
      <c r="Y51" s="833"/>
      <c r="Z51" s="833"/>
      <c r="AA51" s="833"/>
      <c r="AB51" s="833"/>
      <c r="AC51" s="833"/>
      <c r="AD51" s="833"/>
      <c r="AE51" s="834"/>
      <c r="AF51" s="825"/>
      <c r="AG51" s="750"/>
      <c r="AH51" s="750"/>
      <c r="AI51" s="750"/>
      <c r="AJ51" s="826"/>
      <c r="AK51" s="835"/>
      <c r="AL51" s="833"/>
      <c r="AM51" s="833"/>
      <c r="AN51" s="833"/>
      <c r="AO51" s="833"/>
      <c r="AP51" s="833"/>
      <c r="AQ51" s="833"/>
      <c r="AR51" s="833"/>
      <c r="AS51" s="833"/>
      <c r="AT51" s="833"/>
      <c r="AU51" s="833"/>
      <c r="AV51" s="833"/>
      <c r="AW51" s="833"/>
      <c r="AX51" s="833"/>
      <c r="AY51" s="833"/>
      <c r="AZ51" s="836"/>
      <c r="BA51" s="836"/>
      <c r="BB51" s="836"/>
      <c r="BC51" s="836"/>
      <c r="BD51" s="836"/>
      <c r="BE51" s="827"/>
      <c r="BF51" s="827"/>
      <c r="BG51" s="827"/>
      <c r="BH51" s="827"/>
      <c r="BI51" s="828"/>
      <c r="BJ51" s="241"/>
      <c r="BK51" s="241"/>
      <c r="BL51" s="241"/>
      <c r="BM51" s="241"/>
      <c r="BN51" s="241"/>
      <c r="BO51" s="254"/>
      <c r="BP51" s="254"/>
      <c r="BQ51" s="251">
        <v>45</v>
      </c>
      <c r="BR51" s="252"/>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235"/>
    </row>
    <row r="52" spans="1:131" s="236" customFormat="1" ht="26.25" customHeight="1" x14ac:dyDescent="0.2">
      <c r="A52" s="250">
        <v>25</v>
      </c>
      <c r="B52" s="744"/>
      <c r="C52" s="745"/>
      <c r="D52" s="745"/>
      <c r="E52" s="745"/>
      <c r="F52" s="745"/>
      <c r="G52" s="745"/>
      <c r="H52" s="745"/>
      <c r="I52" s="745"/>
      <c r="J52" s="745"/>
      <c r="K52" s="745"/>
      <c r="L52" s="745"/>
      <c r="M52" s="745"/>
      <c r="N52" s="745"/>
      <c r="O52" s="745"/>
      <c r="P52" s="746"/>
      <c r="Q52" s="832"/>
      <c r="R52" s="833"/>
      <c r="S52" s="833"/>
      <c r="T52" s="833"/>
      <c r="U52" s="833"/>
      <c r="V52" s="833"/>
      <c r="W52" s="833"/>
      <c r="X52" s="833"/>
      <c r="Y52" s="833"/>
      <c r="Z52" s="833"/>
      <c r="AA52" s="833"/>
      <c r="AB52" s="833"/>
      <c r="AC52" s="833"/>
      <c r="AD52" s="833"/>
      <c r="AE52" s="834"/>
      <c r="AF52" s="825"/>
      <c r="AG52" s="750"/>
      <c r="AH52" s="750"/>
      <c r="AI52" s="750"/>
      <c r="AJ52" s="826"/>
      <c r="AK52" s="835"/>
      <c r="AL52" s="833"/>
      <c r="AM52" s="833"/>
      <c r="AN52" s="833"/>
      <c r="AO52" s="833"/>
      <c r="AP52" s="833"/>
      <c r="AQ52" s="833"/>
      <c r="AR52" s="833"/>
      <c r="AS52" s="833"/>
      <c r="AT52" s="833"/>
      <c r="AU52" s="833"/>
      <c r="AV52" s="833"/>
      <c r="AW52" s="833"/>
      <c r="AX52" s="833"/>
      <c r="AY52" s="833"/>
      <c r="AZ52" s="836"/>
      <c r="BA52" s="836"/>
      <c r="BB52" s="836"/>
      <c r="BC52" s="836"/>
      <c r="BD52" s="836"/>
      <c r="BE52" s="827"/>
      <c r="BF52" s="827"/>
      <c r="BG52" s="827"/>
      <c r="BH52" s="827"/>
      <c r="BI52" s="828"/>
      <c r="BJ52" s="241"/>
      <c r="BK52" s="241"/>
      <c r="BL52" s="241"/>
      <c r="BM52" s="241"/>
      <c r="BN52" s="241"/>
      <c r="BO52" s="254"/>
      <c r="BP52" s="254"/>
      <c r="BQ52" s="251">
        <v>46</v>
      </c>
      <c r="BR52" s="252"/>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235"/>
    </row>
    <row r="53" spans="1:131" s="236" customFormat="1" ht="26.25" customHeight="1" x14ac:dyDescent="0.2">
      <c r="A53" s="250">
        <v>26</v>
      </c>
      <c r="B53" s="744"/>
      <c r="C53" s="745"/>
      <c r="D53" s="745"/>
      <c r="E53" s="745"/>
      <c r="F53" s="745"/>
      <c r="G53" s="745"/>
      <c r="H53" s="745"/>
      <c r="I53" s="745"/>
      <c r="J53" s="745"/>
      <c r="K53" s="745"/>
      <c r="L53" s="745"/>
      <c r="M53" s="745"/>
      <c r="N53" s="745"/>
      <c r="O53" s="745"/>
      <c r="P53" s="746"/>
      <c r="Q53" s="832"/>
      <c r="R53" s="833"/>
      <c r="S53" s="833"/>
      <c r="T53" s="833"/>
      <c r="U53" s="833"/>
      <c r="V53" s="833"/>
      <c r="W53" s="833"/>
      <c r="X53" s="833"/>
      <c r="Y53" s="833"/>
      <c r="Z53" s="833"/>
      <c r="AA53" s="833"/>
      <c r="AB53" s="833"/>
      <c r="AC53" s="833"/>
      <c r="AD53" s="833"/>
      <c r="AE53" s="834"/>
      <c r="AF53" s="825"/>
      <c r="AG53" s="750"/>
      <c r="AH53" s="750"/>
      <c r="AI53" s="750"/>
      <c r="AJ53" s="826"/>
      <c r="AK53" s="835"/>
      <c r="AL53" s="833"/>
      <c r="AM53" s="833"/>
      <c r="AN53" s="833"/>
      <c r="AO53" s="833"/>
      <c r="AP53" s="833"/>
      <c r="AQ53" s="833"/>
      <c r="AR53" s="833"/>
      <c r="AS53" s="833"/>
      <c r="AT53" s="833"/>
      <c r="AU53" s="833"/>
      <c r="AV53" s="833"/>
      <c r="AW53" s="833"/>
      <c r="AX53" s="833"/>
      <c r="AY53" s="833"/>
      <c r="AZ53" s="836"/>
      <c r="BA53" s="836"/>
      <c r="BB53" s="836"/>
      <c r="BC53" s="836"/>
      <c r="BD53" s="836"/>
      <c r="BE53" s="827"/>
      <c r="BF53" s="827"/>
      <c r="BG53" s="827"/>
      <c r="BH53" s="827"/>
      <c r="BI53" s="828"/>
      <c r="BJ53" s="241"/>
      <c r="BK53" s="241"/>
      <c r="BL53" s="241"/>
      <c r="BM53" s="241"/>
      <c r="BN53" s="241"/>
      <c r="BO53" s="254"/>
      <c r="BP53" s="254"/>
      <c r="BQ53" s="251">
        <v>47</v>
      </c>
      <c r="BR53" s="252"/>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235"/>
    </row>
    <row r="54" spans="1:131" s="236" customFormat="1" ht="26.25" customHeight="1" x14ac:dyDescent="0.2">
      <c r="A54" s="250">
        <v>27</v>
      </c>
      <c r="B54" s="744"/>
      <c r="C54" s="745"/>
      <c r="D54" s="745"/>
      <c r="E54" s="745"/>
      <c r="F54" s="745"/>
      <c r="G54" s="745"/>
      <c r="H54" s="745"/>
      <c r="I54" s="745"/>
      <c r="J54" s="745"/>
      <c r="K54" s="745"/>
      <c r="L54" s="745"/>
      <c r="M54" s="745"/>
      <c r="N54" s="745"/>
      <c r="O54" s="745"/>
      <c r="P54" s="746"/>
      <c r="Q54" s="832"/>
      <c r="R54" s="833"/>
      <c r="S54" s="833"/>
      <c r="T54" s="833"/>
      <c r="U54" s="833"/>
      <c r="V54" s="833"/>
      <c r="W54" s="833"/>
      <c r="X54" s="833"/>
      <c r="Y54" s="833"/>
      <c r="Z54" s="833"/>
      <c r="AA54" s="833"/>
      <c r="AB54" s="833"/>
      <c r="AC54" s="833"/>
      <c r="AD54" s="833"/>
      <c r="AE54" s="834"/>
      <c r="AF54" s="825"/>
      <c r="AG54" s="750"/>
      <c r="AH54" s="750"/>
      <c r="AI54" s="750"/>
      <c r="AJ54" s="826"/>
      <c r="AK54" s="835"/>
      <c r="AL54" s="833"/>
      <c r="AM54" s="833"/>
      <c r="AN54" s="833"/>
      <c r="AO54" s="833"/>
      <c r="AP54" s="833"/>
      <c r="AQ54" s="833"/>
      <c r="AR54" s="833"/>
      <c r="AS54" s="833"/>
      <c r="AT54" s="833"/>
      <c r="AU54" s="833"/>
      <c r="AV54" s="833"/>
      <c r="AW54" s="833"/>
      <c r="AX54" s="833"/>
      <c r="AY54" s="833"/>
      <c r="AZ54" s="836"/>
      <c r="BA54" s="836"/>
      <c r="BB54" s="836"/>
      <c r="BC54" s="836"/>
      <c r="BD54" s="836"/>
      <c r="BE54" s="827"/>
      <c r="BF54" s="827"/>
      <c r="BG54" s="827"/>
      <c r="BH54" s="827"/>
      <c r="BI54" s="828"/>
      <c r="BJ54" s="241"/>
      <c r="BK54" s="241"/>
      <c r="BL54" s="241"/>
      <c r="BM54" s="241"/>
      <c r="BN54" s="241"/>
      <c r="BO54" s="254"/>
      <c r="BP54" s="254"/>
      <c r="BQ54" s="251">
        <v>48</v>
      </c>
      <c r="BR54" s="252"/>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235"/>
    </row>
    <row r="55" spans="1:131" s="236" customFormat="1" ht="26.25" customHeight="1" x14ac:dyDescent="0.2">
      <c r="A55" s="250">
        <v>28</v>
      </c>
      <c r="B55" s="744"/>
      <c r="C55" s="745"/>
      <c r="D55" s="745"/>
      <c r="E55" s="745"/>
      <c r="F55" s="745"/>
      <c r="G55" s="745"/>
      <c r="H55" s="745"/>
      <c r="I55" s="745"/>
      <c r="J55" s="745"/>
      <c r="K55" s="745"/>
      <c r="L55" s="745"/>
      <c r="M55" s="745"/>
      <c r="N55" s="745"/>
      <c r="O55" s="745"/>
      <c r="P55" s="746"/>
      <c r="Q55" s="832"/>
      <c r="R55" s="833"/>
      <c r="S55" s="833"/>
      <c r="T55" s="833"/>
      <c r="U55" s="833"/>
      <c r="V55" s="833"/>
      <c r="W55" s="833"/>
      <c r="X55" s="833"/>
      <c r="Y55" s="833"/>
      <c r="Z55" s="833"/>
      <c r="AA55" s="833"/>
      <c r="AB55" s="833"/>
      <c r="AC55" s="833"/>
      <c r="AD55" s="833"/>
      <c r="AE55" s="834"/>
      <c r="AF55" s="825"/>
      <c r="AG55" s="750"/>
      <c r="AH55" s="750"/>
      <c r="AI55" s="750"/>
      <c r="AJ55" s="826"/>
      <c r="AK55" s="835"/>
      <c r="AL55" s="833"/>
      <c r="AM55" s="833"/>
      <c r="AN55" s="833"/>
      <c r="AO55" s="833"/>
      <c r="AP55" s="833"/>
      <c r="AQ55" s="833"/>
      <c r="AR55" s="833"/>
      <c r="AS55" s="833"/>
      <c r="AT55" s="833"/>
      <c r="AU55" s="833"/>
      <c r="AV55" s="833"/>
      <c r="AW55" s="833"/>
      <c r="AX55" s="833"/>
      <c r="AY55" s="833"/>
      <c r="AZ55" s="836"/>
      <c r="BA55" s="836"/>
      <c r="BB55" s="836"/>
      <c r="BC55" s="836"/>
      <c r="BD55" s="836"/>
      <c r="BE55" s="827"/>
      <c r="BF55" s="827"/>
      <c r="BG55" s="827"/>
      <c r="BH55" s="827"/>
      <c r="BI55" s="828"/>
      <c r="BJ55" s="241"/>
      <c r="BK55" s="241"/>
      <c r="BL55" s="241"/>
      <c r="BM55" s="241"/>
      <c r="BN55" s="241"/>
      <c r="BO55" s="254"/>
      <c r="BP55" s="254"/>
      <c r="BQ55" s="251">
        <v>49</v>
      </c>
      <c r="BR55" s="252"/>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235"/>
    </row>
    <row r="56" spans="1:131" s="236" customFormat="1" ht="26.25" customHeight="1" x14ac:dyDescent="0.2">
      <c r="A56" s="250">
        <v>29</v>
      </c>
      <c r="B56" s="744"/>
      <c r="C56" s="745"/>
      <c r="D56" s="745"/>
      <c r="E56" s="745"/>
      <c r="F56" s="745"/>
      <c r="G56" s="745"/>
      <c r="H56" s="745"/>
      <c r="I56" s="745"/>
      <c r="J56" s="745"/>
      <c r="K56" s="745"/>
      <c r="L56" s="745"/>
      <c r="M56" s="745"/>
      <c r="N56" s="745"/>
      <c r="O56" s="745"/>
      <c r="P56" s="746"/>
      <c r="Q56" s="832"/>
      <c r="R56" s="833"/>
      <c r="S56" s="833"/>
      <c r="T56" s="833"/>
      <c r="U56" s="833"/>
      <c r="V56" s="833"/>
      <c r="W56" s="833"/>
      <c r="X56" s="833"/>
      <c r="Y56" s="833"/>
      <c r="Z56" s="833"/>
      <c r="AA56" s="833"/>
      <c r="AB56" s="833"/>
      <c r="AC56" s="833"/>
      <c r="AD56" s="833"/>
      <c r="AE56" s="834"/>
      <c r="AF56" s="825"/>
      <c r="AG56" s="750"/>
      <c r="AH56" s="750"/>
      <c r="AI56" s="750"/>
      <c r="AJ56" s="826"/>
      <c r="AK56" s="835"/>
      <c r="AL56" s="833"/>
      <c r="AM56" s="833"/>
      <c r="AN56" s="833"/>
      <c r="AO56" s="833"/>
      <c r="AP56" s="833"/>
      <c r="AQ56" s="833"/>
      <c r="AR56" s="833"/>
      <c r="AS56" s="833"/>
      <c r="AT56" s="833"/>
      <c r="AU56" s="833"/>
      <c r="AV56" s="833"/>
      <c r="AW56" s="833"/>
      <c r="AX56" s="833"/>
      <c r="AY56" s="833"/>
      <c r="AZ56" s="836"/>
      <c r="BA56" s="836"/>
      <c r="BB56" s="836"/>
      <c r="BC56" s="836"/>
      <c r="BD56" s="836"/>
      <c r="BE56" s="827"/>
      <c r="BF56" s="827"/>
      <c r="BG56" s="827"/>
      <c r="BH56" s="827"/>
      <c r="BI56" s="828"/>
      <c r="BJ56" s="241"/>
      <c r="BK56" s="241"/>
      <c r="BL56" s="241"/>
      <c r="BM56" s="241"/>
      <c r="BN56" s="241"/>
      <c r="BO56" s="254"/>
      <c r="BP56" s="254"/>
      <c r="BQ56" s="251">
        <v>50</v>
      </c>
      <c r="BR56" s="252"/>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235"/>
    </row>
    <row r="57" spans="1:131" s="236" customFormat="1" ht="26.25" customHeight="1" x14ac:dyDescent="0.2">
      <c r="A57" s="250">
        <v>30</v>
      </c>
      <c r="B57" s="744"/>
      <c r="C57" s="745"/>
      <c r="D57" s="745"/>
      <c r="E57" s="745"/>
      <c r="F57" s="745"/>
      <c r="G57" s="745"/>
      <c r="H57" s="745"/>
      <c r="I57" s="745"/>
      <c r="J57" s="745"/>
      <c r="K57" s="745"/>
      <c r="L57" s="745"/>
      <c r="M57" s="745"/>
      <c r="N57" s="745"/>
      <c r="O57" s="745"/>
      <c r="P57" s="746"/>
      <c r="Q57" s="832"/>
      <c r="R57" s="833"/>
      <c r="S57" s="833"/>
      <c r="T57" s="833"/>
      <c r="U57" s="833"/>
      <c r="V57" s="833"/>
      <c r="W57" s="833"/>
      <c r="X57" s="833"/>
      <c r="Y57" s="833"/>
      <c r="Z57" s="833"/>
      <c r="AA57" s="833"/>
      <c r="AB57" s="833"/>
      <c r="AC57" s="833"/>
      <c r="AD57" s="833"/>
      <c r="AE57" s="834"/>
      <c r="AF57" s="825"/>
      <c r="AG57" s="750"/>
      <c r="AH57" s="750"/>
      <c r="AI57" s="750"/>
      <c r="AJ57" s="826"/>
      <c r="AK57" s="835"/>
      <c r="AL57" s="833"/>
      <c r="AM57" s="833"/>
      <c r="AN57" s="833"/>
      <c r="AO57" s="833"/>
      <c r="AP57" s="833"/>
      <c r="AQ57" s="833"/>
      <c r="AR57" s="833"/>
      <c r="AS57" s="833"/>
      <c r="AT57" s="833"/>
      <c r="AU57" s="833"/>
      <c r="AV57" s="833"/>
      <c r="AW57" s="833"/>
      <c r="AX57" s="833"/>
      <c r="AY57" s="833"/>
      <c r="AZ57" s="836"/>
      <c r="BA57" s="836"/>
      <c r="BB57" s="836"/>
      <c r="BC57" s="836"/>
      <c r="BD57" s="836"/>
      <c r="BE57" s="827"/>
      <c r="BF57" s="827"/>
      <c r="BG57" s="827"/>
      <c r="BH57" s="827"/>
      <c r="BI57" s="828"/>
      <c r="BJ57" s="241"/>
      <c r="BK57" s="241"/>
      <c r="BL57" s="241"/>
      <c r="BM57" s="241"/>
      <c r="BN57" s="241"/>
      <c r="BO57" s="254"/>
      <c r="BP57" s="254"/>
      <c r="BQ57" s="251">
        <v>51</v>
      </c>
      <c r="BR57" s="252"/>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235"/>
    </row>
    <row r="58" spans="1:131" s="236" customFormat="1" ht="26.25" customHeight="1" x14ac:dyDescent="0.2">
      <c r="A58" s="250">
        <v>31</v>
      </c>
      <c r="B58" s="744"/>
      <c r="C58" s="745"/>
      <c r="D58" s="745"/>
      <c r="E58" s="745"/>
      <c r="F58" s="745"/>
      <c r="G58" s="745"/>
      <c r="H58" s="745"/>
      <c r="I58" s="745"/>
      <c r="J58" s="745"/>
      <c r="K58" s="745"/>
      <c r="L58" s="745"/>
      <c r="M58" s="745"/>
      <c r="N58" s="745"/>
      <c r="O58" s="745"/>
      <c r="P58" s="746"/>
      <c r="Q58" s="832"/>
      <c r="R58" s="833"/>
      <c r="S58" s="833"/>
      <c r="T58" s="833"/>
      <c r="U58" s="833"/>
      <c r="V58" s="833"/>
      <c r="W58" s="833"/>
      <c r="X58" s="833"/>
      <c r="Y58" s="833"/>
      <c r="Z58" s="833"/>
      <c r="AA58" s="833"/>
      <c r="AB58" s="833"/>
      <c r="AC58" s="833"/>
      <c r="AD58" s="833"/>
      <c r="AE58" s="834"/>
      <c r="AF58" s="825"/>
      <c r="AG58" s="750"/>
      <c r="AH58" s="750"/>
      <c r="AI58" s="750"/>
      <c r="AJ58" s="826"/>
      <c r="AK58" s="835"/>
      <c r="AL58" s="833"/>
      <c r="AM58" s="833"/>
      <c r="AN58" s="833"/>
      <c r="AO58" s="833"/>
      <c r="AP58" s="833"/>
      <c r="AQ58" s="833"/>
      <c r="AR58" s="833"/>
      <c r="AS58" s="833"/>
      <c r="AT58" s="833"/>
      <c r="AU58" s="833"/>
      <c r="AV58" s="833"/>
      <c r="AW58" s="833"/>
      <c r="AX58" s="833"/>
      <c r="AY58" s="833"/>
      <c r="AZ58" s="836"/>
      <c r="BA58" s="836"/>
      <c r="BB58" s="836"/>
      <c r="BC58" s="836"/>
      <c r="BD58" s="836"/>
      <c r="BE58" s="827"/>
      <c r="BF58" s="827"/>
      <c r="BG58" s="827"/>
      <c r="BH58" s="827"/>
      <c r="BI58" s="828"/>
      <c r="BJ58" s="241"/>
      <c r="BK58" s="241"/>
      <c r="BL58" s="241"/>
      <c r="BM58" s="241"/>
      <c r="BN58" s="241"/>
      <c r="BO58" s="254"/>
      <c r="BP58" s="254"/>
      <c r="BQ58" s="251">
        <v>52</v>
      </c>
      <c r="BR58" s="252"/>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235"/>
    </row>
    <row r="59" spans="1:131" s="236" customFormat="1" ht="26.25" customHeight="1" x14ac:dyDescent="0.2">
      <c r="A59" s="250">
        <v>32</v>
      </c>
      <c r="B59" s="744"/>
      <c r="C59" s="745"/>
      <c r="D59" s="745"/>
      <c r="E59" s="745"/>
      <c r="F59" s="745"/>
      <c r="G59" s="745"/>
      <c r="H59" s="745"/>
      <c r="I59" s="745"/>
      <c r="J59" s="745"/>
      <c r="K59" s="745"/>
      <c r="L59" s="745"/>
      <c r="M59" s="745"/>
      <c r="N59" s="745"/>
      <c r="O59" s="745"/>
      <c r="P59" s="746"/>
      <c r="Q59" s="832"/>
      <c r="R59" s="833"/>
      <c r="S59" s="833"/>
      <c r="T59" s="833"/>
      <c r="U59" s="833"/>
      <c r="V59" s="833"/>
      <c r="W59" s="833"/>
      <c r="X59" s="833"/>
      <c r="Y59" s="833"/>
      <c r="Z59" s="833"/>
      <c r="AA59" s="833"/>
      <c r="AB59" s="833"/>
      <c r="AC59" s="833"/>
      <c r="AD59" s="833"/>
      <c r="AE59" s="834"/>
      <c r="AF59" s="825"/>
      <c r="AG59" s="750"/>
      <c r="AH59" s="750"/>
      <c r="AI59" s="750"/>
      <c r="AJ59" s="826"/>
      <c r="AK59" s="835"/>
      <c r="AL59" s="833"/>
      <c r="AM59" s="833"/>
      <c r="AN59" s="833"/>
      <c r="AO59" s="833"/>
      <c r="AP59" s="833"/>
      <c r="AQ59" s="833"/>
      <c r="AR59" s="833"/>
      <c r="AS59" s="833"/>
      <c r="AT59" s="833"/>
      <c r="AU59" s="833"/>
      <c r="AV59" s="833"/>
      <c r="AW59" s="833"/>
      <c r="AX59" s="833"/>
      <c r="AY59" s="833"/>
      <c r="AZ59" s="836"/>
      <c r="BA59" s="836"/>
      <c r="BB59" s="836"/>
      <c r="BC59" s="836"/>
      <c r="BD59" s="836"/>
      <c r="BE59" s="827"/>
      <c r="BF59" s="827"/>
      <c r="BG59" s="827"/>
      <c r="BH59" s="827"/>
      <c r="BI59" s="828"/>
      <c r="BJ59" s="241"/>
      <c r="BK59" s="241"/>
      <c r="BL59" s="241"/>
      <c r="BM59" s="241"/>
      <c r="BN59" s="241"/>
      <c r="BO59" s="254"/>
      <c r="BP59" s="254"/>
      <c r="BQ59" s="251">
        <v>53</v>
      </c>
      <c r="BR59" s="252"/>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235"/>
    </row>
    <row r="60" spans="1:131" s="236" customFormat="1" ht="26.25" customHeight="1" x14ac:dyDescent="0.2">
      <c r="A60" s="250">
        <v>33</v>
      </c>
      <c r="B60" s="744"/>
      <c r="C60" s="745"/>
      <c r="D60" s="745"/>
      <c r="E60" s="745"/>
      <c r="F60" s="745"/>
      <c r="G60" s="745"/>
      <c r="H60" s="745"/>
      <c r="I60" s="745"/>
      <c r="J60" s="745"/>
      <c r="K60" s="745"/>
      <c r="L60" s="745"/>
      <c r="M60" s="745"/>
      <c r="N60" s="745"/>
      <c r="O60" s="745"/>
      <c r="P60" s="746"/>
      <c r="Q60" s="832"/>
      <c r="R60" s="833"/>
      <c r="S60" s="833"/>
      <c r="T60" s="833"/>
      <c r="U60" s="833"/>
      <c r="V60" s="833"/>
      <c r="W60" s="833"/>
      <c r="X60" s="833"/>
      <c r="Y60" s="833"/>
      <c r="Z60" s="833"/>
      <c r="AA60" s="833"/>
      <c r="AB60" s="833"/>
      <c r="AC60" s="833"/>
      <c r="AD60" s="833"/>
      <c r="AE60" s="834"/>
      <c r="AF60" s="825"/>
      <c r="AG60" s="750"/>
      <c r="AH60" s="750"/>
      <c r="AI60" s="750"/>
      <c r="AJ60" s="826"/>
      <c r="AK60" s="835"/>
      <c r="AL60" s="833"/>
      <c r="AM60" s="833"/>
      <c r="AN60" s="833"/>
      <c r="AO60" s="833"/>
      <c r="AP60" s="833"/>
      <c r="AQ60" s="833"/>
      <c r="AR60" s="833"/>
      <c r="AS60" s="833"/>
      <c r="AT60" s="833"/>
      <c r="AU60" s="833"/>
      <c r="AV60" s="833"/>
      <c r="AW60" s="833"/>
      <c r="AX60" s="833"/>
      <c r="AY60" s="833"/>
      <c r="AZ60" s="836"/>
      <c r="BA60" s="836"/>
      <c r="BB60" s="836"/>
      <c r="BC60" s="836"/>
      <c r="BD60" s="836"/>
      <c r="BE60" s="827"/>
      <c r="BF60" s="827"/>
      <c r="BG60" s="827"/>
      <c r="BH60" s="827"/>
      <c r="BI60" s="828"/>
      <c r="BJ60" s="241"/>
      <c r="BK60" s="241"/>
      <c r="BL60" s="241"/>
      <c r="BM60" s="241"/>
      <c r="BN60" s="241"/>
      <c r="BO60" s="254"/>
      <c r="BP60" s="254"/>
      <c r="BQ60" s="251">
        <v>54</v>
      </c>
      <c r="BR60" s="252"/>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235"/>
    </row>
    <row r="61" spans="1:131" s="236" customFormat="1" ht="26.25" customHeight="1" thickBot="1" x14ac:dyDescent="0.25">
      <c r="A61" s="250">
        <v>34</v>
      </c>
      <c r="B61" s="744"/>
      <c r="C61" s="745"/>
      <c r="D61" s="745"/>
      <c r="E61" s="745"/>
      <c r="F61" s="745"/>
      <c r="G61" s="745"/>
      <c r="H61" s="745"/>
      <c r="I61" s="745"/>
      <c r="J61" s="745"/>
      <c r="K61" s="745"/>
      <c r="L61" s="745"/>
      <c r="M61" s="745"/>
      <c r="N61" s="745"/>
      <c r="O61" s="745"/>
      <c r="P61" s="746"/>
      <c r="Q61" s="832"/>
      <c r="R61" s="833"/>
      <c r="S61" s="833"/>
      <c r="T61" s="833"/>
      <c r="U61" s="833"/>
      <c r="V61" s="833"/>
      <c r="W61" s="833"/>
      <c r="X61" s="833"/>
      <c r="Y61" s="833"/>
      <c r="Z61" s="833"/>
      <c r="AA61" s="833"/>
      <c r="AB61" s="833"/>
      <c r="AC61" s="833"/>
      <c r="AD61" s="833"/>
      <c r="AE61" s="834"/>
      <c r="AF61" s="825"/>
      <c r="AG61" s="750"/>
      <c r="AH61" s="750"/>
      <c r="AI61" s="750"/>
      <c r="AJ61" s="826"/>
      <c r="AK61" s="835"/>
      <c r="AL61" s="833"/>
      <c r="AM61" s="833"/>
      <c r="AN61" s="833"/>
      <c r="AO61" s="833"/>
      <c r="AP61" s="833"/>
      <c r="AQ61" s="833"/>
      <c r="AR61" s="833"/>
      <c r="AS61" s="833"/>
      <c r="AT61" s="833"/>
      <c r="AU61" s="833"/>
      <c r="AV61" s="833"/>
      <c r="AW61" s="833"/>
      <c r="AX61" s="833"/>
      <c r="AY61" s="833"/>
      <c r="AZ61" s="836"/>
      <c r="BA61" s="836"/>
      <c r="BB61" s="836"/>
      <c r="BC61" s="836"/>
      <c r="BD61" s="836"/>
      <c r="BE61" s="827"/>
      <c r="BF61" s="827"/>
      <c r="BG61" s="827"/>
      <c r="BH61" s="827"/>
      <c r="BI61" s="828"/>
      <c r="BJ61" s="241"/>
      <c r="BK61" s="241"/>
      <c r="BL61" s="241"/>
      <c r="BM61" s="241"/>
      <c r="BN61" s="241"/>
      <c r="BO61" s="254"/>
      <c r="BP61" s="254"/>
      <c r="BQ61" s="251">
        <v>55</v>
      </c>
      <c r="BR61" s="252"/>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235"/>
    </row>
    <row r="62" spans="1:131" s="236" customFormat="1" ht="26.25" customHeight="1" x14ac:dyDescent="0.2">
      <c r="A62" s="250">
        <v>35</v>
      </c>
      <c r="B62" s="847"/>
      <c r="C62" s="848"/>
      <c r="D62" s="848"/>
      <c r="E62" s="848"/>
      <c r="F62" s="848"/>
      <c r="G62" s="848"/>
      <c r="H62" s="848"/>
      <c r="I62" s="848"/>
      <c r="J62" s="848"/>
      <c r="K62" s="848"/>
      <c r="L62" s="848"/>
      <c r="M62" s="848"/>
      <c r="N62" s="848"/>
      <c r="O62" s="848"/>
      <c r="P62" s="849"/>
      <c r="Q62" s="832"/>
      <c r="R62" s="833"/>
      <c r="S62" s="833"/>
      <c r="T62" s="833"/>
      <c r="U62" s="833"/>
      <c r="V62" s="833"/>
      <c r="W62" s="833"/>
      <c r="X62" s="833"/>
      <c r="Y62" s="833"/>
      <c r="Z62" s="833"/>
      <c r="AA62" s="833"/>
      <c r="AB62" s="833"/>
      <c r="AC62" s="833"/>
      <c r="AD62" s="833"/>
      <c r="AE62" s="834"/>
      <c r="AF62" s="850"/>
      <c r="AG62" s="833"/>
      <c r="AH62" s="833"/>
      <c r="AI62" s="833"/>
      <c r="AJ62" s="851"/>
      <c r="AK62" s="835"/>
      <c r="AL62" s="833"/>
      <c r="AM62" s="833"/>
      <c r="AN62" s="833"/>
      <c r="AO62" s="833"/>
      <c r="AP62" s="833"/>
      <c r="AQ62" s="833"/>
      <c r="AR62" s="833"/>
      <c r="AS62" s="833"/>
      <c r="AT62" s="833"/>
      <c r="AU62" s="833"/>
      <c r="AV62" s="833"/>
      <c r="AW62" s="833"/>
      <c r="AX62" s="833"/>
      <c r="AY62" s="833"/>
      <c r="AZ62" s="836"/>
      <c r="BA62" s="836"/>
      <c r="BB62" s="836"/>
      <c r="BC62" s="836"/>
      <c r="BD62" s="836"/>
      <c r="BE62" s="844"/>
      <c r="BF62" s="844"/>
      <c r="BG62" s="844"/>
      <c r="BH62" s="844"/>
      <c r="BI62" s="845"/>
      <c r="BJ62" s="846" t="s">
        <v>397</v>
      </c>
      <c r="BK62" s="803"/>
      <c r="BL62" s="803"/>
      <c r="BM62" s="803"/>
      <c r="BN62" s="804"/>
      <c r="BO62" s="254"/>
      <c r="BP62" s="254"/>
      <c r="BQ62" s="251">
        <v>56</v>
      </c>
      <c r="BR62" s="252"/>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235"/>
    </row>
    <row r="63" spans="1:131" s="236" customFormat="1" ht="26.25" customHeight="1" thickBot="1" x14ac:dyDescent="0.25">
      <c r="A63" s="253" t="s">
        <v>380</v>
      </c>
      <c r="B63" s="787" t="s">
        <v>398</v>
      </c>
      <c r="C63" s="788"/>
      <c r="D63" s="788"/>
      <c r="E63" s="788"/>
      <c r="F63" s="788"/>
      <c r="G63" s="788"/>
      <c r="H63" s="788"/>
      <c r="I63" s="788"/>
      <c r="J63" s="788"/>
      <c r="K63" s="788"/>
      <c r="L63" s="788"/>
      <c r="M63" s="788"/>
      <c r="N63" s="788"/>
      <c r="O63" s="788"/>
      <c r="P63" s="789"/>
      <c r="Q63" s="837"/>
      <c r="R63" s="838"/>
      <c r="S63" s="838"/>
      <c r="T63" s="838"/>
      <c r="U63" s="838"/>
      <c r="V63" s="838"/>
      <c r="W63" s="838"/>
      <c r="X63" s="838"/>
      <c r="Y63" s="838"/>
      <c r="Z63" s="838"/>
      <c r="AA63" s="838"/>
      <c r="AB63" s="838"/>
      <c r="AC63" s="838"/>
      <c r="AD63" s="838"/>
      <c r="AE63" s="839"/>
      <c r="AF63" s="840">
        <v>16764</v>
      </c>
      <c r="AG63" s="841"/>
      <c r="AH63" s="841"/>
      <c r="AI63" s="841"/>
      <c r="AJ63" s="842"/>
      <c r="AK63" s="843"/>
      <c r="AL63" s="838"/>
      <c r="AM63" s="838"/>
      <c r="AN63" s="838"/>
      <c r="AO63" s="838"/>
      <c r="AP63" s="841">
        <v>49388</v>
      </c>
      <c r="AQ63" s="841"/>
      <c r="AR63" s="841"/>
      <c r="AS63" s="841"/>
      <c r="AT63" s="841"/>
      <c r="AU63" s="841">
        <v>20071</v>
      </c>
      <c r="AV63" s="841"/>
      <c r="AW63" s="841"/>
      <c r="AX63" s="841"/>
      <c r="AY63" s="841"/>
      <c r="AZ63" s="852"/>
      <c r="BA63" s="852"/>
      <c r="BB63" s="852"/>
      <c r="BC63" s="852"/>
      <c r="BD63" s="852"/>
      <c r="BE63" s="853"/>
      <c r="BF63" s="853"/>
      <c r="BG63" s="853"/>
      <c r="BH63" s="853"/>
      <c r="BI63" s="854"/>
      <c r="BJ63" s="855" t="s">
        <v>130</v>
      </c>
      <c r="BK63" s="856"/>
      <c r="BL63" s="856"/>
      <c r="BM63" s="856"/>
      <c r="BN63" s="857"/>
      <c r="BO63" s="254"/>
      <c r="BP63" s="254"/>
      <c r="BQ63" s="251">
        <v>57</v>
      </c>
      <c r="BR63" s="252"/>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235"/>
    </row>
    <row r="65" spans="1:131" s="236" customFormat="1" ht="26.25" customHeight="1" thickBot="1" x14ac:dyDescent="0.25">
      <c r="A65" s="241" t="s">
        <v>399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235"/>
    </row>
    <row r="66" spans="1:131" s="236" customFormat="1" ht="26.25" customHeight="1" x14ac:dyDescent="0.2">
      <c r="A66" s="729" t="s">
        <v>400</v>
      </c>
      <c r="B66" s="730"/>
      <c r="C66" s="730"/>
      <c r="D66" s="730"/>
      <c r="E66" s="730"/>
      <c r="F66" s="730"/>
      <c r="G66" s="730"/>
      <c r="H66" s="730"/>
      <c r="I66" s="730"/>
      <c r="J66" s="730"/>
      <c r="K66" s="730"/>
      <c r="L66" s="730"/>
      <c r="M66" s="730"/>
      <c r="N66" s="730"/>
      <c r="O66" s="730"/>
      <c r="P66" s="731"/>
      <c r="Q66" s="704" t="s">
        <v>384</v>
      </c>
      <c r="R66" s="705"/>
      <c r="S66" s="705"/>
      <c r="T66" s="705"/>
      <c r="U66" s="706"/>
      <c r="V66" s="704" t="s">
        <v>401</v>
      </c>
      <c r="W66" s="705"/>
      <c r="X66" s="705"/>
      <c r="Y66" s="705"/>
      <c r="Z66" s="706"/>
      <c r="AA66" s="704" t="s">
        <v>386</v>
      </c>
      <c r="AB66" s="705"/>
      <c r="AC66" s="705"/>
      <c r="AD66" s="705"/>
      <c r="AE66" s="706"/>
      <c r="AF66" s="858" t="s">
        <v>402</v>
      </c>
      <c r="AG66" s="810"/>
      <c r="AH66" s="810"/>
      <c r="AI66" s="810"/>
      <c r="AJ66" s="859"/>
      <c r="AK66" s="704" t="s">
        <v>403</v>
      </c>
      <c r="AL66" s="730"/>
      <c r="AM66" s="730"/>
      <c r="AN66" s="730"/>
      <c r="AO66" s="731"/>
      <c r="AP66" s="704" t="s">
        <v>389</v>
      </c>
      <c r="AQ66" s="705"/>
      <c r="AR66" s="705"/>
      <c r="AS66" s="705"/>
      <c r="AT66" s="706"/>
      <c r="AU66" s="704" t="s">
        <v>404</v>
      </c>
      <c r="AV66" s="705"/>
      <c r="AW66" s="705"/>
      <c r="AX66" s="705"/>
      <c r="AY66" s="706"/>
      <c r="AZ66" s="704" t="s">
        <v>357</v>
      </c>
      <c r="BA66" s="705"/>
      <c r="BB66" s="705"/>
      <c r="BC66" s="705"/>
      <c r="BD66" s="716"/>
      <c r="BE66" s="254"/>
      <c r="BF66" s="254"/>
      <c r="BG66" s="254"/>
      <c r="BH66" s="254"/>
      <c r="BI66" s="254"/>
      <c r="BJ66" s="254"/>
      <c r="BK66" s="254"/>
      <c r="BL66" s="254"/>
      <c r="BM66" s="254"/>
      <c r="BN66" s="254"/>
      <c r="BO66" s="254"/>
      <c r="BP66" s="254"/>
      <c r="BQ66" s="251">
        <v>60</v>
      </c>
      <c r="BR66" s="256"/>
      <c r="BS66" s="869"/>
      <c r="BT66" s="870"/>
      <c r="BU66" s="870"/>
      <c r="BV66" s="870"/>
      <c r="BW66" s="870"/>
      <c r="BX66" s="870"/>
      <c r="BY66" s="870"/>
      <c r="BZ66" s="870"/>
      <c r="CA66" s="870"/>
      <c r="CB66" s="870"/>
      <c r="CC66" s="870"/>
      <c r="CD66" s="870"/>
      <c r="CE66" s="870"/>
      <c r="CF66" s="870"/>
      <c r="CG66" s="871"/>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35"/>
    </row>
    <row r="67" spans="1:131" s="236" customFormat="1" ht="26.25" customHeight="1" thickBot="1" x14ac:dyDescent="0.25">
      <c r="A67" s="732"/>
      <c r="B67" s="733"/>
      <c r="C67" s="733"/>
      <c r="D67" s="733"/>
      <c r="E67" s="733"/>
      <c r="F67" s="733"/>
      <c r="G67" s="733"/>
      <c r="H67" s="733"/>
      <c r="I67" s="733"/>
      <c r="J67" s="733"/>
      <c r="K67" s="733"/>
      <c r="L67" s="733"/>
      <c r="M67" s="733"/>
      <c r="N67" s="733"/>
      <c r="O67" s="733"/>
      <c r="P67" s="734"/>
      <c r="Q67" s="707"/>
      <c r="R67" s="708"/>
      <c r="S67" s="708"/>
      <c r="T67" s="708"/>
      <c r="U67" s="709"/>
      <c r="V67" s="707"/>
      <c r="W67" s="708"/>
      <c r="X67" s="708"/>
      <c r="Y67" s="708"/>
      <c r="Z67" s="709"/>
      <c r="AA67" s="707"/>
      <c r="AB67" s="708"/>
      <c r="AC67" s="708"/>
      <c r="AD67" s="708"/>
      <c r="AE67" s="709"/>
      <c r="AF67" s="860"/>
      <c r="AG67" s="813"/>
      <c r="AH67" s="813"/>
      <c r="AI67" s="813"/>
      <c r="AJ67" s="861"/>
      <c r="AK67" s="862"/>
      <c r="AL67" s="733"/>
      <c r="AM67" s="733"/>
      <c r="AN67" s="733"/>
      <c r="AO67" s="734"/>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9"/>
      <c r="BT67" s="870"/>
      <c r="BU67" s="870"/>
      <c r="BV67" s="870"/>
      <c r="BW67" s="870"/>
      <c r="BX67" s="870"/>
      <c r="BY67" s="870"/>
      <c r="BZ67" s="870"/>
      <c r="CA67" s="870"/>
      <c r="CB67" s="870"/>
      <c r="CC67" s="870"/>
      <c r="CD67" s="870"/>
      <c r="CE67" s="870"/>
      <c r="CF67" s="870"/>
      <c r="CG67" s="871"/>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35"/>
    </row>
    <row r="68" spans="1:131" s="236" customFormat="1" ht="26.25" customHeight="1" thickTop="1" x14ac:dyDescent="0.2">
      <c r="A68" s="247">
        <v>1</v>
      </c>
      <c r="B68" s="875" t="s">
        <v>564</v>
      </c>
      <c r="C68" s="876"/>
      <c r="D68" s="876"/>
      <c r="E68" s="876"/>
      <c r="F68" s="876"/>
      <c r="G68" s="876"/>
      <c r="H68" s="876"/>
      <c r="I68" s="876"/>
      <c r="J68" s="876"/>
      <c r="K68" s="876"/>
      <c r="L68" s="876"/>
      <c r="M68" s="876"/>
      <c r="N68" s="876"/>
      <c r="O68" s="876"/>
      <c r="P68" s="877"/>
      <c r="Q68" s="878">
        <v>957</v>
      </c>
      <c r="R68" s="872"/>
      <c r="S68" s="872"/>
      <c r="T68" s="872"/>
      <c r="U68" s="872"/>
      <c r="V68" s="872">
        <v>683</v>
      </c>
      <c r="W68" s="872"/>
      <c r="X68" s="872"/>
      <c r="Y68" s="872"/>
      <c r="Z68" s="872"/>
      <c r="AA68" s="872">
        <v>274</v>
      </c>
      <c r="AB68" s="872"/>
      <c r="AC68" s="872"/>
      <c r="AD68" s="872"/>
      <c r="AE68" s="872"/>
      <c r="AF68" s="872">
        <v>2742</v>
      </c>
      <c r="AG68" s="872"/>
      <c r="AH68" s="872"/>
      <c r="AI68" s="872"/>
      <c r="AJ68" s="872"/>
      <c r="AK68" s="872">
        <v>0</v>
      </c>
      <c r="AL68" s="872"/>
      <c r="AM68" s="872"/>
      <c r="AN68" s="872"/>
      <c r="AO68" s="872"/>
      <c r="AP68" s="872">
        <v>132</v>
      </c>
      <c r="AQ68" s="872"/>
      <c r="AR68" s="872"/>
      <c r="AS68" s="872"/>
      <c r="AT68" s="872"/>
      <c r="AU68" s="872">
        <v>0</v>
      </c>
      <c r="AV68" s="872"/>
      <c r="AW68" s="872"/>
      <c r="AX68" s="872"/>
      <c r="AY68" s="872"/>
      <c r="AZ68" s="873"/>
      <c r="BA68" s="873"/>
      <c r="BB68" s="873"/>
      <c r="BC68" s="873"/>
      <c r="BD68" s="874"/>
      <c r="BE68" s="254"/>
      <c r="BF68" s="254"/>
      <c r="BG68" s="254"/>
      <c r="BH68" s="254"/>
      <c r="BI68" s="254"/>
      <c r="BJ68" s="254"/>
      <c r="BK68" s="254"/>
      <c r="BL68" s="254"/>
      <c r="BM68" s="254"/>
      <c r="BN68" s="254"/>
      <c r="BO68" s="254"/>
      <c r="BP68" s="254"/>
      <c r="BQ68" s="251">
        <v>62</v>
      </c>
      <c r="BR68" s="256"/>
      <c r="BS68" s="869"/>
      <c r="BT68" s="870"/>
      <c r="BU68" s="870"/>
      <c r="BV68" s="870"/>
      <c r="BW68" s="870"/>
      <c r="BX68" s="870"/>
      <c r="BY68" s="870"/>
      <c r="BZ68" s="870"/>
      <c r="CA68" s="870"/>
      <c r="CB68" s="870"/>
      <c r="CC68" s="870"/>
      <c r="CD68" s="870"/>
      <c r="CE68" s="870"/>
      <c r="CF68" s="870"/>
      <c r="CG68" s="871"/>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35"/>
    </row>
    <row r="69" spans="1:131" s="236" customFormat="1" ht="26.25" customHeight="1" x14ac:dyDescent="0.2">
      <c r="A69" s="250">
        <v>2</v>
      </c>
      <c r="B69" s="879" t="s">
        <v>565</v>
      </c>
      <c r="C69" s="880"/>
      <c r="D69" s="880"/>
      <c r="E69" s="880"/>
      <c r="F69" s="880"/>
      <c r="G69" s="880"/>
      <c r="H69" s="880"/>
      <c r="I69" s="880"/>
      <c r="J69" s="880"/>
      <c r="K69" s="880"/>
      <c r="L69" s="880"/>
      <c r="M69" s="880"/>
      <c r="N69" s="880"/>
      <c r="O69" s="880"/>
      <c r="P69" s="881"/>
      <c r="Q69" s="882">
        <v>194</v>
      </c>
      <c r="R69" s="830"/>
      <c r="S69" s="830"/>
      <c r="T69" s="830"/>
      <c r="U69" s="830"/>
      <c r="V69" s="830">
        <v>191</v>
      </c>
      <c r="W69" s="830"/>
      <c r="X69" s="830"/>
      <c r="Y69" s="830"/>
      <c r="Z69" s="830"/>
      <c r="AA69" s="830">
        <v>3</v>
      </c>
      <c r="AB69" s="830"/>
      <c r="AC69" s="830"/>
      <c r="AD69" s="830"/>
      <c r="AE69" s="830"/>
      <c r="AF69" s="830">
        <v>3</v>
      </c>
      <c r="AG69" s="830"/>
      <c r="AH69" s="830"/>
      <c r="AI69" s="830"/>
      <c r="AJ69" s="830"/>
      <c r="AK69" s="830" t="s">
        <v>566</v>
      </c>
      <c r="AL69" s="830"/>
      <c r="AM69" s="830"/>
      <c r="AN69" s="830"/>
      <c r="AO69" s="830"/>
      <c r="AP69" s="830" t="s">
        <v>566</v>
      </c>
      <c r="AQ69" s="830"/>
      <c r="AR69" s="830"/>
      <c r="AS69" s="830"/>
      <c r="AT69" s="830"/>
      <c r="AU69" s="830" t="s">
        <v>566</v>
      </c>
      <c r="AV69" s="830"/>
      <c r="AW69" s="830"/>
      <c r="AX69" s="830"/>
      <c r="AY69" s="830"/>
      <c r="AZ69" s="883"/>
      <c r="BA69" s="883"/>
      <c r="BB69" s="883"/>
      <c r="BC69" s="883"/>
      <c r="BD69" s="884"/>
      <c r="BE69" s="254"/>
      <c r="BF69" s="254"/>
      <c r="BG69" s="254"/>
      <c r="BH69" s="254"/>
      <c r="BI69" s="254"/>
      <c r="BJ69" s="254"/>
      <c r="BK69" s="254"/>
      <c r="BL69" s="254"/>
      <c r="BM69" s="254"/>
      <c r="BN69" s="254"/>
      <c r="BO69" s="254"/>
      <c r="BP69" s="254"/>
      <c r="BQ69" s="251">
        <v>63</v>
      </c>
      <c r="BR69" s="256"/>
      <c r="BS69" s="869"/>
      <c r="BT69" s="870"/>
      <c r="BU69" s="870"/>
      <c r="BV69" s="870"/>
      <c r="BW69" s="870"/>
      <c r="BX69" s="870"/>
      <c r="BY69" s="870"/>
      <c r="BZ69" s="870"/>
      <c r="CA69" s="870"/>
      <c r="CB69" s="870"/>
      <c r="CC69" s="870"/>
      <c r="CD69" s="870"/>
      <c r="CE69" s="870"/>
      <c r="CF69" s="870"/>
      <c r="CG69" s="871"/>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35"/>
    </row>
    <row r="70" spans="1:131" s="236" customFormat="1" ht="26.25" customHeight="1" x14ac:dyDescent="0.2">
      <c r="A70" s="250">
        <v>3</v>
      </c>
      <c r="B70" s="879"/>
      <c r="C70" s="880"/>
      <c r="D70" s="880"/>
      <c r="E70" s="880"/>
      <c r="F70" s="880"/>
      <c r="G70" s="880"/>
      <c r="H70" s="880"/>
      <c r="I70" s="880"/>
      <c r="J70" s="880"/>
      <c r="K70" s="880"/>
      <c r="L70" s="880"/>
      <c r="M70" s="880"/>
      <c r="N70" s="880"/>
      <c r="O70" s="880"/>
      <c r="P70" s="881"/>
      <c r="Q70" s="882"/>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83"/>
      <c r="BA70" s="883"/>
      <c r="BB70" s="883"/>
      <c r="BC70" s="883"/>
      <c r="BD70" s="884"/>
      <c r="BE70" s="254"/>
      <c r="BF70" s="254"/>
      <c r="BG70" s="254"/>
      <c r="BH70" s="254"/>
      <c r="BI70" s="254"/>
      <c r="BJ70" s="254"/>
      <c r="BK70" s="254"/>
      <c r="BL70" s="254"/>
      <c r="BM70" s="254"/>
      <c r="BN70" s="254"/>
      <c r="BO70" s="254"/>
      <c r="BP70" s="254"/>
      <c r="BQ70" s="251">
        <v>64</v>
      </c>
      <c r="BR70" s="256"/>
      <c r="BS70" s="869"/>
      <c r="BT70" s="870"/>
      <c r="BU70" s="870"/>
      <c r="BV70" s="870"/>
      <c r="BW70" s="870"/>
      <c r="BX70" s="870"/>
      <c r="BY70" s="870"/>
      <c r="BZ70" s="870"/>
      <c r="CA70" s="870"/>
      <c r="CB70" s="870"/>
      <c r="CC70" s="870"/>
      <c r="CD70" s="870"/>
      <c r="CE70" s="870"/>
      <c r="CF70" s="870"/>
      <c r="CG70" s="871"/>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35"/>
    </row>
    <row r="71" spans="1:131" s="236" customFormat="1" ht="26.25" customHeight="1" x14ac:dyDescent="0.2">
      <c r="A71" s="250">
        <v>4</v>
      </c>
      <c r="B71" s="879"/>
      <c r="C71" s="880"/>
      <c r="D71" s="880"/>
      <c r="E71" s="880"/>
      <c r="F71" s="880"/>
      <c r="G71" s="880"/>
      <c r="H71" s="880"/>
      <c r="I71" s="880"/>
      <c r="J71" s="880"/>
      <c r="K71" s="880"/>
      <c r="L71" s="880"/>
      <c r="M71" s="880"/>
      <c r="N71" s="880"/>
      <c r="O71" s="880"/>
      <c r="P71" s="881"/>
      <c r="Q71" s="882"/>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83"/>
      <c r="BA71" s="883"/>
      <c r="BB71" s="883"/>
      <c r="BC71" s="883"/>
      <c r="BD71" s="884"/>
      <c r="BE71" s="254"/>
      <c r="BF71" s="254"/>
      <c r="BG71" s="254"/>
      <c r="BH71" s="254"/>
      <c r="BI71" s="254"/>
      <c r="BJ71" s="254"/>
      <c r="BK71" s="254"/>
      <c r="BL71" s="254"/>
      <c r="BM71" s="254"/>
      <c r="BN71" s="254"/>
      <c r="BO71" s="254"/>
      <c r="BP71" s="254"/>
      <c r="BQ71" s="251">
        <v>65</v>
      </c>
      <c r="BR71" s="256"/>
      <c r="BS71" s="869"/>
      <c r="BT71" s="870"/>
      <c r="BU71" s="870"/>
      <c r="BV71" s="870"/>
      <c r="BW71" s="870"/>
      <c r="BX71" s="870"/>
      <c r="BY71" s="870"/>
      <c r="BZ71" s="870"/>
      <c r="CA71" s="870"/>
      <c r="CB71" s="870"/>
      <c r="CC71" s="870"/>
      <c r="CD71" s="870"/>
      <c r="CE71" s="870"/>
      <c r="CF71" s="870"/>
      <c r="CG71" s="871"/>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35"/>
    </row>
    <row r="72" spans="1:131" s="236" customFormat="1" ht="26.25" customHeight="1" x14ac:dyDescent="0.2">
      <c r="A72" s="250">
        <v>5</v>
      </c>
      <c r="B72" s="879"/>
      <c r="C72" s="880"/>
      <c r="D72" s="880"/>
      <c r="E72" s="880"/>
      <c r="F72" s="880"/>
      <c r="G72" s="880"/>
      <c r="H72" s="880"/>
      <c r="I72" s="880"/>
      <c r="J72" s="880"/>
      <c r="K72" s="880"/>
      <c r="L72" s="880"/>
      <c r="M72" s="880"/>
      <c r="N72" s="880"/>
      <c r="O72" s="880"/>
      <c r="P72" s="881"/>
      <c r="Q72" s="882"/>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83"/>
      <c r="BA72" s="883"/>
      <c r="BB72" s="883"/>
      <c r="BC72" s="883"/>
      <c r="BD72" s="884"/>
      <c r="BE72" s="254"/>
      <c r="BF72" s="254"/>
      <c r="BG72" s="254"/>
      <c r="BH72" s="254"/>
      <c r="BI72" s="254"/>
      <c r="BJ72" s="254"/>
      <c r="BK72" s="254"/>
      <c r="BL72" s="254"/>
      <c r="BM72" s="254"/>
      <c r="BN72" s="254"/>
      <c r="BO72" s="254"/>
      <c r="BP72" s="254"/>
      <c r="BQ72" s="251">
        <v>66</v>
      </c>
      <c r="BR72" s="256"/>
      <c r="BS72" s="869"/>
      <c r="BT72" s="870"/>
      <c r="BU72" s="870"/>
      <c r="BV72" s="870"/>
      <c r="BW72" s="870"/>
      <c r="BX72" s="870"/>
      <c r="BY72" s="870"/>
      <c r="BZ72" s="870"/>
      <c r="CA72" s="870"/>
      <c r="CB72" s="870"/>
      <c r="CC72" s="870"/>
      <c r="CD72" s="870"/>
      <c r="CE72" s="870"/>
      <c r="CF72" s="870"/>
      <c r="CG72" s="871"/>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35"/>
    </row>
    <row r="73" spans="1:131" s="236" customFormat="1" ht="26.25" customHeight="1" x14ac:dyDescent="0.2">
      <c r="A73" s="250">
        <v>6</v>
      </c>
      <c r="B73" s="879"/>
      <c r="C73" s="880"/>
      <c r="D73" s="880"/>
      <c r="E73" s="880"/>
      <c r="F73" s="880"/>
      <c r="G73" s="880"/>
      <c r="H73" s="880"/>
      <c r="I73" s="880"/>
      <c r="J73" s="880"/>
      <c r="K73" s="880"/>
      <c r="L73" s="880"/>
      <c r="M73" s="880"/>
      <c r="N73" s="880"/>
      <c r="O73" s="880"/>
      <c r="P73" s="881"/>
      <c r="Q73" s="882"/>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83"/>
      <c r="BA73" s="883"/>
      <c r="BB73" s="883"/>
      <c r="BC73" s="883"/>
      <c r="BD73" s="884"/>
      <c r="BE73" s="254"/>
      <c r="BF73" s="254"/>
      <c r="BG73" s="254"/>
      <c r="BH73" s="254"/>
      <c r="BI73" s="254"/>
      <c r="BJ73" s="254"/>
      <c r="BK73" s="254"/>
      <c r="BL73" s="254"/>
      <c r="BM73" s="254"/>
      <c r="BN73" s="254"/>
      <c r="BO73" s="254"/>
      <c r="BP73" s="254"/>
      <c r="BQ73" s="251">
        <v>67</v>
      </c>
      <c r="BR73" s="256"/>
      <c r="BS73" s="869"/>
      <c r="BT73" s="870"/>
      <c r="BU73" s="870"/>
      <c r="BV73" s="870"/>
      <c r="BW73" s="870"/>
      <c r="BX73" s="870"/>
      <c r="BY73" s="870"/>
      <c r="BZ73" s="870"/>
      <c r="CA73" s="870"/>
      <c r="CB73" s="870"/>
      <c r="CC73" s="870"/>
      <c r="CD73" s="870"/>
      <c r="CE73" s="870"/>
      <c r="CF73" s="870"/>
      <c r="CG73" s="871"/>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35"/>
    </row>
    <row r="74" spans="1:131" s="236" customFormat="1" ht="26.25" customHeight="1" x14ac:dyDescent="0.2">
      <c r="A74" s="250">
        <v>7</v>
      </c>
      <c r="B74" s="879"/>
      <c r="C74" s="880"/>
      <c r="D74" s="880"/>
      <c r="E74" s="880"/>
      <c r="F74" s="880"/>
      <c r="G74" s="880"/>
      <c r="H74" s="880"/>
      <c r="I74" s="880"/>
      <c r="J74" s="880"/>
      <c r="K74" s="880"/>
      <c r="L74" s="880"/>
      <c r="M74" s="880"/>
      <c r="N74" s="880"/>
      <c r="O74" s="880"/>
      <c r="P74" s="881"/>
      <c r="Q74" s="882"/>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83"/>
      <c r="BA74" s="883"/>
      <c r="BB74" s="883"/>
      <c r="BC74" s="883"/>
      <c r="BD74" s="884"/>
      <c r="BE74" s="254"/>
      <c r="BF74" s="254"/>
      <c r="BG74" s="254"/>
      <c r="BH74" s="254"/>
      <c r="BI74" s="254"/>
      <c r="BJ74" s="254"/>
      <c r="BK74" s="254"/>
      <c r="BL74" s="254"/>
      <c r="BM74" s="254"/>
      <c r="BN74" s="254"/>
      <c r="BO74" s="254"/>
      <c r="BP74" s="254"/>
      <c r="BQ74" s="251">
        <v>68</v>
      </c>
      <c r="BR74" s="256"/>
      <c r="BS74" s="869"/>
      <c r="BT74" s="870"/>
      <c r="BU74" s="870"/>
      <c r="BV74" s="870"/>
      <c r="BW74" s="870"/>
      <c r="BX74" s="870"/>
      <c r="BY74" s="870"/>
      <c r="BZ74" s="870"/>
      <c r="CA74" s="870"/>
      <c r="CB74" s="870"/>
      <c r="CC74" s="870"/>
      <c r="CD74" s="870"/>
      <c r="CE74" s="870"/>
      <c r="CF74" s="870"/>
      <c r="CG74" s="871"/>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35"/>
    </row>
    <row r="75" spans="1:131" s="236" customFormat="1" ht="26.25" customHeight="1" x14ac:dyDescent="0.2">
      <c r="A75" s="250">
        <v>8</v>
      </c>
      <c r="B75" s="879"/>
      <c r="C75" s="880"/>
      <c r="D75" s="880"/>
      <c r="E75" s="880"/>
      <c r="F75" s="880"/>
      <c r="G75" s="880"/>
      <c r="H75" s="880"/>
      <c r="I75" s="880"/>
      <c r="J75" s="880"/>
      <c r="K75" s="880"/>
      <c r="L75" s="880"/>
      <c r="M75" s="880"/>
      <c r="N75" s="880"/>
      <c r="O75" s="880"/>
      <c r="P75" s="881"/>
      <c r="Q75" s="885"/>
      <c r="R75" s="886"/>
      <c r="S75" s="886"/>
      <c r="T75" s="886"/>
      <c r="U75" s="829"/>
      <c r="V75" s="887"/>
      <c r="W75" s="886"/>
      <c r="X75" s="886"/>
      <c r="Y75" s="886"/>
      <c r="Z75" s="829"/>
      <c r="AA75" s="887"/>
      <c r="AB75" s="886"/>
      <c r="AC75" s="886"/>
      <c r="AD75" s="886"/>
      <c r="AE75" s="829"/>
      <c r="AF75" s="887"/>
      <c r="AG75" s="886"/>
      <c r="AH75" s="886"/>
      <c r="AI75" s="886"/>
      <c r="AJ75" s="829"/>
      <c r="AK75" s="887"/>
      <c r="AL75" s="886"/>
      <c r="AM75" s="886"/>
      <c r="AN75" s="886"/>
      <c r="AO75" s="829"/>
      <c r="AP75" s="887"/>
      <c r="AQ75" s="886"/>
      <c r="AR75" s="886"/>
      <c r="AS75" s="886"/>
      <c r="AT75" s="829"/>
      <c r="AU75" s="887"/>
      <c r="AV75" s="886"/>
      <c r="AW75" s="886"/>
      <c r="AX75" s="886"/>
      <c r="AY75" s="829"/>
      <c r="AZ75" s="883"/>
      <c r="BA75" s="883"/>
      <c r="BB75" s="883"/>
      <c r="BC75" s="883"/>
      <c r="BD75" s="884"/>
      <c r="BE75" s="254"/>
      <c r="BF75" s="254"/>
      <c r="BG75" s="254"/>
      <c r="BH75" s="254"/>
      <c r="BI75" s="254"/>
      <c r="BJ75" s="254"/>
      <c r="BK75" s="254"/>
      <c r="BL75" s="254"/>
      <c r="BM75" s="254"/>
      <c r="BN75" s="254"/>
      <c r="BO75" s="254"/>
      <c r="BP75" s="254"/>
      <c r="BQ75" s="251">
        <v>69</v>
      </c>
      <c r="BR75" s="256"/>
      <c r="BS75" s="869"/>
      <c r="BT75" s="870"/>
      <c r="BU75" s="870"/>
      <c r="BV75" s="870"/>
      <c r="BW75" s="870"/>
      <c r="BX75" s="870"/>
      <c r="BY75" s="870"/>
      <c r="BZ75" s="870"/>
      <c r="CA75" s="870"/>
      <c r="CB75" s="870"/>
      <c r="CC75" s="870"/>
      <c r="CD75" s="870"/>
      <c r="CE75" s="870"/>
      <c r="CF75" s="870"/>
      <c r="CG75" s="871"/>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35"/>
    </row>
    <row r="76" spans="1:131" s="236" customFormat="1" ht="26.25" customHeight="1" x14ac:dyDescent="0.2">
      <c r="A76" s="250">
        <v>9</v>
      </c>
      <c r="B76" s="879"/>
      <c r="C76" s="880"/>
      <c r="D76" s="880"/>
      <c r="E76" s="880"/>
      <c r="F76" s="880"/>
      <c r="G76" s="880"/>
      <c r="H76" s="880"/>
      <c r="I76" s="880"/>
      <c r="J76" s="880"/>
      <c r="K76" s="880"/>
      <c r="L76" s="880"/>
      <c r="M76" s="880"/>
      <c r="N76" s="880"/>
      <c r="O76" s="880"/>
      <c r="P76" s="881"/>
      <c r="Q76" s="885"/>
      <c r="R76" s="886"/>
      <c r="S76" s="886"/>
      <c r="T76" s="886"/>
      <c r="U76" s="829"/>
      <c r="V76" s="887"/>
      <c r="W76" s="886"/>
      <c r="X76" s="886"/>
      <c r="Y76" s="886"/>
      <c r="Z76" s="829"/>
      <c r="AA76" s="887"/>
      <c r="AB76" s="886"/>
      <c r="AC76" s="886"/>
      <c r="AD76" s="886"/>
      <c r="AE76" s="829"/>
      <c r="AF76" s="887"/>
      <c r="AG76" s="886"/>
      <c r="AH76" s="886"/>
      <c r="AI76" s="886"/>
      <c r="AJ76" s="829"/>
      <c r="AK76" s="887"/>
      <c r="AL76" s="886"/>
      <c r="AM76" s="886"/>
      <c r="AN76" s="886"/>
      <c r="AO76" s="829"/>
      <c r="AP76" s="887"/>
      <c r="AQ76" s="886"/>
      <c r="AR76" s="886"/>
      <c r="AS76" s="886"/>
      <c r="AT76" s="829"/>
      <c r="AU76" s="887"/>
      <c r="AV76" s="886"/>
      <c r="AW76" s="886"/>
      <c r="AX76" s="886"/>
      <c r="AY76" s="829"/>
      <c r="AZ76" s="883"/>
      <c r="BA76" s="883"/>
      <c r="BB76" s="883"/>
      <c r="BC76" s="883"/>
      <c r="BD76" s="884"/>
      <c r="BE76" s="254"/>
      <c r="BF76" s="254"/>
      <c r="BG76" s="254"/>
      <c r="BH76" s="254"/>
      <c r="BI76" s="254"/>
      <c r="BJ76" s="254"/>
      <c r="BK76" s="254"/>
      <c r="BL76" s="254"/>
      <c r="BM76" s="254"/>
      <c r="BN76" s="254"/>
      <c r="BO76" s="254"/>
      <c r="BP76" s="254"/>
      <c r="BQ76" s="251">
        <v>70</v>
      </c>
      <c r="BR76" s="256"/>
      <c r="BS76" s="869"/>
      <c r="BT76" s="870"/>
      <c r="BU76" s="870"/>
      <c r="BV76" s="870"/>
      <c r="BW76" s="870"/>
      <c r="BX76" s="870"/>
      <c r="BY76" s="870"/>
      <c r="BZ76" s="870"/>
      <c r="CA76" s="870"/>
      <c r="CB76" s="870"/>
      <c r="CC76" s="870"/>
      <c r="CD76" s="870"/>
      <c r="CE76" s="870"/>
      <c r="CF76" s="870"/>
      <c r="CG76" s="871"/>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35"/>
    </row>
    <row r="77" spans="1:131" s="236" customFormat="1" ht="26.25" customHeight="1" x14ac:dyDescent="0.2">
      <c r="A77" s="250">
        <v>10</v>
      </c>
      <c r="B77" s="879"/>
      <c r="C77" s="880"/>
      <c r="D77" s="880"/>
      <c r="E77" s="880"/>
      <c r="F77" s="880"/>
      <c r="G77" s="880"/>
      <c r="H77" s="880"/>
      <c r="I77" s="880"/>
      <c r="J77" s="880"/>
      <c r="K77" s="880"/>
      <c r="L77" s="880"/>
      <c r="M77" s="880"/>
      <c r="N77" s="880"/>
      <c r="O77" s="880"/>
      <c r="P77" s="881"/>
      <c r="Q77" s="885"/>
      <c r="R77" s="886"/>
      <c r="S77" s="886"/>
      <c r="T77" s="886"/>
      <c r="U77" s="829"/>
      <c r="V77" s="887"/>
      <c r="W77" s="886"/>
      <c r="X77" s="886"/>
      <c r="Y77" s="886"/>
      <c r="Z77" s="829"/>
      <c r="AA77" s="887"/>
      <c r="AB77" s="886"/>
      <c r="AC77" s="886"/>
      <c r="AD77" s="886"/>
      <c r="AE77" s="829"/>
      <c r="AF77" s="887"/>
      <c r="AG77" s="886"/>
      <c r="AH77" s="886"/>
      <c r="AI77" s="886"/>
      <c r="AJ77" s="829"/>
      <c r="AK77" s="887"/>
      <c r="AL77" s="886"/>
      <c r="AM77" s="886"/>
      <c r="AN77" s="886"/>
      <c r="AO77" s="829"/>
      <c r="AP77" s="887"/>
      <c r="AQ77" s="886"/>
      <c r="AR77" s="886"/>
      <c r="AS77" s="886"/>
      <c r="AT77" s="829"/>
      <c r="AU77" s="887"/>
      <c r="AV77" s="886"/>
      <c r="AW77" s="886"/>
      <c r="AX77" s="886"/>
      <c r="AY77" s="829"/>
      <c r="AZ77" s="883"/>
      <c r="BA77" s="883"/>
      <c r="BB77" s="883"/>
      <c r="BC77" s="883"/>
      <c r="BD77" s="884"/>
      <c r="BE77" s="254"/>
      <c r="BF77" s="254"/>
      <c r="BG77" s="254"/>
      <c r="BH77" s="254"/>
      <c r="BI77" s="254"/>
      <c r="BJ77" s="254"/>
      <c r="BK77" s="254"/>
      <c r="BL77" s="254"/>
      <c r="BM77" s="254"/>
      <c r="BN77" s="254"/>
      <c r="BO77" s="254"/>
      <c r="BP77" s="254"/>
      <c r="BQ77" s="251">
        <v>71</v>
      </c>
      <c r="BR77" s="256"/>
      <c r="BS77" s="869"/>
      <c r="BT77" s="870"/>
      <c r="BU77" s="870"/>
      <c r="BV77" s="870"/>
      <c r="BW77" s="870"/>
      <c r="BX77" s="870"/>
      <c r="BY77" s="870"/>
      <c r="BZ77" s="870"/>
      <c r="CA77" s="870"/>
      <c r="CB77" s="870"/>
      <c r="CC77" s="870"/>
      <c r="CD77" s="870"/>
      <c r="CE77" s="870"/>
      <c r="CF77" s="870"/>
      <c r="CG77" s="871"/>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35"/>
    </row>
    <row r="78" spans="1:131" s="236" customFormat="1" ht="26.25" customHeight="1" x14ac:dyDescent="0.2">
      <c r="A78" s="250">
        <v>11</v>
      </c>
      <c r="B78" s="879"/>
      <c r="C78" s="880"/>
      <c r="D78" s="880"/>
      <c r="E78" s="880"/>
      <c r="F78" s="880"/>
      <c r="G78" s="880"/>
      <c r="H78" s="880"/>
      <c r="I78" s="880"/>
      <c r="J78" s="880"/>
      <c r="K78" s="880"/>
      <c r="L78" s="880"/>
      <c r="M78" s="880"/>
      <c r="N78" s="880"/>
      <c r="O78" s="880"/>
      <c r="P78" s="881"/>
      <c r="Q78" s="882"/>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83"/>
      <c r="BA78" s="883"/>
      <c r="BB78" s="883"/>
      <c r="BC78" s="883"/>
      <c r="BD78" s="884"/>
      <c r="BE78" s="254"/>
      <c r="BF78" s="254"/>
      <c r="BG78" s="254"/>
      <c r="BH78" s="254"/>
      <c r="BI78" s="254"/>
      <c r="BJ78" s="257"/>
      <c r="BK78" s="257"/>
      <c r="BL78" s="257"/>
      <c r="BM78" s="257"/>
      <c r="BN78" s="257"/>
      <c r="BO78" s="254"/>
      <c r="BP78" s="254"/>
      <c r="BQ78" s="251">
        <v>72</v>
      </c>
      <c r="BR78" s="256"/>
      <c r="BS78" s="869"/>
      <c r="BT78" s="870"/>
      <c r="BU78" s="870"/>
      <c r="BV78" s="870"/>
      <c r="BW78" s="870"/>
      <c r="BX78" s="870"/>
      <c r="BY78" s="870"/>
      <c r="BZ78" s="870"/>
      <c r="CA78" s="870"/>
      <c r="CB78" s="870"/>
      <c r="CC78" s="870"/>
      <c r="CD78" s="870"/>
      <c r="CE78" s="870"/>
      <c r="CF78" s="870"/>
      <c r="CG78" s="871"/>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35"/>
    </row>
    <row r="79" spans="1:131" s="236" customFormat="1" ht="26.25" customHeight="1" x14ac:dyDescent="0.2">
      <c r="A79" s="250">
        <v>12</v>
      </c>
      <c r="B79" s="879"/>
      <c r="C79" s="880"/>
      <c r="D79" s="880"/>
      <c r="E79" s="880"/>
      <c r="F79" s="880"/>
      <c r="G79" s="880"/>
      <c r="H79" s="880"/>
      <c r="I79" s="880"/>
      <c r="J79" s="880"/>
      <c r="K79" s="880"/>
      <c r="L79" s="880"/>
      <c r="M79" s="880"/>
      <c r="N79" s="880"/>
      <c r="O79" s="880"/>
      <c r="P79" s="881"/>
      <c r="Q79" s="882"/>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83"/>
      <c r="BA79" s="883"/>
      <c r="BB79" s="883"/>
      <c r="BC79" s="883"/>
      <c r="BD79" s="884"/>
      <c r="BE79" s="254"/>
      <c r="BF79" s="254"/>
      <c r="BG79" s="254"/>
      <c r="BH79" s="254"/>
      <c r="BI79" s="254"/>
      <c r="BJ79" s="257"/>
      <c r="BK79" s="257"/>
      <c r="BL79" s="257"/>
      <c r="BM79" s="257"/>
      <c r="BN79" s="257"/>
      <c r="BO79" s="254"/>
      <c r="BP79" s="254"/>
      <c r="BQ79" s="251">
        <v>73</v>
      </c>
      <c r="BR79" s="256"/>
      <c r="BS79" s="869"/>
      <c r="BT79" s="870"/>
      <c r="BU79" s="870"/>
      <c r="BV79" s="870"/>
      <c r="BW79" s="870"/>
      <c r="BX79" s="870"/>
      <c r="BY79" s="870"/>
      <c r="BZ79" s="870"/>
      <c r="CA79" s="870"/>
      <c r="CB79" s="870"/>
      <c r="CC79" s="870"/>
      <c r="CD79" s="870"/>
      <c r="CE79" s="870"/>
      <c r="CF79" s="870"/>
      <c r="CG79" s="871"/>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35"/>
    </row>
    <row r="80" spans="1:131" s="236" customFormat="1" ht="26.25" customHeight="1" x14ac:dyDescent="0.2">
      <c r="A80" s="250">
        <v>13</v>
      </c>
      <c r="B80" s="879"/>
      <c r="C80" s="880"/>
      <c r="D80" s="880"/>
      <c r="E80" s="880"/>
      <c r="F80" s="880"/>
      <c r="G80" s="880"/>
      <c r="H80" s="880"/>
      <c r="I80" s="880"/>
      <c r="J80" s="880"/>
      <c r="K80" s="880"/>
      <c r="L80" s="880"/>
      <c r="M80" s="880"/>
      <c r="N80" s="880"/>
      <c r="O80" s="880"/>
      <c r="P80" s="881"/>
      <c r="Q80" s="882"/>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83"/>
      <c r="BA80" s="883"/>
      <c r="BB80" s="883"/>
      <c r="BC80" s="883"/>
      <c r="BD80" s="884"/>
      <c r="BE80" s="254"/>
      <c r="BF80" s="254"/>
      <c r="BG80" s="254"/>
      <c r="BH80" s="254"/>
      <c r="BI80" s="254"/>
      <c r="BJ80" s="254"/>
      <c r="BK80" s="254"/>
      <c r="BL80" s="254"/>
      <c r="BM80" s="254"/>
      <c r="BN80" s="254"/>
      <c r="BO80" s="254"/>
      <c r="BP80" s="254"/>
      <c r="BQ80" s="251">
        <v>74</v>
      </c>
      <c r="BR80" s="256"/>
      <c r="BS80" s="869"/>
      <c r="BT80" s="870"/>
      <c r="BU80" s="870"/>
      <c r="BV80" s="870"/>
      <c r="BW80" s="870"/>
      <c r="BX80" s="870"/>
      <c r="BY80" s="870"/>
      <c r="BZ80" s="870"/>
      <c r="CA80" s="870"/>
      <c r="CB80" s="870"/>
      <c r="CC80" s="870"/>
      <c r="CD80" s="870"/>
      <c r="CE80" s="870"/>
      <c r="CF80" s="870"/>
      <c r="CG80" s="871"/>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35"/>
    </row>
    <row r="81" spans="1:131" s="236" customFormat="1" ht="26.25" customHeight="1" x14ac:dyDescent="0.2">
      <c r="A81" s="250">
        <v>14</v>
      </c>
      <c r="B81" s="879"/>
      <c r="C81" s="880"/>
      <c r="D81" s="880"/>
      <c r="E81" s="880"/>
      <c r="F81" s="880"/>
      <c r="G81" s="880"/>
      <c r="H81" s="880"/>
      <c r="I81" s="880"/>
      <c r="J81" s="880"/>
      <c r="K81" s="880"/>
      <c r="L81" s="880"/>
      <c r="M81" s="880"/>
      <c r="N81" s="880"/>
      <c r="O81" s="880"/>
      <c r="P81" s="881"/>
      <c r="Q81" s="88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83"/>
      <c r="BA81" s="883"/>
      <c r="BB81" s="883"/>
      <c r="BC81" s="883"/>
      <c r="BD81" s="884"/>
      <c r="BE81" s="254"/>
      <c r="BF81" s="254"/>
      <c r="BG81" s="254"/>
      <c r="BH81" s="254"/>
      <c r="BI81" s="254"/>
      <c r="BJ81" s="254"/>
      <c r="BK81" s="254"/>
      <c r="BL81" s="254"/>
      <c r="BM81" s="254"/>
      <c r="BN81" s="254"/>
      <c r="BO81" s="254"/>
      <c r="BP81" s="254"/>
      <c r="BQ81" s="251">
        <v>75</v>
      </c>
      <c r="BR81" s="256"/>
      <c r="BS81" s="869"/>
      <c r="BT81" s="870"/>
      <c r="BU81" s="870"/>
      <c r="BV81" s="870"/>
      <c r="BW81" s="870"/>
      <c r="BX81" s="870"/>
      <c r="BY81" s="870"/>
      <c r="BZ81" s="870"/>
      <c r="CA81" s="870"/>
      <c r="CB81" s="870"/>
      <c r="CC81" s="870"/>
      <c r="CD81" s="870"/>
      <c r="CE81" s="870"/>
      <c r="CF81" s="870"/>
      <c r="CG81" s="871"/>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35"/>
    </row>
    <row r="82" spans="1:131" s="236" customFormat="1" ht="26.25" customHeight="1" x14ac:dyDescent="0.2">
      <c r="A82" s="250">
        <v>15</v>
      </c>
      <c r="B82" s="879"/>
      <c r="C82" s="880"/>
      <c r="D82" s="880"/>
      <c r="E82" s="880"/>
      <c r="F82" s="880"/>
      <c r="G82" s="880"/>
      <c r="H82" s="880"/>
      <c r="I82" s="880"/>
      <c r="J82" s="880"/>
      <c r="K82" s="880"/>
      <c r="L82" s="880"/>
      <c r="M82" s="880"/>
      <c r="N82" s="880"/>
      <c r="O82" s="880"/>
      <c r="P82" s="881"/>
      <c r="Q82" s="88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83"/>
      <c r="BA82" s="883"/>
      <c r="BB82" s="883"/>
      <c r="BC82" s="883"/>
      <c r="BD82" s="884"/>
      <c r="BE82" s="254"/>
      <c r="BF82" s="254"/>
      <c r="BG82" s="254"/>
      <c r="BH82" s="254"/>
      <c r="BI82" s="254"/>
      <c r="BJ82" s="254"/>
      <c r="BK82" s="254"/>
      <c r="BL82" s="254"/>
      <c r="BM82" s="254"/>
      <c r="BN82" s="254"/>
      <c r="BO82" s="254"/>
      <c r="BP82" s="254"/>
      <c r="BQ82" s="251">
        <v>76</v>
      </c>
      <c r="BR82" s="256"/>
      <c r="BS82" s="869"/>
      <c r="BT82" s="870"/>
      <c r="BU82" s="870"/>
      <c r="BV82" s="870"/>
      <c r="BW82" s="870"/>
      <c r="BX82" s="870"/>
      <c r="BY82" s="870"/>
      <c r="BZ82" s="870"/>
      <c r="CA82" s="870"/>
      <c r="CB82" s="870"/>
      <c r="CC82" s="870"/>
      <c r="CD82" s="870"/>
      <c r="CE82" s="870"/>
      <c r="CF82" s="870"/>
      <c r="CG82" s="871"/>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35"/>
    </row>
    <row r="83" spans="1:131" s="236" customFormat="1" ht="26.25" customHeight="1" x14ac:dyDescent="0.2">
      <c r="A83" s="250">
        <v>16</v>
      </c>
      <c r="B83" s="879"/>
      <c r="C83" s="880"/>
      <c r="D83" s="880"/>
      <c r="E83" s="880"/>
      <c r="F83" s="880"/>
      <c r="G83" s="880"/>
      <c r="H83" s="880"/>
      <c r="I83" s="880"/>
      <c r="J83" s="880"/>
      <c r="K83" s="880"/>
      <c r="L83" s="880"/>
      <c r="M83" s="880"/>
      <c r="N83" s="880"/>
      <c r="O83" s="880"/>
      <c r="P83" s="881"/>
      <c r="Q83" s="88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83"/>
      <c r="BA83" s="883"/>
      <c r="BB83" s="883"/>
      <c r="BC83" s="883"/>
      <c r="BD83" s="884"/>
      <c r="BE83" s="254"/>
      <c r="BF83" s="254"/>
      <c r="BG83" s="254"/>
      <c r="BH83" s="254"/>
      <c r="BI83" s="254"/>
      <c r="BJ83" s="254"/>
      <c r="BK83" s="254"/>
      <c r="BL83" s="254"/>
      <c r="BM83" s="254"/>
      <c r="BN83" s="254"/>
      <c r="BO83" s="254"/>
      <c r="BP83" s="254"/>
      <c r="BQ83" s="251">
        <v>77</v>
      </c>
      <c r="BR83" s="256"/>
      <c r="BS83" s="869"/>
      <c r="BT83" s="870"/>
      <c r="BU83" s="870"/>
      <c r="BV83" s="870"/>
      <c r="BW83" s="870"/>
      <c r="BX83" s="870"/>
      <c r="BY83" s="870"/>
      <c r="BZ83" s="870"/>
      <c r="CA83" s="870"/>
      <c r="CB83" s="870"/>
      <c r="CC83" s="870"/>
      <c r="CD83" s="870"/>
      <c r="CE83" s="870"/>
      <c r="CF83" s="870"/>
      <c r="CG83" s="871"/>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35"/>
    </row>
    <row r="84" spans="1:131" s="236" customFormat="1" ht="26.25" customHeight="1" x14ac:dyDescent="0.2">
      <c r="A84" s="250">
        <v>17</v>
      </c>
      <c r="B84" s="879"/>
      <c r="C84" s="880"/>
      <c r="D84" s="880"/>
      <c r="E84" s="880"/>
      <c r="F84" s="880"/>
      <c r="G84" s="880"/>
      <c r="H84" s="880"/>
      <c r="I84" s="880"/>
      <c r="J84" s="880"/>
      <c r="K84" s="880"/>
      <c r="L84" s="880"/>
      <c r="M84" s="880"/>
      <c r="N84" s="880"/>
      <c r="O84" s="880"/>
      <c r="P84" s="881"/>
      <c r="Q84" s="88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83"/>
      <c r="BA84" s="883"/>
      <c r="BB84" s="883"/>
      <c r="BC84" s="883"/>
      <c r="BD84" s="884"/>
      <c r="BE84" s="254"/>
      <c r="BF84" s="254"/>
      <c r="BG84" s="254"/>
      <c r="BH84" s="254"/>
      <c r="BI84" s="254"/>
      <c r="BJ84" s="254"/>
      <c r="BK84" s="254"/>
      <c r="BL84" s="254"/>
      <c r="BM84" s="254"/>
      <c r="BN84" s="254"/>
      <c r="BO84" s="254"/>
      <c r="BP84" s="254"/>
      <c r="BQ84" s="251">
        <v>78</v>
      </c>
      <c r="BR84" s="256"/>
      <c r="BS84" s="869"/>
      <c r="BT84" s="870"/>
      <c r="BU84" s="870"/>
      <c r="BV84" s="870"/>
      <c r="BW84" s="870"/>
      <c r="BX84" s="870"/>
      <c r="BY84" s="870"/>
      <c r="BZ84" s="870"/>
      <c r="CA84" s="870"/>
      <c r="CB84" s="870"/>
      <c r="CC84" s="870"/>
      <c r="CD84" s="870"/>
      <c r="CE84" s="870"/>
      <c r="CF84" s="870"/>
      <c r="CG84" s="871"/>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35"/>
    </row>
    <row r="85" spans="1:131" s="236" customFormat="1" ht="26.25" customHeight="1" x14ac:dyDescent="0.2">
      <c r="A85" s="250">
        <v>18</v>
      </c>
      <c r="B85" s="879"/>
      <c r="C85" s="880"/>
      <c r="D85" s="880"/>
      <c r="E85" s="880"/>
      <c r="F85" s="880"/>
      <c r="G85" s="880"/>
      <c r="H85" s="880"/>
      <c r="I85" s="880"/>
      <c r="J85" s="880"/>
      <c r="K85" s="880"/>
      <c r="L85" s="880"/>
      <c r="M85" s="880"/>
      <c r="N85" s="880"/>
      <c r="O85" s="880"/>
      <c r="P85" s="881"/>
      <c r="Q85" s="88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83"/>
      <c r="BA85" s="883"/>
      <c r="BB85" s="883"/>
      <c r="BC85" s="883"/>
      <c r="BD85" s="884"/>
      <c r="BE85" s="254"/>
      <c r="BF85" s="254"/>
      <c r="BG85" s="254"/>
      <c r="BH85" s="254"/>
      <c r="BI85" s="254"/>
      <c r="BJ85" s="254"/>
      <c r="BK85" s="254"/>
      <c r="BL85" s="254"/>
      <c r="BM85" s="254"/>
      <c r="BN85" s="254"/>
      <c r="BO85" s="254"/>
      <c r="BP85" s="254"/>
      <c r="BQ85" s="251">
        <v>79</v>
      </c>
      <c r="BR85" s="256"/>
      <c r="BS85" s="869"/>
      <c r="BT85" s="870"/>
      <c r="BU85" s="870"/>
      <c r="BV85" s="870"/>
      <c r="BW85" s="870"/>
      <c r="BX85" s="870"/>
      <c r="BY85" s="870"/>
      <c r="BZ85" s="870"/>
      <c r="CA85" s="870"/>
      <c r="CB85" s="870"/>
      <c r="CC85" s="870"/>
      <c r="CD85" s="870"/>
      <c r="CE85" s="870"/>
      <c r="CF85" s="870"/>
      <c r="CG85" s="871"/>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35"/>
    </row>
    <row r="86" spans="1:131" s="236" customFormat="1" ht="26.25" customHeight="1" x14ac:dyDescent="0.2">
      <c r="A86" s="250">
        <v>19</v>
      </c>
      <c r="B86" s="879"/>
      <c r="C86" s="880"/>
      <c r="D86" s="880"/>
      <c r="E86" s="880"/>
      <c r="F86" s="880"/>
      <c r="G86" s="880"/>
      <c r="H86" s="880"/>
      <c r="I86" s="880"/>
      <c r="J86" s="880"/>
      <c r="K86" s="880"/>
      <c r="L86" s="880"/>
      <c r="M86" s="880"/>
      <c r="N86" s="880"/>
      <c r="O86" s="880"/>
      <c r="P86" s="881"/>
      <c r="Q86" s="88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83"/>
      <c r="BA86" s="883"/>
      <c r="BB86" s="883"/>
      <c r="BC86" s="883"/>
      <c r="BD86" s="884"/>
      <c r="BE86" s="254"/>
      <c r="BF86" s="254"/>
      <c r="BG86" s="254"/>
      <c r="BH86" s="254"/>
      <c r="BI86" s="254"/>
      <c r="BJ86" s="254"/>
      <c r="BK86" s="254"/>
      <c r="BL86" s="254"/>
      <c r="BM86" s="254"/>
      <c r="BN86" s="254"/>
      <c r="BO86" s="254"/>
      <c r="BP86" s="254"/>
      <c r="BQ86" s="251">
        <v>80</v>
      </c>
      <c r="BR86" s="256"/>
      <c r="BS86" s="869"/>
      <c r="BT86" s="870"/>
      <c r="BU86" s="870"/>
      <c r="BV86" s="870"/>
      <c r="BW86" s="870"/>
      <c r="BX86" s="870"/>
      <c r="BY86" s="870"/>
      <c r="BZ86" s="870"/>
      <c r="CA86" s="870"/>
      <c r="CB86" s="870"/>
      <c r="CC86" s="870"/>
      <c r="CD86" s="870"/>
      <c r="CE86" s="870"/>
      <c r="CF86" s="870"/>
      <c r="CG86" s="871"/>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35"/>
    </row>
    <row r="87" spans="1:131" s="236" customFormat="1" ht="26.25" customHeight="1" x14ac:dyDescent="0.2">
      <c r="A87" s="258">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54"/>
      <c r="BF87" s="254"/>
      <c r="BG87" s="254"/>
      <c r="BH87" s="254"/>
      <c r="BI87" s="254"/>
      <c r="BJ87" s="254"/>
      <c r="BK87" s="254"/>
      <c r="BL87" s="254"/>
      <c r="BM87" s="254"/>
      <c r="BN87" s="254"/>
      <c r="BO87" s="254"/>
      <c r="BP87" s="254"/>
      <c r="BQ87" s="251">
        <v>81</v>
      </c>
      <c r="BR87" s="256"/>
      <c r="BS87" s="869"/>
      <c r="BT87" s="870"/>
      <c r="BU87" s="870"/>
      <c r="BV87" s="870"/>
      <c r="BW87" s="870"/>
      <c r="BX87" s="870"/>
      <c r="BY87" s="870"/>
      <c r="BZ87" s="870"/>
      <c r="CA87" s="870"/>
      <c r="CB87" s="870"/>
      <c r="CC87" s="870"/>
      <c r="CD87" s="870"/>
      <c r="CE87" s="870"/>
      <c r="CF87" s="870"/>
      <c r="CG87" s="871"/>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35"/>
    </row>
    <row r="88" spans="1:131" s="236" customFormat="1" ht="26.25" customHeight="1" thickBot="1" x14ac:dyDescent="0.25">
      <c r="A88" s="253" t="s">
        <v>380</v>
      </c>
      <c r="B88" s="787" t="s">
        <v>405</v>
      </c>
      <c r="C88" s="788"/>
      <c r="D88" s="788"/>
      <c r="E88" s="788"/>
      <c r="F88" s="788"/>
      <c r="G88" s="788"/>
      <c r="H88" s="788"/>
      <c r="I88" s="788"/>
      <c r="J88" s="788"/>
      <c r="K88" s="788"/>
      <c r="L88" s="788"/>
      <c r="M88" s="788"/>
      <c r="N88" s="788"/>
      <c r="O88" s="788"/>
      <c r="P88" s="789"/>
      <c r="Q88" s="837"/>
      <c r="R88" s="838"/>
      <c r="S88" s="838"/>
      <c r="T88" s="838"/>
      <c r="U88" s="838"/>
      <c r="V88" s="838"/>
      <c r="W88" s="838"/>
      <c r="X88" s="838"/>
      <c r="Y88" s="838"/>
      <c r="Z88" s="838"/>
      <c r="AA88" s="838"/>
      <c r="AB88" s="838"/>
      <c r="AC88" s="838"/>
      <c r="AD88" s="838"/>
      <c r="AE88" s="838"/>
      <c r="AF88" s="841">
        <v>2745</v>
      </c>
      <c r="AG88" s="841"/>
      <c r="AH88" s="841"/>
      <c r="AI88" s="841"/>
      <c r="AJ88" s="841"/>
      <c r="AK88" s="838"/>
      <c r="AL88" s="838"/>
      <c r="AM88" s="838"/>
      <c r="AN88" s="838"/>
      <c r="AO88" s="838"/>
      <c r="AP88" s="841">
        <v>132</v>
      </c>
      <c r="AQ88" s="841"/>
      <c r="AR88" s="841"/>
      <c r="AS88" s="841"/>
      <c r="AT88" s="841"/>
      <c r="AU88" s="841">
        <v>0</v>
      </c>
      <c r="AV88" s="841"/>
      <c r="AW88" s="841"/>
      <c r="AX88" s="841"/>
      <c r="AY88" s="841"/>
      <c r="AZ88" s="853"/>
      <c r="BA88" s="853"/>
      <c r="BB88" s="853"/>
      <c r="BC88" s="853"/>
      <c r="BD88" s="854"/>
      <c r="BE88" s="254"/>
      <c r="BF88" s="254"/>
      <c r="BG88" s="254"/>
      <c r="BH88" s="254"/>
      <c r="BI88" s="254"/>
      <c r="BJ88" s="254"/>
      <c r="BK88" s="254"/>
      <c r="BL88" s="254"/>
      <c r="BM88" s="254"/>
      <c r="BN88" s="254"/>
      <c r="BO88" s="254"/>
      <c r="BP88" s="254"/>
      <c r="BQ88" s="251">
        <v>82</v>
      </c>
      <c r="BR88" s="256"/>
      <c r="BS88" s="869"/>
      <c r="BT88" s="870"/>
      <c r="BU88" s="870"/>
      <c r="BV88" s="870"/>
      <c r="BW88" s="870"/>
      <c r="BX88" s="870"/>
      <c r="BY88" s="870"/>
      <c r="BZ88" s="870"/>
      <c r="CA88" s="870"/>
      <c r="CB88" s="870"/>
      <c r="CC88" s="870"/>
      <c r="CD88" s="870"/>
      <c r="CE88" s="870"/>
      <c r="CF88" s="870"/>
      <c r="CG88" s="871"/>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9"/>
      <c r="BT89" s="870"/>
      <c r="BU89" s="870"/>
      <c r="BV89" s="870"/>
      <c r="BW89" s="870"/>
      <c r="BX89" s="870"/>
      <c r="BY89" s="870"/>
      <c r="BZ89" s="870"/>
      <c r="CA89" s="870"/>
      <c r="CB89" s="870"/>
      <c r="CC89" s="870"/>
      <c r="CD89" s="870"/>
      <c r="CE89" s="870"/>
      <c r="CF89" s="870"/>
      <c r="CG89" s="871"/>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9"/>
      <c r="BT90" s="870"/>
      <c r="BU90" s="870"/>
      <c r="BV90" s="870"/>
      <c r="BW90" s="870"/>
      <c r="BX90" s="870"/>
      <c r="BY90" s="870"/>
      <c r="BZ90" s="870"/>
      <c r="CA90" s="870"/>
      <c r="CB90" s="870"/>
      <c r="CC90" s="870"/>
      <c r="CD90" s="870"/>
      <c r="CE90" s="870"/>
      <c r="CF90" s="870"/>
      <c r="CG90" s="871"/>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9"/>
      <c r="BT91" s="870"/>
      <c r="BU91" s="870"/>
      <c r="BV91" s="870"/>
      <c r="BW91" s="870"/>
      <c r="BX91" s="870"/>
      <c r="BY91" s="870"/>
      <c r="BZ91" s="870"/>
      <c r="CA91" s="870"/>
      <c r="CB91" s="870"/>
      <c r="CC91" s="870"/>
      <c r="CD91" s="870"/>
      <c r="CE91" s="870"/>
      <c r="CF91" s="870"/>
      <c r="CG91" s="871"/>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9"/>
      <c r="BT92" s="870"/>
      <c r="BU92" s="870"/>
      <c r="BV92" s="870"/>
      <c r="BW92" s="870"/>
      <c r="BX92" s="870"/>
      <c r="BY92" s="870"/>
      <c r="BZ92" s="870"/>
      <c r="CA92" s="870"/>
      <c r="CB92" s="870"/>
      <c r="CC92" s="870"/>
      <c r="CD92" s="870"/>
      <c r="CE92" s="870"/>
      <c r="CF92" s="870"/>
      <c r="CG92" s="871"/>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9"/>
      <c r="BT93" s="870"/>
      <c r="BU93" s="870"/>
      <c r="BV93" s="870"/>
      <c r="BW93" s="870"/>
      <c r="BX93" s="870"/>
      <c r="BY93" s="870"/>
      <c r="BZ93" s="870"/>
      <c r="CA93" s="870"/>
      <c r="CB93" s="870"/>
      <c r="CC93" s="870"/>
      <c r="CD93" s="870"/>
      <c r="CE93" s="870"/>
      <c r="CF93" s="870"/>
      <c r="CG93" s="871"/>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9"/>
      <c r="BT94" s="870"/>
      <c r="BU94" s="870"/>
      <c r="BV94" s="870"/>
      <c r="BW94" s="870"/>
      <c r="BX94" s="870"/>
      <c r="BY94" s="870"/>
      <c r="BZ94" s="870"/>
      <c r="CA94" s="870"/>
      <c r="CB94" s="870"/>
      <c r="CC94" s="870"/>
      <c r="CD94" s="870"/>
      <c r="CE94" s="870"/>
      <c r="CF94" s="870"/>
      <c r="CG94" s="871"/>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9"/>
      <c r="BT95" s="870"/>
      <c r="BU95" s="870"/>
      <c r="BV95" s="870"/>
      <c r="BW95" s="870"/>
      <c r="BX95" s="870"/>
      <c r="BY95" s="870"/>
      <c r="BZ95" s="870"/>
      <c r="CA95" s="870"/>
      <c r="CB95" s="870"/>
      <c r="CC95" s="870"/>
      <c r="CD95" s="870"/>
      <c r="CE95" s="870"/>
      <c r="CF95" s="870"/>
      <c r="CG95" s="871"/>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9"/>
      <c r="BT96" s="870"/>
      <c r="BU96" s="870"/>
      <c r="BV96" s="870"/>
      <c r="BW96" s="870"/>
      <c r="BX96" s="870"/>
      <c r="BY96" s="870"/>
      <c r="BZ96" s="870"/>
      <c r="CA96" s="870"/>
      <c r="CB96" s="870"/>
      <c r="CC96" s="870"/>
      <c r="CD96" s="870"/>
      <c r="CE96" s="870"/>
      <c r="CF96" s="870"/>
      <c r="CG96" s="871"/>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9"/>
      <c r="BT97" s="870"/>
      <c r="BU97" s="870"/>
      <c r="BV97" s="870"/>
      <c r="BW97" s="870"/>
      <c r="BX97" s="870"/>
      <c r="BY97" s="870"/>
      <c r="BZ97" s="870"/>
      <c r="CA97" s="870"/>
      <c r="CB97" s="870"/>
      <c r="CC97" s="870"/>
      <c r="CD97" s="870"/>
      <c r="CE97" s="870"/>
      <c r="CF97" s="870"/>
      <c r="CG97" s="871"/>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9"/>
      <c r="BT98" s="870"/>
      <c r="BU98" s="870"/>
      <c r="BV98" s="870"/>
      <c r="BW98" s="870"/>
      <c r="BX98" s="870"/>
      <c r="BY98" s="870"/>
      <c r="BZ98" s="870"/>
      <c r="CA98" s="870"/>
      <c r="CB98" s="870"/>
      <c r="CC98" s="870"/>
      <c r="CD98" s="870"/>
      <c r="CE98" s="870"/>
      <c r="CF98" s="870"/>
      <c r="CG98" s="871"/>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9"/>
      <c r="BT99" s="870"/>
      <c r="BU99" s="870"/>
      <c r="BV99" s="870"/>
      <c r="BW99" s="870"/>
      <c r="BX99" s="870"/>
      <c r="BY99" s="870"/>
      <c r="BZ99" s="870"/>
      <c r="CA99" s="870"/>
      <c r="CB99" s="870"/>
      <c r="CC99" s="870"/>
      <c r="CD99" s="870"/>
      <c r="CE99" s="870"/>
      <c r="CF99" s="870"/>
      <c r="CG99" s="871"/>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9"/>
      <c r="BT100" s="870"/>
      <c r="BU100" s="870"/>
      <c r="BV100" s="870"/>
      <c r="BW100" s="870"/>
      <c r="BX100" s="870"/>
      <c r="BY100" s="870"/>
      <c r="BZ100" s="870"/>
      <c r="CA100" s="870"/>
      <c r="CB100" s="870"/>
      <c r="CC100" s="870"/>
      <c r="CD100" s="870"/>
      <c r="CE100" s="870"/>
      <c r="CF100" s="870"/>
      <c r="CG100" s="871"/>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9"/>
      <c r="BT101" s="870"/>
      <c r="BU101" s="870"/>
      <c r="BV101" s="870"/>
      <c r="BW101" s="870"/>
      <c r="BX101" s="870"/>
      <c r="BY101" s="870"/>
      <c r="BZ101" s="870"/>
      <c r="CA101" s="870"/>
      <c r="CB101" s="870"/>
      <c r="CC101" s="870"/>
      <c r="CD101" s="870"/>
      <c r="CE101" s="870"/>
      <c r="CF101" s="870"/>
      <c r="CG101" s="871"/>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380</v>
      </c>
      <c r="BR102" s="787" t="s">
        <v>406</v>
      </c>
      <c r="BS102" s="788"/>
      <c r="BT102" s="788"/>
      <c r="BU102" s="788"/>
      <c r="BV102" s="788"/>
      <c r="BW102" s="788"/>
      <c r="BX102" s="788"/>
      <c r="BY102" s="788"/>
      <c r="BZ102" s="788"/>
      <c r="CA102" s="788"/>
      <c r="CB102" s="788"/>
      <c r="CC102" s="788"/>
      <c r="CD102" s="788"/>
      <c r="CE102" s="788"/>
      <c r="CF102" s="788"/>
      <c r="CG102" s="789"/>
      <c r="CH102" s="895"/>
      <c r="CI102" s="896"/>
      <c r="CJ102" s="896"/>
      <c r="CK102" s="896"/>
      <c r="CL102" s="897"/>
      <c r="CM102" s="895"/>
      <c r="CN102" s="896"/>
      <c r="CO102" s="896"/>
      <c r="CP102" s="896"/>
      <c r="CQ102" s="897"/>
      <c r="CR102" s="898">
        <v>37043</v>
      </c>
      <c r="CS102" s="856"/>
      <c r="CT102" s="856"/>
      <c r="CU102" s="856"/>
      <c r="CV102" s="899"/>
      <c r="CW102" s="898">
        <v>8087</v>
      </c>
      <c r="CX102" s="856"/>
      <c r="CY102" s="856"/>
      <c r="CZ102" s="856"/>
      <c r="DA102" s="899"/>
      <c r="DB102" s="898">
        <v>23896</v>
      </c>
      <c r="DC102" s="856"/>
      <c r="DD102" s="856"/>
      <c r="DE102" s="856"/>
      <c r="DF102" s="899"/>
      <c r="DG102" s="898">
        <v>117</v>
      </c>
      <c r="DH102" s="856"/>
      <c r="DI102" s="856"/>
      <c r="DJ102" s="856"/>
      <c r="DK102" s="899"/>
      <c r="DL102" s="898">
        <v>10504</v>
      </c>
      <c r="DM102" s="856"/>
      <c r="DN102" s="856"/>
      <c r="DO102" s="856"/>
      <c r="DP102" s="899"/>
      <c r="DQ102" s="898">
        <v>6903</v>
      </c>
      <c r="DR102" s="856"/>
      <c r="DS102" s="856"/>
      <c r="DT102" s="856"/>
      <c r="DU102" s="899"/>
      <c r="DV102" s="922"/>
      <c r="DW102" s="923"/>
      <c r="DX102" s="923"/>
      <c r="DY102" s="923"/>
      <c r="DZ102" s="924"/>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5" t="s">
        <v>407</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6" t="s">
        <v>408</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410</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7" t="s">
        <v>411</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412</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5" customFormat="1" ht="26.25" customHeight="1" x14ac:dyDescent="0.2">
      <c r="A109" s="920" t="s">
        <v>413</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414</v>
      </c>
      <c r="AB109" s="901"/>
      <c r="AC109" s="901"/>
      <c r="AD109" s="901"/>
      <c r="AE109" s="902"/>
      <c r="AF109" s="900" t="s">
        <v>313</v>
      </c>
      <c r="AG109" s="901"/>
      <c r="AH109" s="901"/>
      <c r="AI109" s="901"/>
      <c r="AJ109" s="902"/>
      <c r="AK109" s="900" t="s">
        <v>312</v>
      </c>
      <c r="AL109" s="901"/>
      <c r="AM109" s="901"/>
      <c r="AN109" s="901"/>
      <c r="AO109" s="902"/>
      <c r="AP109" s="900" t="s">
        <v>415</v>
      </c>
      <c r="AQ109" s="901"/>
      <c r="AR109" s="901"/>
      <c r="AS109" s="901"/>
      <c r="AT109" s="903"/>
      <c r="AU109" s="920" t="s">
        <v>413</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414</v>
      </c>
      <c r="BR109" s="901"/>
      <c r="BS109" s="901"/>
      <c r="BT109" s="901"/>
      <c r="BU109" s="902"/>
      <c r="BV109" s="900" t="s">
        <v>313</v>
      </c>
      <c r="BW109" s="901"/>
      <c r="BX109" s="901"/>
      <c r="BY109" s="901"/>
      <c r="BZ109" s="902"/>
      <c r="CA109" s="900" t="s">
        <v>312</v>
      </c>
      <c r="CB109" s="901"/>
      <c r="CC109" s="901"/>
      <c r="CD109" s="901"/>
      <c r="CE109" s="902"/>
      <c r="CF109" s="921" t="s">
        <v>415</v>
      </c>
      <c r="CG109" s="921"/>
      <c r="CH109" s="921"/>
      <c r="CI109" s="921"/>
      <c r="CJ109" s="921"/>
      <c r="CK109" s="900" t="s">
        <v>416</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414</v>
      </c>
      <c r="DH109" s="901"/>
      <c r="DI109" s="901"/>
      <c r="DJ109" s="901"/>
      <c r="DK109" s="902"/>
      <c r="DL109" s="900" t="s">
        <v>313</v>
      </c>
      <c r="DM109" s="901"/>
      <c r="DN109" s="901"/>
      <c r="DO109" s="901"/>
      <c r="DP109" s="902"/>
      <c r="DQ109" s="900" t="s">
        <v>312</v>
      </c>
      <c r="DR109" s="901"/>
      <c r="DS109" s="901"/>
      <c r="DT109" s="901"/>
      <c r="DU109" s="902"/>
      <c r="DV109" s="900" t="s">
        <v>415</v>
      </c>
      <c r="DW109" s="901"/>
      <c r="DX109" s="901"/>
      <c r="DY109" s="901"/>
      <c r="DZ109" s="903"/>
    </row>
    <row r="110" spans="1:131" s="235" customFormat="1" ht="26.25" customHeight="1" x14ac:dyDescent="0.2">
      <c r="A110" s="904" t="s">
        <v>417</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81687023</v>
      </c>
      <c r="AB110" s="908"/>
      <c r="AC110" s="908"/>
      <c r="AD110" s="908"/>
      <c r="AE110" s="909"/>
      <c r="AF110" s="910">
        <v>73379525</v>
      </c>
      <c r="AG110" s="908"/>
      <c r="AH110" s="908"/>
      <c r="AI110" s="908"/>
      <c r="AJ110" s="909"/>
      <c r="AK110" s="910">
        <v>70766882</v>
      </c>
      <c r="AL110" s="908"/>
      <c r="AM110" s="908"/>
      <c r="AN110" s="908"/>
      <c r="AO110" s="909"/>
      <c r="AP110" s="911">
        <v>16.600000000000001</v>
      </c>
      <c r="AQ110" s="912"/>
      <c r="AR110" s="912"/>
      <c r="AS110" s="912"/>
      <c r="AT110" s="913"/>
      <c r="AU110" s="914" t="s">
        <v>71</v>
      </c>
      <c r="AV110" s="915"/>
      <c r="AW110" s="915"/>
      <c r="AX110" s="915"/>
      <c r="AY110" s="915"/>
      <c r="AZ110" s="956" t="s">
        <v>418</v>
      </c>
      <c r="BA110" s="905"/>
      <c r="BB110" s="905"/>
      <c r="BC110" s="905"/>
      <c r="BD110" s="905"/>
      <c r="BE110" s="905"/>
      <c r="BF110" s="905"/>
      <c r="BG110" s="905"/>
      <c r="BH110" s="905"/>
      <c r="BI110" s="905"/>
      <c r="BJ110" s="905"/>
      <c r="BK110" s="905"/>
      <c r="BL110" s="905"/>
      <c r="BM110" s="905"/>
      <c r="BN110" s="905"/>
      <c r="BO110" s="905"/>
      <c r="BP110" s="906"/>
      <c r="BQ110" s="942">
        <v>1778869342</v>
      </c>
      <c r="BR110" s="943"/>
      <c r="BS110" s="943"/>
      <c r="BT110" s="943"/>
      <c r="BU110" s="943"/>
      <c r="BV110" s="943">
        <v>1787904515</v>
      </c>
      <c r="BW110" s="943"/>
      <c r="BX110" s="943"/>
      <c r="BY110" s="943"/>
      <c r="BZ110" s="943"/>
      <c r="CA110" s="943">
        <v>1804510195</v>
      </c>
      <c r="CB110" s="943"/>
      <c r="CC110" s="943"/>
      <c r="CD110" s="943"/>
      <c r="CE110" s="943"/>
      <c r="CF110" s="957">
        <v>424.3</v>
      </c>
      <c r="CG110" s="958"/>
      <c r="CH110" s="958"/>
      <c r="CI110" s="958"/>
      <c r="CJ110" s="958"/>
      <c r="CK110" s="959" t="s">
        <v>419</v>
      </c>
      <c r="CL110" s="960"/>
      <c r="CM110" s="939" t="s">
        <v>420</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42" t="s">
        <v>130</v>
      </c>
      <c r="DH110" s="943"/>
      <c r="DI110" s="943"/>
      <c r="DJ110" s="943"/>
      <c r="DK110" s="943"/>
      <c r="DL110" s="943" t="s">
        <v>130</v>
      </c>
      <c r="DM110" s="943"/>
      <c r="DN110" s="943"/>
      <c r="DO110" s="943"/>
      <c r="DP110" s="943"/>
      <c r="DQ110" s="943" t="s">
        <v>372</v>
      </c>
      <c r="DR110" s="943"/>
      <c r="DS110" s="943"/>
      <c r="DT110" s="943"/>
      <c r="DU110" s="943"/>
      <c r="DV110" s="944" t="s">
        <v>421</v>
      </c>
      <c r="DW110" s="944"/>
      <c r="DX110" s="944"/>
      <c r="DY110" s="944"/>
      <c r="DZ110" s="945"/>
    </row>
    <row r="111" spans="1:131" s="235" customFormat="1" ht="26.25" customHeight="1" x14ac:dyDescent="0.2">
      <c r="A111" s="946" t="s">
        <v>422</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v>3930852</v>
      </c>
      <c r="AB111" s="950"/>
      <c r="AC111" s="950"/>
      <c r="AD111" s="950"/>
      <c r="AE111" s="951"/>
      <c r="AF111" s="952">
        <v>1926842</v>
      </c>
      <c r="AG111" s="950"/>
      <c r="AH111" s="950"/>
      <c r="AI111" s="950"/>
      <c r="AJ111" s="951"/>
      <c r="AK111" s="952">
        <v>1504837</v>
      </c>
      <c r="AL111" s="950"/>
      <c r="AM111" s="950"/>
      <c r="AN111" s="950"/>
      <c r="AO111" s="951"/>
      <c r="AP111" s="953">
        <v>0.4</v>
      </c>
      <c r="AQ111" s="954"/>
      <c r="AR111" s="954"/>
      <c r="AS111" s="954"/>
      <c r="AT111" s="955"/>
      <c r="AU111" s="916"/>
      <c r="AV111" s="917"/>
      <c r="AW111" s="917"/>
      <c r="AX111" s="917"/>
      <c r="AY111" s="917"/>
      <c r="AZ111" s="965" t="s">
        <v>423</v>
      </c>
      <c r="BA111" s="966"/>
      <c r="BB111" s="966"/>
      <c r="BC111" s="966"/>
      <c r="BD111" s="966"/>
      <c r="BE111" s="966"/>
      <c r="BF111" s="966"/>
      <c r="BG111" s="966"/>
      <c r="BH111" s="966"/>
      <c r="BI111" s="966"/>
      <c r="BJ111" s="966"/>
      <c r="BK111" s="966"/>
      <c r="BL111" s="966"/>
      <c r="BM111" s="966"/>
      <c r="BN111" s="966"/>
      <c r="BO111" s="966"/>
      <c r="BP111" s="967"/>
      <c r="BQ111" s="935">
        <v>3877120</v>
      </c>
      <c r="BR111" s="936"/>
      <c r="BS111" s="936"/>
      <c r="BT111" s="936"/>
      <c r="BU111" s="936"/>
      <c r="BV111" s="936">
        <v>2569061</v>
      </c>
      <c r="BW111" s="936"/>
      <c r="BX111" s="936"/>
      <c r="BY111" s="936"/>
      <c r="BZ111" s="936"/>
      <c r="CA111" s="936">
        <v>1504682</v>
      </c>
      <c r="CB111" s="936"/>
      <c r="CC111" s="936"/>
      <c r="CD111" s="936"/>
      <c r="CE111" s="936"/>
      <c r="CF111" s="930">
        <v>0.4</v>
      </c>
      <c r="CG111" s="931"/>
      <c r="CH111" s="931"/>
      <c r="CI111" s="931"/>
      <c r="CJ111" s="931"/>
      <c r="CK111" s="961"/>
      <c r="CL111" s="962"/>
      <c r="CM111" s="932" t="s">
        <v>424</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425</v>
      </c>
      <c r="DH111" s="936"/>
      <c r="DI111" s="936"/>
      <c r="DJ111" s="936"/>
      <c r="DK111" s="936"/>
      <c r="DL111" s="936" t="s">
        <v>426</v>
      </c>
      <c r="DM111" s="936"/>
      <c r="DN111" s="936"/>
      <c r="DO111" s="936"/>
      <c r="DP111" s="936"/>
      <c r="DQ111" s="936" t="s">
        <v>426</v>
      </c>
      <c r="DR111" s="936"/>
      <c r="DS111" s="936"/>
      <c r="DT111" s="936"/>
      <c r="DU111" s="936"/>
      <c r="DV111" s="937" t="s">
        <v>130</v>
      </c>
      <c r="DW111" s="937"/>
      <c r="DX111" s="937"/>
      <c r="DY111" s="937"/>
      <c r="DZ111" s="938"/>
    </row>
    <row r="112" spans="1:131" s="235" customFormat="1" ht="26.25" customHeight="1" x14ac:dyDescent="0.2">
      <c r="A112" s="975" t="s">
        <v>427</v>
      </c>
      <c r="B112" s="976"/>
      <c r="C112" s="966" t="s">
        <v>428</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968">
        <v>50095586</v>
      </c>
      <c r="AB112" s="969"/>
      <c r="AC112" s="969"/>
      <c r="AD112" s="969"/>
      <c r="AE112" s="970"/>
      <c r="AF112" s="971">
        <v>51693207</v>
      </c>
      <c r="AG112" s="969"/>
      <c r="AH112" s="969"/>
      <c r="AI112" s="969"/>
      <c r="AJ112" s="970"/>
      <c r="AK112" s="971">
        <v>53454407</v>
      </c>
      <c r="AL112" s="969"/>
      <c r="AM112" s="969"/>
      <c r="AN112" s="969"/>
      <c r="AO112" s="970"/>
      <c r="AP112" s="972">
        <v>12.6</v>
      </c>
      <c r="AQ112" s="973"/>
      <c r="AR112" s="973"/>
      <c r="AS112" s="973"/>
      <c r="AT112" s="974"/>
      <c r="AU112" s="916"/>
      <c r="AV112" s="917"/>
      <c r="AW112" s="917"/>
      <c r="AX112" s="917"/>
      <c r="AY112" s="917"/>
      <c r="AZ112" s="965" t="s">
        <v>429</v>
      </c>
      <c r="BA112" s="966"/>
      <c r="BB112" s="966"/>
      <c r="BC112" s="966"/>
      <c r="BD112" s="966"/>
      <c r="BE112" s="966"/>
      <c r="BF112" s="966"/>
      <c r="BG112" s="966"/>
      <c r="BH112" s="966"/>
      <c r="BI112" s="966"/>
      <c r="BJ112" s="966"/>
      <c r="BK112" s="966"/>
      <c r="BL112" s="966"/>
      <c r="BM112" s="966"/>
      <c r="BN112" s="966"/>
      <c r="BO112" s="966"/>
      <c r="BP112" s="967"/>
      <c r="BQ112" s="935">
        <v>24085914</v>
      </c>
      <c r="BR112" s="936"/>
      <c r="BS112" s="936"/>
      <c r="BT112" s="936"/>
      <c r="BU112" s="936"/>
      <c r="BV112" s="936">
        <v>22917375</v>
      </c>
      <c r="BW112" s="936"/>
      <c r="BX112" s="936"/>
      <c r="BY112" s="936"/>
      <c r="BZ112" s="936"/>
      <c r="CA112" s="936">
        <v>20070545</v>
      </c>
      <c r="CB112" s="936"/>
      <c r="CC112" s="936"/>
      <c r="CD112" s="936"/>
      <c r="CE112" s="936"/>
      <c r="CF112" s="930">
        <v>4.7</v>
      </c>
      <c r="CG112" s="931"/>
      <c r="CH112" s="931"/>
      <c r="CI112" s="931"/>
      <c r="CJ112" s="931"/>
      <c r="CK112" s="961"/>
      <c r="CL112" s="962"/>
      <c r="CM112" s="932" t="s">
        <v>430</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52313</v>
      </c>
      <c r="DH112" s="936"/>
      <c r="DI112" s="936"/>
      <c r="DJ112" s="936"/>
      <c r="DK112" s="936"/>
      <c r="DL112" s="936" t="s">
        <v>130</v>
      </c>
      <c r="DM112" s="936"/>
      <c r="DN112" s="936"/>
      <c r="DO112" s="936"/>
      <c r="DP112" s="936"/>
      <c r="DQ112" s="936" t="s">
        <v>130</v>
      </c>
      <c r="DR112" s="936"/>
      <c r="DS112" s="936"/>
      <c r="DT112" s="936"/>
      <c r="DU112" s="936"/>
      <c r="DV112" s="937" t="s">
        <v>130</v>
      </c>
      <c r="DW112" s="937"/>
      <c r="DX112" s="937"/>
      <c r="DY112" s="937"/>
      <c r="DZ112" s="938"/>
    </row>
    <row r="113" spans="1:130" s="235" customFormat="1" ht="26.25" customHeight="1" x14ac:dyDescent="0.2">
      <c r="A113" s="977"/>
      <c r="B113" s="978"/>
      <c r="C113" s="966" t="s">
        <v>431</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68">
        <v>834289</v>
      </c>
      <c r="AB113" s="969"/>
      <c r="AC113" s="969"/>
      <c r="AD113" s="969"/>
      <c r="AE113" s="970"/>
      <c r="AF113" s="971">
        <v>814245</v>
      </c>
      <c r="AG113" s="969"/>
      <c r="AH113" s="969"/>
      <c r="AI113" s="969"/>
      <c r="AJ113" s="970"/>
      <c r="AK113" s="971">
        <v>1707778</v>
      </c>
      <c r="AL113" s="969"/>
      <c r="AM113" s="969"/>
      <c r="AN113" s="969"/>
      <c r="AO113" s="970"/>
      <c r="AP113" s="972">
        <v>0.4</v>
      </c>
      <c r="AQ113" s="973"/>
      <c r="AR113" s="973"/>
      <c r="AS113" s="973"/>
      <c r="AT113" s="974"/>
      <c r="AU113" s="916"/>
      <c r="AV113" s="917"/>
      <c r="AW113" s="917"/>
      <c r="AX113" s="917"/>
      <c r="AY113" s="917"/>
      <c r="AZ113" s="965" t="s">
        <v>432</v>
      </c>
      <c r="BA113" s="966"/>
      <c r="BB113" s="966"/>
      <c r="BC113" s="966"/>
      <c r="BD113" s="966"/>
      <c r="BE113" s="966"/>
      <c r="BF113" s="966"/>
      <c r="BG113" s="966"/>
      <c r="BH113" s="966"/>
      <c r="BI113" s="966"/>
      <c r="BJ113" s="966"/>
      <c r="BK113" s="966"/>
      <c r="BL113" s="966"/>
      <c r="BM113" s="966"/>
      <c r="BN113" s="966"/>
      <c r="BO113" s="966"/>
      <c r="BP113" s="967"/>
      <c r="BQ113" s="935">
        <v>24215</v>
      </c>
      <c r="BR113" s="936"/>
      <c r="BS113" s="936"/>
      <c r="BT113" s="936"/>
      <c r="BU113" s="936"/>
      <c r="BV113" s="936">
        <v>8558</v>
      </c>
      <c r="BW113" s="936"/>
      <c r="BX113" s="936"/>
      <c r="BY113" s="936"/>
      <c r="BZ113" s="936"/>
      <c r="CA113" s="936" t="s">
        <v>130</v>
      </c>
      <c r="CB113" s="936"/>
      <c r="CC113" s="936"/>
      <c r="CD113" s="936"/>
      <c r="CE113" s="936"/>
      <c r="CF113" s="930" t="s">
        <v>130</v>
      </c>
      <c r="CG113" s="931"/>
      <c r="CH113" s="931"/>
      <c r="CI113" s="931"/>
      <c r="CJ113" s="931"/>
      <c r="CK113" s="961"/>
      <c r="CL113" s="962"/>
      <c r="CM113" s="932" t="s">
        <v>433</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35">
        <v>1577876</v>
      </c>
      <c r="DH113" s="936"/>
      <c r="DI113" s="936"/>
      <c r="DJ113" s="936"/>
      <c r="DK113" s="936"/>
      <c r="DL113" s="936">
        <v>959644</v>
      </c>
      <c r="DM113" s="936"/>
      <c r="DN113" s="936"/>
      <c r="DO113" s="936"/>
      <c r="DP113" s="936"/>
      <c r="DQ113" s="936">
        <v>359293</v>
      </c>
      <c r="DR113" s="936"/>
      <c r="DS113" s="936"/>
      <c r="DT113" s="936"/>
      <c r="DU113" s="936"/>
      <c r="DV113" s="937">
        <v>0.1</v>
      </c>
      <c r="DW113" s="937"/>
      <c r="DX113" s="937"/>
      <c r="DY113" s="937"/>
      <c r="DZ113" s="938"/>
    </row>
    <row r="114" spans="1:130" s="235" customFormat="1" ht="26.25" customHeight="1" x14ac:dyDescent="0.2">
      <c r="A114" s="977"/>
      <c r="B114" s="978"/>
      <c r="C114" s="966" t="s">
        <v>434</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968">
        <v>31119</v>
      </c>
      <c r="AB114" s="969"/>
      <c r="AC114" s="969"/>
      <c r="AD114" s="969"/>
      <c r="AE114" s="970"/>
      <c r="AF114" s="971">
        <v>15974</v>
      </c>
      <c r="AG114" s="969"/>
      <c r="AH114" s="969"/>
      <c r="AI114" s="969"/>
      <c r="AJ114" s="970"/>
      <c r="AK114" s="971">
        <v>8584</v>
      </c>
      <c r="AL114" s="969"/>
      <c r="AM114" s="969"/>
      <c r="AN114" s="969"/>
      <c r="AO114" s="970"/>
      <c r="AP114" s="972">
        <v>0</v>
      </c>
      <c r="AQ114" s="973"/>
      <c r="AR114" s="973"/>
      <c r="AS114" s="973"/>
      <c r="AT114" s="974"/>
      <c r="AU114" s="916"/>
      <c r="AV114" s="917"/>
      <c r="AW114" s="917"/>
      <c r="AX114" s="917"/>
      <c r="AY114" s="917"/>
      <c r="AZ114" s="965" t="s">
        <v>435</v>
      </c>
      <c r="BA114" s="966"/>
      <c r="BB114" s="966"/>
      <c r="BC114" s="966"/>
      <c r="BD114" s="966"/>
      <c r="BE114" s="966"/>
      <c r="BF114" s="966"/>
      <c r="BG114" s="966"/>
      <c r="BH114" s="966"/>
      <c r="BI114" s="966"/>
      <c r="BJ114" s="966"/>
      <c r="BK114" s="966"/>
      <c r="BL114" s="966"/>
      <c r="BM114" s="966"/>
      <c r="BN114" s="966"/>
      <c r="BO114" s="966"/>
      <c r="BP114" s="967"/>
      <c r="BQ114" s="935">
        <v>218667413</v>
      </c>
      <c r="BR114" s="936"/>
      <c r="BS114" s="936"/>
      <c r="BT114" s="936"/>
      <c r="BU114" s="936"/>
      <c r="BV114" s="936">
        <v>209262279</v>
      </c>
      <c r="BW114" s="936"/>
      <c r="BX114" s="936"/>
      <c r="BY114" s="936"/>
      <c r="BZ114" s="936"/>
      <c r="CA114" s="936">
        <v>202070398</v>
      </c>
      <c r="CB114" s="936"/>
      <c r="CC114" s="936"/>
      <c r="CD114" s="936"/>
      <c r="CE114" s="936"/>
      <c r="CF114" s="930">
        <v>47.5</v>
      </c>
      <c r="CG114" s="931"/>
      <c r="CH114" s="931"/>
      <c r="CI114" s="931"/>
      <c r="CJ114" s="931"/>
      <c r="CK114" s="961"/>
      <c r="CL114" s="962"/>
      <c r="CM114" s="932" t="s">
        <v>436</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35" t="s">
        <v>130</v>
      </c>
      <c r="DH114" s="936"/>
      <c r="DI114" s="936"/>
      <c r="DJ114" s="936"/>
      <c r="DK114" s="936"/>
      <c r="DL114" s="936" t="s">
        <v>426</v>
      </c>
      <c r="DM114" s="936"/>
      <c r="DN114" s="936"/>
      <c r="DO114" s="936"/>
      <c r="DP114" s="936"/>
      <c r="DQ114" s="936" t="s">
        <v>130</v>
      </c>
      <c r="DR114" s="936"/>
      <c r="DS114" s="936"/>
      <c r="DT114" s="936"/>
      <c r="DU114" s="936"/>
      <c r="DV114" s="937" t="s">
        <v>130</v>
      </c>
      <c r="DW114" s="937"/>
      <c r="DX114" s="937"/>
      <c r="DY114" s="937"/>
      <c r="DZ114" s="938"/>
    </row>
    <row r="115" spans="1:130" s="235" customFormat="1" ht="26.25" customHeight="1" x14ac:dyDescent="0.2">
      <c r="A115" s="977"/>
      <c r="B115" s="978"/>
      <c r="C115" s="966" t="s">
        <v>437</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68">
        <v>815777</v>
      </c>
      <c r="AB115" s="969"/>
      <c r="AC115" s="969"/>
      <c r="AD115" s="969"/>
      <c r="AE115" s="970"/>
      <c r="AF115" s="971">
        <v>768464</v>
      </c>
      <c r="AG115" s="969"/>
      <c r="AH115" s="969"/>
      <c r="AI115" s="969"/>
      <c r="AJ115" s="970"/>
      <c r="AK115" s="971">
        <v>696282</v>
      </c>
      <c r="AL115" s="969"/>
      <c r="AM115" s="969"/>
      <c r="AN115" s="969"/>
      <c r="AO115" s="970"/>
      <c r="AP115" s="972">
        <v>0.2</v>
      </c>
      <c r="AQ115" s="973"/>
      <c r="AR115" s="973"/>
      <c r="AS115" s="973"/>
      <c r="AT115" s="974"/>
      <c r="AU115" s="916"/>
      <c r="AV115" s="917"/>
      <c r="AW115" s="917"/>
      <c r="AX115" s="917"/>
      <c r="AY115" s="917"/>
      <c r="AZ115" s="965" t="s">
        <v>438</v>
      </c>
      <c r="BA115" s="966"/>
      <c r="BB115" s="966"/>
      <c r="BC115" s="966"/>
      <c r="BD115" s="966"/>
      <c r="BE115" s="966"/>
      <c r="BF115" s="966"/>
      <c r="BG115" s="966"/>
      <c r="BH115" s="966"/>
      <c r="BI115" s="966"/>
      <c r="BJ115" s="966"/>
      <c r="BK115" s="966"/>
      <c r="BL115" s="966"/>
      <c r="BM115" s="966"/>
      <c r="BN115" s="966"/>
      <c r="BO115" s="966"/>
      <c r="BP115" s="967"/>
      <c r="BQ115" s="935">
        <v>7704584</v>
      </c>
      <c r="BR115" s="936"/>
      <c r="BS115" s="936"/>
      <c r="BT115" s="936"/>
      <c r="BU115" s="936"/>
      <c r="BV115" s="936">
        <v>7096999</v>
      </c>
      <c r="BW115" s="936"/>
      <c r="BX115" s="936"/>
      <c r="BY115" s="936"/>
      <c r="BZ115" s="936"/>
      <c r="CA115" s="936">
        <v>6903189</v>
      </c>
      <c r="CB115" s="936"/>
      <c r="CC115" s="936"/>
      <c r="CD115" s="936"/>
      <c r="CE115" s="936"/>
      <c r="CF115" s="930">
        <v>1.6</v>
      </c>
      <c r="CG115" s="931"/>
      <c r="CH115" s="931"/>
      <c r="CI115" s="931"/>
      <c r="CJ115" s="931"/>
      <c r="CK115" s="961"/>
      <c r="CL115" s="962"/>
      <c r="CM115" s="965" t="s">
        <v>439</v>
      </c>
      <c r="CN115" s="986"/>
      <c r="CO115" s="986"/>
      <c r="CP115" s="986"/>
      <c r="CQ115" s="986"/>
      <c r="CR115" s="986"/>
      <c r="CS115" s="986"/>
      <c r="CT115" s="986"/>
      <c r="CU115" s="986"/>
      <c r="CV115" s="986"/>
      <c r="CW115" s="986"/>
      <c r="CX115" s="986"/>
      <c r="CY115" s="986"/>
      <c r="CZ115" s="986"/>
      <c r="DA115" s="986"/>
      <c r="DB115" s="986"/>
      <c r="DC115" s="986"/>
      <c r="DD115" s="986"/>
      <c r="DE115" s="986"/>
      <c r="DF115" s="967"/>
      <c r="DG115" s="935">
        <v>2246931</v>
      </c>
      <c r="DH115" s="936"/>
      <c r="DI115" s="936"/>
      <c r="DJ115" s="936"/>
      <c r="DK115" s="936"/>
      <c r="DL115" s="936">
        <v>1609417</v>
      </c>
      <c r="DM115" s="936"/>
      <c r="DN115" s="936"/>
      <c r="DO115" s="936"/>
      <c r="DP115" s="936"/>
      <c r="DQ115" s="936">
        <v>1145389</v>
      </c>
      <c r="DR115" s="936"/>
      <c r="DS115" s="936"/>
      <c r="DT115" s="936"/>
      <c r="DU115" s="936"/>
      <c r="DV115" s="937">
        <v>0.3</v>
      </c>
      <c r="DW115" s="937"/>
      <c r="DX115" s="937"/>
      <c r="DY115" s="937"/>
      <c r="DZ115" s="938"/>
    </row>
    <row r="116" spans="1:130" s="235" customFormat="1" ht="26.25" customHeight="1" x14ac:dyDescent="0.2">
      <c r="A116" s="979"/>
      <c r="B116" s="980"/>
      <c r="C116" s="981" t="s">
        <v>440</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421</v>
      </c>
      <c r="AB116" s="969"/>
      <c r="AC116" s="969"/>
      <c r="AD116" s="969"/>
      <c r="AE116" s="970"/>
      <c r="AF116" s="971" t="s">
        <v>130</v>
      </c>
      <c r="AG116" s="969"/>
      <c r="AH116" s="969"/>
      <c r="AI116" s="969"/>
      <c r="AJ116" s="970"/>
      <c r="AK116" s="971" t="s">
        <v>130</v>
      </c>
      <c r="AL116" s="969"/>
      <c r="AM116" s="969"/>
      <c r="AN116" s="969"/>
      <c r="AO116" s="970"/>
      <c r="AP116" s="972" t="s">
        <v>130</v>
      </c>
      <c r="AQ116" s="973"/>
      <c r="AR116" s="973"/>
      <c r="AS116" s="973"/>
      <c r="AT116" s="974"/>
      <c r="AU116" s="916"/>
      <c r="AV116" s="917"/>
      <c r="AW116" s="917"/>
      <c r="AX116" s="917"/>
      <c r="AY116" s="917"/>
      <c r="AZ116" s="983" t="s">
        <v>441</v>
      </c>
      <c r="BA116" s="984"/>
      <c r="BB116" s="984"/>
      <c r="BC116" s="984"/>
      <c r="BD116" s="984"/>
      <c r="BE116" s="984"/>
      <c r="BF116" s="984"/>
      <c r="BG116" s="984"/>
      <c r="BH116" s="984"/>
      <c r="BI116" s="984"/>
      <c r="BJ116" s="984"/>
      <c r="BK116" s="984"/>
      <c r="BL116" s="984"/>
      <c r="BM116" s="984"/>
      <c r="BN116" s="984"/>
      <c r="BO116" s="984"/>
      <c r="BP116" s="985"/>
      <c r="BQ116" s="935" t="s">
        <v>130</v>
      </c>
      <c r="BR116" s="936"/>
      <c r="BS116" s="936"/>
      <c r="BT116" s="936"/>
      <c r="BU116" s="936"/>
      <c r="BV116" s="936" t="s">
        <v>426</v>
      </c>
      <c r="BW116" s="936"/>
      <c r="BX116" s="936"/>
      <c r="BY116" s="936"/>
      <c r="BZ116" s="936"/>
      <c r="CA116" s="936" t="s">
        <v>130</v>
      </c>
      <c r="CB116" s="936"/>
      <c r="CC116" s="936"/>
      <c r="CD116" s="936"/>
      <c r="CE116" s="936"/>
      <c r="CF116" s="930" t="s">
        <v>130</v>
      </c>
      <c r="CG116" s="931"/>
      <c r="CH116" s="931"/>
      <c r="CI116" s="931"/>
      <c r="CJ116" s="931"/>
      <c r="CK116" s="961"/>
      <c r="CL116" s="962"/>
      <c r="CM116" s="932" t="s">
        <v>442</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35" t="s">
        <v>130</v>
      </c>
      <c r="DH116" s="936"/>
      <c r="DI116" s="936"/>
      <c r="DJ116" s="936"/>
      <c r="DK116" s="936"/>
      <c r="DL116" s="936" t="s">
        <v>130</v>
      </c>
      <c r="DM116" s="936"/>
      <c r="DN116" s="936"/>
      <c r="DO116" s="936"/>
      <c r="DP116" s="936"/>
      <c r="DQ116" s="936" t="s">
        <v>421</v>
      </c>
      <c r="DR116" s="936"/>
      <c r="DS116" s="936"/>
      <c r="DT116" s="936"/>
      <c r="DU116" s="936"/>
      <c r="DV116" s="937" t="s">
        <v>421</v>
      </c>
      <c r="DW116" s="937"/>
      <c r="DX116" s="937"/>
      <c r="DY116" s="937"/>
      <c r="DZ116" s="938"/>
    </row>
    <row r="117" spans="1:130" s="235" customFormat="1" ht="26.25" customHeight="1" x14ac:dyDescent="0.2">
      <c r="A117" s="920" t="s">
        <v>159</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91" t="s">
        <v>443</v>
      </c>
      <c r="Z117" s="902"/>
      <c r="AA117" s="992">
        <v>137394646</v>
      </c>
      <c r="AB117" s="993"/>
      <c r="AC117" s="993"/>
      <c r="AD117" s="993"/>
      <c r="AE117" s="994"/>
      <c r="AF117" s="995">
        <v>128598257</v>
      </c>
      <c r="AG117" s="993"/>
      <c r="AH117" s="993"/>
      <c r="AI117" s="993"/>
      <c r="AJ117" s="994"/>
      <c r="AK117" s="995">
        <v>128138770</v>
      </c>
      <c r="AL117" s="993"/>
      <c r="AM117" s="993"/>
      <c r="AN117" s="993"/>
      <c r="AO117" s="994"/>
      <c r="AP117" s="996"/>
      <c r="AQ117" s="997"/>
      <c r="AR117" s="997"/>
      <c r="AS117" s="997"/>
      <c r="AT117" s="998"/>
      <c r="AU117" s="916"/>
      <c r="AV117" s="917"/>
      <c r="AW117" s="917"/>
      <c r="AX117" s="917"/>
      <c r="AY117" s="917"/>
      <c r="AZ117" s="965" t="s">
        <v>444</v>
      </c>
      <c r="BA117" s="966"/>
      <c r="BB117" s="966"/>
      <c r="BC117" s="966"/>
      <c r="BD117" s="966"/>
      <c r="BE117" s="966"/>
      <c r="BF117" s="966"/>
      <c r="BG117" s="966"/>
      <c r="BH117" s="966"/>
      <c r="BI117" s="966"/>
      <c r="BJ117" s="966"/>
      <c r="BK117" s="966"/>
      <c r="BL117" s="966"/>
      <c r="BM117" s="966"/>
      <c r="BN117" s="966"/>
      <c r="BO117" s="966"/>
      <c r="BP117" s="967"/>
      <c r="BQ117" s="935" t="s">
        <v>421</v>
      </c>
      <c r="BR117" s="936"/>
      <c r="BS117" s="936"/>
      <c r="BT117" s="936"/>
      <c r="BU117" s="936"/>
      <c r="BV117" s="936" t="s">
        <v>426</v>
      </c>
      <c r="BW117" s="936"/>
      <c r="BX117" s="936"/>
      <c r="BY117" s="936"/>
      <c r="BZ117" s="936"/>
      <c r="CA117" s="936" t="s">
        <v>426</v>
      </c>
      <c r="CB117" s="936"/>
      <c r="CC117" s="936"/>
      <c r="CD117" s="936"/>
      <c r="CE117" s="936"/>
      <c r="CF117" s="930" t="s">
        <v>426</v>
      </c>
      <c r="CG117" s="931"/>
      <c r="CH117" s="931"/>
      <c r="CI117" s="931"/>
      <c r="CJ117" s="931"/>
      <c r="CK117" s="961"/>
      <c r="CL117" s="962"/>
      <c r="CM117" s="932" t="s">
        <v>445</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35" t="s">
        <v>421</v>
      </c>
      <c r="DH117" s="936"/>
      <c r="DI117" s="936"/>
      <c r="DJ117" s="936"/>
      <c r="DK117" s="936"/>
      <c r="DL117" s="936" t="s">
        <v>426</v>
      </c>
      <c r="DM117" s="936"/>
      <c r="DN117" s="936"/>
      <c r="DO117" s="936"/>
      <c r="DP117" s="936"/>
      <c r="DQ117" s="936" t="s">
        <v>130</v>
      </c>
      <c r="DR117" s="936"/>
      <c r="DS117" s="936"/>
      <c r="DT117" s="936"/>
      <c r="DU117" s="936"/>
      <c r="DV117" s="937" t="s">
        <v>130</v>
      </c>
      <c r="DW117" s="937"/>
      <c r="DX117" s="937"/>
      <c r="DY117" s="937"/>
      <c r="DZ117" s="938"/>
    </row>
    <row r="118" spans="1:130" s="235" customFormat="1" ht="26.25" customHeight="1" x14ac:dyDescent="0.2">
      <c r="A118" s="920" t="s">
        <v>416</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414</v>
      </c>
      <c r="AB118" s="901"/>
      <c r="AC118" s="901"/>
      <c r="AD118" s="901"/>
      <c r="AE118" s="902"/>
      <c r="AF118" s="900" t="s">
        <v>313</v>
      </c>
      <c r="AG118" s="901"/>
      <c r="AH118" s="901"/>
      <c r="AI118" s="901"/>
      <c r="AJ118" s="902"/>
      <c r="AK118" s="900" t="s">
        <v>312</v>
      </c>
      <c r="AL118" s="901"/>
      <c r="AM118" s="901"/>
      <c r="AN118" s="901"/>
      <c r="AO118" s="902"/>
      <c r="AP118" s="987" t="s">
        <v>415</v>
      </c>
      <c r="AQ118" s="988"/>
      <c r="AR118" s="988"/>
      <c r="AS118" s="988"/>
      <c r="AT118" s="989"/>
      <c r="AU118" s="916"/>
      <c r="AV118" s="917"/>
      <c r="AW118" s="917"/>
      <c r="AX118" s="917"/>
      <c r="AY118" s="917"/>
      <c r="AZ118" s="990" t="s">
        <v>446</v>
      </c>
      <c r="BA118" s="981"/>
      <c r="BB118" s="981"/>
      <c r="BC118" s="981"/>
      <c r="BD118" s="981"/>
      <c r="BE118" s="981"/>
      <c r="BF118" s="981"/>
      <c r="BG118" s="981"/>
      <c r="BH118" s="981"/>
      <c r="BI118" s="981"/>
      <c r="BJ118" s="981"/>
      <c r="BK118" s="981"/>
      <c r="BL118" s="981"/>
      <c r="BM118" s="981"/>
      <c r="BN118" s="981"/>
      <c r="BO118" s="981"/>
      <c r="BP118" s="982"/>
      <c r="BQ118" s="1007" t="s">
        <v>421</v>
      </c>
      <c r="BR118" s="1008"/>
      <c r="BS118" s="1008"/>
      <c r="BT118" s="1008"/>
      <c r="BU118" s="1008"/>
      <c r="BV118" s="1008" t="s">
        <v>426</v>
      </c>
      <c r="BW118" s="1008"/>
      <c r="BX118" s="1008"/>
      <c r="BY118" s="1008"/>
      <c r="BZ118" s="1008"/>
      <c r="CA118" s="1008" t="s">
        <v>372</v>
      </c>
      <c r="CB118" s="1008"/>
      <c r="CC118" s="1008"/>
      <c r="CD118" s="1008"/>
      <c r="CE118" s="1008"/>
      <c r="CF118" s="930" t="s">
        <v>372</v>
      </c>
      <c r="CG118" s="931"/>
      <c r="CH118" s="931"/>
      <c r="CI118" s="931"/>
      <c r="CJ118" s="931"/>
      <c r="CK118" s="961"/>
      <c r="CL118" s="962"/>
      <c r="CM118" s="932" t="s">
        <v>447</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35" t="s">
        <v>130</v>
      </c>
      <c r="DH118" s="936"/>
      <c r="DI118" s="936"/>
      <c r="DJ118" s="936"/>
      <c r="DK118" s="936"/>
      <c r="DL118" s="936" t="s">
        <v>130</v>
      </c>
      <c r="DM118" s="936"/>
      <c r="DN118" s="936"/>
      <c r="DO118" s="936"/>
      <c r="DP118" s="936"/>
      <c r="DQ118" s="936" t="s">
        <v>130</v>
      </c>
      <c r="DR118" s="936"/>
      <c r="DS118" s="936"/>
      <c r="DT118" s="936"/>
      <c r="DU118" s="936"/>
      <c r="DV118" s="937" t="s">
        <v>426</v>
      </c>
      <c r="DW118" s="937"/>
      <c r="DX118" s="937"/>
      <c r="DY118" s="937"/>
      <c r="DZ118" s="938"/>
    </row>
    <row r="119" spans="1:130" s="235" customFormat="1" ht="26.25" customHeight="1" x14ac:dyDescent="0.2">
      <c r="A119" s="1072" t="s">
        <v>419</v>
      </c>
      <c r="B119" s="960"/>
      <c r="C119" s="939" t="s">
        <v>420</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07" t="s">
        <v>130</v>
      </c>
      <c r="AB119" s="908"/>
      <c r="AC119" s="908"/>
      <c r="AD119" s="908"/>
      <c r="AE119" s="909"/>
      <c r="AF119" s="910" t="s">
        <v>421</v>
      </c>
      <c r="AG119" s="908"/>
      <c r="AH119" s="908"/>
      <c r="AI119" s="908"/>
      <c r="AJ119" s="909"/>
      <c r="AK119" s="910" t="s">
        <v>425</v>
      </c>
      <c r="AL119" s="908"/>
      <c r="AM119" s="908"/>
      <c r="AN119" s="908"/>
      <c r="AO119" s="909"/>
      <c r="AP119" s="911" t="s">
        <v>426</v>
      </c>
      <c r="AQ119" s="912"/>
      <c r="AR119" s="912"/>
      <c r="AS119" s="912"/>
      <c r="AT119" s="913"/>
      <c r="AU119" s="918"/>
      <c r="AV119" s="919"/>
      <c r="AW119" s="919"/>
      <c r="AX119" s="919"/>
      <c r="AY119" s="919"/>
      <c r="AZ119" s="266" t="s">
        <v>159</v>
      </c>
      <c r="BA119" s="266"/>
      <c r="BB119" s="266"/>
      <c r="BC119" s="266"/>
      <c r="BD119" s="266"/>
      <c r="BE119" s="266"/>
      <c r="BF119" s="266"/>
      <c r="BG119" s="266"/>
      <c r="BH119" s="266"/>
      <c r="BI119" s="266"/>
      <c r="BJ119" s="266"/>
      <c r="BK119" s="266"/>
      <c r="BL119" s="266"/>
      <c r="BM119" s="266"/>
      <c r="BN119" s="266"/>
      <c r="BO119" s="991" t="s">
        <v>448</v>
      </c>
      <c r="BP119" s="1015"/>
      <c r="BQ119" s="1007">
        <v>2033228588</v>
      </c>
      <c r="BR119" s="1008"/>
      <c r="BS119" s="1008"/>
      <c r="BT119" s="1008"/>
      <c r="BU119" s="1008"/>
      <c r="BV119" s="1008">
        <v>2029758787</v>
      </c>
      <c r="BW119" s="1008"/>
      <c r="BX119" s="1008"/>
      <c r="BY119" s="1008"/>
      <c r="BZ119" s="1008"/>
      <c r="CA119" s="1008">
        <v>2035059009</v>
      </c>
      <c r="CB119" s="1008"/>
      <c r="CC119" s="1008"/>
      <c r="CD119" s="1008"/>
      <c r="CE119" s="1008"/>
      <c r="CF119" s="1009"/>
      <c r="CG119" s="1010"/>
      <c r="CH119" s="1010"/>
      <c r="CI119" s="1010"/>
      <c r="CJ119" s="1011"/>
      <c r="CK119" s="963"/>
      <c r="CL119" s="964"/>
      <c r="CM119" s="1012" t="s">
        <v>449</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935" t="s">
        <v>425</v>
      </c>
      <c r="DH119" s="936"/>
      <c r="DI119" s="936"/>
      <c r="DJ119" s="936"/>
      <c r="DK119" s="936"/>
      <c r="DL119" s="936" t="s">
        <v>130</v>
      </c>
      <c r="DM119" s="936"/>
      <c r="DN119" s="936"/>
      <c r="DO119" s="936"/>
      <c r="DP119" s="936"/>
      <c r="DQ119" s="936" t="s">
        <v>372</v>
      </c>
      <c r="DR119" s="936"/>
      <c r="DS119" s="936"/>
      <c r="DT119" s="936"/>
      <c r="DU119" s="936"/>
      <c r="DV119" s="937" t="s">
        <v>372</v>
      </c>
      <c r="DW119" s="937"/>
      <c r="DX119" s="937"/>
      <c r="DY119" s="937"/>
      <c r="DZ119" s="938"/>
    </row>
    <row r="120" spans="1:130" s="235" customFormat="1" ht="26.25" customHeight="1" x14ac:dyDescent="0.2">
      <c r="A120" s="1073"/>
      <c r="B120" s="962"/>
      <c r="C120" s="932" t="s">
        <v>424</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425</v>
      </c>
      <c r="AB120" s="969"/>
      <c r="AC120" s="969"/>
      <c r="AD120" s="969"/>
      <c r="AE120" s="970"/>
      <c r="AF120" s="971" t="s">
        <v>372</v>
      </c>
      <c r="AG120" s="969"/>
      <c r="AH120" s="969"/>
      <c r="AI120" s="969"/>
      <c r="AJ120" s="970"/>
      <c r="AK120" s="971" t="s">
        <v>372</v>
      </c>
      <c r="AL120" s="969"/>
      <c r="AM120" s="969"/>
      <c r="AN120" s="969"/>
      <c r="AO120" s="970"/>
      <c r="AP120" s="972" t="s">
        <v>372</v>
      </c>
      <c r="AQ120" s="973"/>
      <c r="AR120" s="973"/>
      <c r="AS120" s="973"/>
      <c r="AT120" s="974"/>
      <c r="AU120" s="999" t="s">
        <v>450</v>
      </c>
      <c r="AV120" s="1000"/>
      <c r="AW120" s="1000"/>
      <c r="AX120" s="1000"/>
      <c r="AY120" s="1001"/>
      <c r="AZ120" s="956" t="s">
        <v>451</v>
      </c>
      <c r="BA120" s="905"/>
      <c r="BB120" s="905"/>
      <c r="BC120" s="905"/>
      <c r="BD120" s="905"/>
      <c r="BE120" s="905"/>
      <c r="BF120" s="905"/>
      <c r="BG120" s="905"/>
      <c r="BH120" s="905"/>
      <c r="BI120" s="905"/>
      <c r="BJ120" s="905"/>
      <c r="BK120" s="905"/>
      <c r="BL120" s="905"/>
      <c r="BM120" s="905"/>
      <c r="BN120" s="905"/>
      <c r="BO120" s="905"/>
      <c r="BP120" s="906"/>
      <c r="BQ120" s="942">
        <v>282582998</v>
      </c>
      <c r="BR120" s="943"/>
      <c r="BS120" s="943"/>
      <c r="BT120" s="943"/>
      <c r="BU120" s="943"/>
      <c r="BV120" s="943">
        <v>301697014</v>
      </c>
      <c r="BW120" s="943"/>
      <c r="BX120" s="943"/>
      <c r="BY120" s="943"/>
      <c r="BZ120" s="943"/>
      <c r="CA120" s="943">
        <v>298579849</v>
      </c>
      <c r="CB120" s="943"/>
      <c r="CC120" s="943"/>
      <c r="CD120" s="943"/>
      <c r="CE120" s="943"/>
      <c r="CF120" s="957">
        <v>70.2</v>
      </c>
      <c r="CG120" s="958"/>
      <c r="CH120" s="958"/>
      <c r="CI120" s="958"/>
      <c r="CJ120" s="958"/>
      <c r="CK120" s="1016" t="s">
        <v>452</v>
      </c>
      <c r="CL120" s="1017"/>
      <c r="CM120" s="1017"/>
      <c r="CN120" s="1017"/>
      <c r="CO120" s="1018"/>
      <c r="CP120" s="1024" t="s">
        <v>453</v>
      </c>
      <c r="CQ120" s="1025"/>
      <c r="CR120" s="1025"/>
      <c r="CS120" s="1025"/>
      <c r="CT120" s="1025"/>
      <c r="CU120" s="1025"/>
      <c r="CV120" s="1025"/>
      <c r="CW120" s="1025"/>
      <c r="CX120" s="1025"/>
      <c r="CY120" s="1025"/>
      <c r="CZ120" s="1025"/>
      <c r="DA120" s="1025"/>
      <c r="DB120" s="1025"/>
      <c r="DC120" s="1025"/>
      <c r="DD120" s="1025"/>
      <c r="DE120" s="1025"/>
      <c r="DF120" s="1026"/>
      <c r="DG120" s="942" t="s">
        <v>425</v>
      </c>
      <c r="DH120" s="943"/>
      <c r="DI120" s="943"/>
      <c r="DJ120" s="943"/>
      <c r="DK120" s="943"/>
      <c r="DL120" s="943" t="s">
        <v>425</v>
      </c>
      <c r="DM120" s="943"/>
      <c r="DN120" s="943"/>
      <c r="DO120" s="943"/>
      <c r="DP120" s="943"/>
      <c r="DQ120" s="943">
        <v>20070545</v>
      </c>
      <c r="DR120" s="943"/>
      <c r="DS120" s="943"/>
      <c r="DT120" s="943"/>
      <c r="DU120" s="943"/>
      <c r="DV120" s="944">
        <v>4.7</v>
      </c>
      <c r="DW120" s="944"/>
      <c r="DX120" s="944"/>
      <c r="DY120" s="944"/>
      <c r="DZ120" s="945"/>
    </row>
    <row r="121" spans="1:130" s="235" customFormat="1" ht="26.25" customHeight="1" x14ac:dyDescent="0.2">
      <c r="A121" s="1073"/>
      <c r="B121" s="962"/>
      <c r="C121" s="983" t="s">
        <v>454</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8">
        <v>716618</v>
      </c>
      <c r="AB121" s="969"/>
      <c r="AC121" s="969"/>
      <c r="AD121" s="969"/>
      <c r="AE121" s="970"/>
      <c r="AF121" s="971">
        <v>670545</v>
      </c>
      <c r="AG121" s="969"/>
      <c r="AH121" s="969"/>
      <c r="AI121" s="969"/>
      <c r="AJ121" s="970"/>
      <c r="AK121" s="971">
        <v>600351</v>
      </c>
      <c r="AL121" s="969"/>
      <c r="AM121" s="969"/>
      <c r="AN121" s="969"/>
      <c r="AO121" s="970"/>
      <c r="AP121" s="972">
        <v>0.1</v>
      </c>
      <c r="AQ121" s="973"/>
      <c r="AR121" s="973"/>
      <c r="AS121" s="973"/>
      <c r="AT121" s="974"/>
      <c r="AU121" s="1002"/>
      <c r="AV121" s="1003"/>
      <c r="AW121" s="1003"/>
      <c r="AX121" s="1003"/>
      <c r="AY121" s="1004"/>
      <c r="AZ121" s="965" t="s">
        <v>455</v>
      </c>
      <c r="BA121" s="966"/>
      <c r="BB121" s="966"/>
      <c r="BC121" s="966"/>
      <c r="BD121" s="966"/>
      <c r="BE121" s="966"/>
      <c r="BF121" s="966"/>
      <c r="BG121" s="966"/>
      <c r="BH121" s="966"/>
      <c r="BI121" s="966"/>
      <c r="BJ121" s="966"/>
      <c r="BK121" s="966"/>
      <c r="BL121" s="966"/>
      <c r="BM121" s="966"/>
      <c r="BN121" s="966"/>
      <c r="BO121" s="966"/>
      <c r="BP121" s="967"/>
      <c r="BQ121" s="935">
        <v>18318277</v>
      </c>
      <c r="BR121" s="936"/>
      <c r="BS121" s="936"/>
      <c r="BT121" s="936"/>
      <c r="BU121" s="936"/>
      <c r="BV121" s="936">
        <v>18381345</v>
      </c>
      <c r="BW121" s="936"/>
      <c r="BX121" s="936"/>
      <c r="BY121" s="936"/>
      <c r="BZ121" s="936"/>
      <c r="CA121" s="936">
        <v>15824969</v>
      </c>
      <c r="CB121" s="936"/>
      <c r="CC121" s="936"/>
      <c r="CD121" s="936"/>
      <c r="CE121" s="936"/>
      <c r="CF121" s="930">
        <v>3.7</v>
      </c>
      <c r="CG121" s="931"/>
      <c r="CH121" s="931"/>
      <c r="CI121" s="931"/>
      <c r="CJ121" s="931"/>
      <c r="CK121" s="1019"/>
      <c r="CL121" s="1020"/>
      <c r="CM121" s="1020"/>
      <c r="CN121" s="1020"/>
      <c r="CO121" s="1021"/>
      <c r="CP121" s="1029" t="s">
        <v>395</v>
      </c>
      <c r="CQ121" s="1030"/>
      <c r="CR121" s="1030"/>
      <c r="CS121" s="1030"/>
      <c r="CT121" s="1030"/>
      <c r="CU121" s="1030"/>
      <c r="CV121" s="1030"/>
      <c r="CW121" s="1030"/>
      <c r="CX121" s="1030"/>
      <c r="CY121" s="1030"/>
      <c r="CZ121" s="1030"/>
      <c r="DA121" s="1030"/>
      <c r="DB121" s="1030"/>
      <c r="DC121" s="1030"/>
      <c r="DD121" s="1030"/>
      <c r="DE121" s="1030"/>
      <c r="DF121" s="1031"/>
      <c r="DG121" s="935" t="s">
        <v>372</v>
      </c>
      <c r="DH121" s="936"/>
      <c r="DI121" s="936"/>
      <c r="DJ121" s="936"/>
      <c r="DK121" s="936"/>
      <c r="DL121" s="936" t="s">
        <v>372</v>
      </c>
      <c r="DM121" s="936"/>
      <c r="DN121" s="936"/>
      <c r="DO121" s="936"/>
      <c r="DP121" s="936"/>
      <c r="DQ121" s="936" t="s">
        <v>372</v>
      </c>
      <c r="DR121" s="936"/>
      <c r="DS121" s="936"/>
      <c r="DT121" s="936"/>
      <c r="DU121" s="936"/>
      <c r="DV121" s="937" t="s">
        <v>421</v>
      </c>
      <c r="DW121" s="937"/>
      <c r="DX121" s="937"/>
      <c r="DY121" s="937"/>
      <c r="DZ121" s="938"/>
    </row>
    <row r="122" spans="1:130" s="235" customFormat="1" ht="26.25" customHeight="1" x14ac:dyDescent="0.2">
      <c r="A122" s="1073"/>
      <c r="B122" s="962"/>
      <c r="C122" s="932" t="s">
        <v>436</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130</v>
      </c>
      <c r="AB122" s="969"/>
      <c r="AC122" s="969"/>
      <c r="AD122" s="969"/>
      <c r="AE122" s="970"/>
      <c r="AF122" s="971" t="s">
        <v>130</v>
      </c>
      <c r="AG122" s="969"/>
      <c r="AH122" s="969"/>
      <c r="AI122" s="969"/>
      <c r="AJ122" s="970"/>
      <c r="AK122" s="971" t="s">
        <v>372</v>
      </c>
      <c r="AL122" s="969"/>
      <c r="AM122" s="969"/>
      <c r="AN122" s="969"/>
      <c r="AO122" s="970"/>
      <c r="AP122" s="972" t="s">
        <v>130</v>
      </c>
      <c r="AQ122" s="973"/>
      <c r="AR122" s="973"/>
      <c r="AS122" s="973"/>
      <c r="AT122" s="974"/>
      <c r="AU122" s="1002"/>
      <c r="AV122" s="1003"/>
      <c r="AW122" s="1003"/>
      <c r="AX122" s="1003"/>
      <c r="AY122" s="1004"/>
      <c r="AZ122" s="990" t="s">
        <v>456</v>
      </c>
      <c r="BA122" s="981"/>
      <c r="BB122" s="981"/>
      <c r="BC122" s="981"/>
      <c r="BD122" s="981"/>
      <c r="BE122" s="981"/>
      <c r="BF122" s="981"/>
      <c r="BG122" s="981"/>
      <c r="BH122" s="981"/>
      <c r="BI122" s="981"/>
      <c r="BJ122" s="981"/>
      <c r="BK122" s="981"/>
      <c r="BL122" s="981"/>
      <c r="BM122" s="981"/>
      <c r="BN122" s="981"/>
      <c r="BO122" s="981"/>
      <c r="BP122" s="982"/>
      <c r="BQ122" s="1007">
        <v>998001050</v>
      </c>
      <c r="BR122" s="1008"/>
      <c r="BS122" s="1008"/>
      <c r="BT122" s="1008"/>
      <c r="BU122" s="1008"/>
      <c r="BV122" s="1008">
        <v>992383448</v>
      </c>
      <c r="BW122" s="1008"/>
      <c r="BX122" s="1008"/>
      <c r="BY122" s="1008"/>
      <c r="BZ122" s="1008"/>
      <c r="CA122" s="1008">
        <v>994887505</v>
      </c>
      <c r="CB122" s="1008"/>
      <c r="CC122" s="1008"/>
      <c r="CD122" s="1008"/>
      <c r="CE122" s="1008"/>
      <c r="CF122" s="1027">
        <v>233.9</v>
      </c>
      <c r="CG122" s="1028"/>
      <c r="CH122" s="1028"/>
      <c r="CI122" s="1028"/>
      <c r="CJ122" s="1028"/>
      <c r="CK122" s="1019"/>
      <c r="CL122" s="1020"/>
      <c r="CM122" s="1020"/>
      <c r="CN122" s="1020"/>
      <c r="CO122" s="1021"/>
      <c r="CP122" s="1029" t="s">
        <v>457</v>
      </c>
      <c r="CQ122" s="1030"/>
      <c r="CR122" s="1030"/>
      <c r="CS122" s="1030"/>
      <c r="CT122" s="1030"/>
      <c r="CU122" s="1030"/>
      <c r="CV122" s="1030"/>
      <c r="CW122" s="1030"/>
      <c r="CX122" s="1030"/>
      <c r="CY122" s="1030"/>
      <c r="CZ122" s="1030"/>
      <c r="DA122" s="1030"/>
      <c r="DB122" s="1030"/>
      <c r="DC122" s="1030"/>
      <c r="DD122" s="1030"/>
      <c r="DE122" s="1030"/>
      <c r="DF122" s="1031"/>
      <c r="DG122" s="935" t="s">
        <v>372</v>
      </c>
      <c r="DH122" s="936"/>
      <c r="DI122" s="936"/>
      <c r="DJ122" s="936"/>
      <c r="DK122" s="936"/>
      <c r="DL122" s="936" t="s">
        <v>372</v>
      </c>
      <c r="DM122" s="936"/>
      <c r="DN122" s="936"/>
      <c r="DO122" s="936"/>
      <c r="DP122" s="936"/>
      <c r="DQ122" s="936" t="s">
        <v>130</v>
      </c>
      <c r="DR122" s="936"/>
      <c r="DS122" s="936"/>
      <c r="DT122" s="936"/>
      <c r="DU122" s="936"/>
      <c r="DV122" s="937" t="s">
        <v>421</v>
      </c>
      <c r="DW122" s="937"/>
      <c r="DX122" s="937"/>
      <c r="DY122" s="937"/>
      <c r="DZ122" s="938"/>
    </row>
    <row r="123" spans="1:130" s="235" customFormat="1" ht="26.25" customHeight="1" x14ac:dyDescent="0.2">
      <c r="A123" s="1073"/>
      <c r="B123" s="962"/>
      <c r="C123" s="932" t="s">
        <v>442</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372</v>
      </c>
      <c r="AB123" s="969"/>
      <c r="AC123" s="969"/>
      <c r="AD123" s="969"/>
      <c r="AE123" s="970"/>
      <c r="AF123" s="971" t="s">
        <v>421</v>
      </c>
      <c r="AG123" s="969"/>
      <c r="AH123" s="969"/>
      <c r="AI123" s="969"/>
      <c r="AJ123" s="970"/>
      <c r="AK123" s="971" t="s">
        <v>425</v>
      </c>
      <c r="AL123" s="969"/>
      <c r="AM123" s="969"/>
      <c r="AN123" s="969"/>
      <c r="AO123" s="970"/>
      <c r="AP123" s="972" t="s">
        <v>130</v>
      </c>
      <c r="AQ123" s="973"/>
      <c r="AR123" s="973"/>
      <c r="AS123" s="973"/>
      <c r="AT123" s="974"/>
      <c r="AU123" s="1005"/>
      <c r="AV123" s="1006"/>
      <c r="AW123" s="1006"/>
      <c r="AX123" s="1006"/>
      <c r="AY123" s="1006"/>
      <c r="AZ123" s="266" t="s">
        <v>159</v>
      </c>
      <c r="BA123" s="266"/>
      <c r="BB123" s="266"/>
      <c r="BC123" s="266"/>
      <c r="BD123" s="266"/>
      <c r="BE123" s="266"/>
      <c r="BF123" s="266"/>
      <c r="BG123" s="266"/>
      <c r="BH123" s="266"/>
      <c r="BI123" s="266"/>
      <c r="BJ123" s="266"/>
      <c r="BK123" s="266"/>
      <c r="BL123" s="266"/>
      <c r="BM123" s="266"/>
      <c r="BN123" s="266"/>
      <c r="BO123" s="991" t="s">
        <v>458</v>
      </c>
      <c r="BP123" s="1015"/>
      <c r="BQ123" s="1079">
        <v>1298902325</v>
      </c>
      <c r="BR123" s="1080"/>
      <c r="BS123" s="1080"/>
      <c r="BT123" s="1080"/>
      <c r="BU123" s="1080"/>
      <c r="BV123" s="1080">
        <v>1312461807</v>
      </c>
      <c r="BW123" s="1080"/>
      <c r="BX123" s="1080"/>
      <c r="BY123" s="1080"/>
      <c r="BZ123" s="1080"/>
      <c r="CA123" s="1080">
        <v>1309292323</v>
      </c>
      <c r="CB123" s="1080"/>
      <c r="CC123" s="1080"/>
      <c r="CD123" s="1080"/>
      <c r="CE123" s="1080"/>
      <c r="CF123" s="1009"/>
      <c r="CG123" s="1010"/>
      <c r="CH123" s="1010"/>
      <c r="CI123" s="1010"/>
      <c r="CJ123" s="1011"/>
      <c r="CK123" s="1019"/>
      <c r="CL123" s="1020"/>
      <c r="CM123" s="1020"/>
      <c r="CN123" s="1020"/>
      <c r="CO123" s="1021"/>
      <c r="CP123" s="1029"/>
      <c r="CQ123" s="1030"/>
      <c r="CR123" s="1030"/>
      <c r="CS123" s="1030"/>
      <c r="CT123" s="1030"/>
      <c r="CU123" s="1030"/>
      <c r="CV123" s="1030"/>
      <c r="CW123" s="1030"/>
      <c r="CX123" s="1030"/>
      <c r="CY123" s="1030"/>
      <c r="CZ123" s="1030"/>
      <c r="DA123" s="1030"/>
      <c r="DB123" s="1030"/>
      <c r="DC123" s="1030"/>
      <c r="DD123" s="1030"/>
      <c r="DE123" s="1030"/>
      <c r="DF123" s="1031"/>
      <c r="DG123" s="935"/>
      <c r="DH123" s="936"/>
      <c r="DI123" s="936"/>
      <c r="DJ123" s="936"/>
      <c r="DK123" s="936"/>
      <c r="DL123" s="936"/>
      <c r="DM123" s="936"/>
      <c r="DN123" s="936"/>
      <c r="DO123" s="936"/>
      <c r="DP123" s="936"/>
      <c r="DQ123" s="936"/>
      <c r="DR123" s="936"/>
      <c r="DS123" s="936"/>
      <c r="DT123" s="936"/>
      <c r="DU123" s="936"/>
      <c r="DV123" s="937"/>
      <c r="DW123" s="937"/>
      <c r="DX123" s="937"/>
      <c r="DY123" s="937"/>
      <c r="DZ123" s="938"/>
    </row>
    <row r="124" spans="1:130" s="235" customFormat="1" ht="26.25" customHeight="1" thickBot="1" x14ac:dyDescent="0.25">
      <c r="A124" s="1073"/>
      <c r="B124" s="962"/>
      <c r="C124" s="932" t="s">
        <v>445</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130</v>
      </c>
      <c r="AB124" s="969"/>
      <c r="AC124" s="969"/>
      <c r="AD124" s="969"/>
      <c r="AE124" s="970"/>
      <c r="AF124" s="971" t="s">
        <v>130</v>
      </c>
      <c r="AG124" s="969"/>
      <c r="AH124" s="969"/>
      <c r="AI124" s="969"/>
      <c r="AJ124" s="970"/>
      <c r="AK124" s="971" t="s">
        <v>130</v>
      </c>
      <c r="AL124" s="969"/>
      <c r="AM124" s="969"/>
      <c r="AN124" s="969"/>
      <c r="AO124" s="970"/>
      <c r="AP124" s="972" t="s">
        <v>130</v>
      </c>
      <c r="AQ124" s="973"/>
      <c r="AR124" s="973"/>
      <c r="AS124" s="973"/>
      <c r="AT124" s="974"/>
      <c r="AU124" s="1075" t="s">
        <v>459</v>
      </c>
      <c r="AV124" s="1076"/>
      <c r="AW124" s="1076"/>
      <c r="AX124" s="1076"/>
      <c r="AY124" s="1076"/>
      <c r="AZ124" s="1076"/>
      <c r="BA124" s="1076"/>
      <c r="BB124" s="1076"/>
      <c r="BC124" s="1076"/>
      <c r="BD124" s="1076"/>
      <c r="BE124" s="1076"/>
      <c r="BF124" s="1076"/>
      <c r="BG124" s="1076"/>
      <c r="BH124" s="1076"/>
      <c r="BI124" s="1076"/>
      <c r="BJ124" s="1076"/>
      <c r="BK124" s="1076"/>
      <c r="BL124" s="1076"/>
      <c r="BM124" s="1076"/>
      <c r="BN124" s="1076"/>
      <c r="BO124" s="1076"/>
      <c r="BP124" s="1077"/>
      <c r="BQ124" s="1078">
        <v>172.4</v>
      </c>
      <c r="BR124" s="1039"/>
      <c r="BS124" s="1039"/>
      <c r="BT124" s="1039"/>
      <c r="BU124" s="1039"/>
      <c r="BV124" s="1039">
        <v>169.4</v>
      </c>
      <c r="BW124" s="1039"/>
      <c r="BX124" s="1039"/>
      <c r="BY124" s="1039"/>
      <c r="BZ124" s="1039"/>
      <c r="CA124" s="1039">
        <v>170.6</v>
      </c>
      <c r="CB124" s="1039"/>
      <c r="CC124" s="1039"/>
      <c r="CD124" s="1039"/>
      <c r="CE124" s="1039"/>
      <c r="CF124" s="1040"/>
      <c r="CG124" s="1041"/>
      <c r="CH124" s="1041"/>
      <c r="CI124" s="1041"/>
      <c r="CJ124" s="1042"/>
      <c r="CK124" s="1022"/>
      <c r="CL124" s="1022"/>
      <c r="CM124" s="1022"/>
      <c r="CN124" s="1022"/>
      <c r="CO124" s="1023"/>
      <c r="CP124" s="1043" t="s">
        <v>460</v>
      </c>
      <c r="CQ124" s="1044"/>
      <c r="CR124" s="1044"/>
      <c r="CS124" s="1044"/>
      <c r="CT124" s="1044"/>
      <c r="CU124" s="1044"/>
      <c r="CV124" s="1044"/>
      <c r="CW124" s="1044"/>
      <c r="CX124" s="1044"/>
      <c r="CY124" s="1044"/>
      <c r="CZ124" s="1044"/>
      <c r="DA124" s="1044"/>
      <c r="DB124" s="1044"/>
      <c r="DC124" s="1044"/>
      <c r="DD124" s="1044"/>
      <c r="DE124" s="1044"/>
      <c r="DF124" s="1045"/>
      <c r="DG124" s="1007">
        <v>24085914</v>
      </c>
      <c r="DH124" s="1008"/>
      <c r="DI124" s="1008"/>
      <c r="DJ124" s="1008"/>
      <c r="DK124" s="1008"/>
      <c r="DL124" s="1008">
        <v>22917375</v>
      </c>
      <c r="DM124" s="1008"/>
      <c r="DN124" s="1008"/>
      <c r="DO124" s="1008"/>
      <c r="DP124" s="1008"/>
      <c r="DQ124" s="1008" t="s">
        <v>130</v>
      </c>
      <c r="DR124" s="1008"/>
      <c r="DS124" s="1008"/>
      <c r="DT124" s="1008"/>
      <c r="DU124" s="1008"/>
      <c r="DV124" s="1032" t="s">
        <v>130</v>
      </c>
      <c r="DW124" s="1032"/>
      <c r="DX124" s="1032"/>
      <c r="DY124" s="1032"/>
      <c r="DZ124" s="1033"/>
    </row>
    <row r="125" spans="1:130" s="235" customFormat="1" ht="26.25" customHeight="1" x14ac:dyDescent="0.2">
      <c r="A125" s="1073"/>
      <c r="B125" s="962"/>
      <c r="C125" s="932" t="s">
        <v>447</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130</v>
      </c>
      <c r="AB125" s="969"/>
      <c r="AC125" s="969"/>
      <c r="AD125" s="969"/>
      <c r="AE125" s="970"/>
      <c r="AF125" s="971" t="s">
        <v>130</v>
      </c>
      <c r="AG125" s="969"/>
      <c r="AH125" s="969"/>
      <c r="AI125" s="969"/>
      <c r="AJ125" s="970"/>
      <c r="AK125" s="971" t="s">
        <v>130</v>
      </c>
      <c r="AL125" s="969"/>
      <c r="AM125" s="969"/>
      <c r="AN125" s="969"/>
      <c r="AO125" s="970"/>
      <c r="AP125" s="972" t="s">
        <v>130</v>
      </c>
      <c r="AQ125" s="973"/>
      <c r="AR125" s="973"/>
      <c r="AS125" s="973"/>
      <c r="AT125" s="97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4" t="s">
        <v>461</v>
      </c>
      <c r="CL125" s="1017"/>
      <c r="CM125" s="1017"/>
      <c r="CN125" s="1017"/>
      <c r="CO125" s="1018"/>
      <c r="CP125" s="956" t="s">
        <v>462</v>
      </c>
      <c r="CQ125" s="905"/>
      <c r="CR125" s="905"/>
      <c r="CS125" s="905"/>
      <c r="CT125" s="905"/>
      <c r="CU125" s="905"/>
      <c r="CV125" s="905"/>
      <c r="CW125" s="905"/>
      <c r="CX125" s="905"/>
      <c r="CY125" s="905"/>
      <c r="CZ125" s="905"/>
      <c r="DA125" s="905"/>
      <c r="DB125" s="905"/>
      <c r="DC125" s="905"/>
      <c r="DD125" s="905"/>
      <c r="DE125" s="905"/>
      <c r="DF125" s="906"/>
      <c r="DG125" s="942" t="s">
        <v>119</v>
      </c>
      <c r="DH125" s="943"/>
      <c r="DI125" s="943"/>
      <c r="DJ125" s="943"/>
      <c r="DK125" s="943"/>
      <c r="DL125" s="943" t="s">
        <v>130</v>
      </c>
      <c r="DM125" s="943"/>
      <c r="DN125" s="943"/>
      <c r="DO125" s="943"/>
      <c r="DP125" s="943"/>
      <c r="DQ125" s="943" t="s">
        <v>463</v>
      </c>
      <c r="DR125" s="943"/>
      <c r="DS125" s="943"/>
      <c r="DT125" s="943"/>
      <c r="DU125" s="943"/>
      <c r="DV125" s="944" t="s">
        <v>130</v>
      </c>
      <c r="DW125" s="944"/>
      <c r="DX125" s="944"/>
      <c r="DY125" s="944"/>
      <c r="DZ125" s="945"/>
    </row>
    <row r="126" spans="1:130" s="235" customFormat="1" ht="26.25" customHeight="1" thickBot="1" x14ac:dyDescent="0.25">
      <c r="A126" s="1073"/>
      <c r="B126" s="962"/>
      <c r="C126" s="932" t="s">
        <v>449</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130</v>
      </c>
      <c r="AB126" s="969"/>
      <c r="AC126" s="969"/>
      <c r="AD126" s="969"/>
      <c r="AE126" s="970"/>
      <c r="AF126" s="971" t="s">
        <v>130</v>
      </c>
      <c r="AG126" s="969"/>
      <c r="AH126" s="969"/>
      <c r="AI126" s="969"/>
      <c r="AJ126" s="970"/>
      <c r="AK126" s="971" t="s">
        <v>130</v>
      </c>
      <c r="AL126" s="969"/>
      <c r="AM126" s="969"/>
      <c r="AN126" s="969"/>
      <c r="AO126" s="970"/>
      <c r="AP126" s="972" t="s">
        <v>130</v>
      </c>
      <c r="AQ126" s="973"/>
      <c r="AR126" s="973"/>
      <c r="AS126" s="973"/>
      <c r="AT126" s="97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5"/>
      <c r="CL126" s="1020"/>
      <c r="CM126" s="1020"/>
      <c r="CN126" s="1020"/>
      <c r="CO126" s="1021"/>
      <c r="CP126" s="965" t="s">
        <v>464</v>
      </c>
      <c r="CQ126" s="966"/>
      <c r="CR126" s="966"/>
      <c r="CS126" s="966"/>
      <c r="CT126" s="966"/>
      <c r="CU126" s="966"/>
      <c r="CV126" s="966"/>
      <c r="CW126" s="966"/>
      <c r="CX126" s="966"/>
      <c r="CY126" s="966"/>
      <c r="CZ126" s="966"/>
      <c r="DA126" s="966"/>
      <c r="DB126" s="966"/>
      <c r="DC126" s="966"/>
      <c r="DD126" s="966"/>
      <c r="DE126" s="966"/>
      <c r="DF126" s="967"/>
      <c r="DG126" s="935" t="s">
        <v>130</v>
      </c>
      <c r="DH126" s="936"/>
      <c r="DI126" s="936"/>
      <c r="DJ126" s="936"/>
      <c r="DK126" s="936"/>
      <c r="DL126" s="936" t="s">
        <v>130</v>
      </c>
      <c r="DM126" s="936"/>
      <c r="DN126" s="936"/>
      <c r="DO126" s="936"/>
      <c r="DP126" s="936"/>
      <c r="DQ126" s="936" t="s">
        <v>130</v>
      </c>
      <c r="DR126" s="936"/>
      <c r="DS126" s="936"/>
      <c r="DT126" s="936"/>
      <c r="DU126" s="936"/>
      <c r="DV126" s="937" t="s">
        <v>130</v>
      </c>
      <c r="DW126" s="937"/>
      <c r="DX126" s="937"/>
      <c r="DY126" s="937"/>
      <c r="DZ126" s="938"/>
    </row>
    <row r="127" spans="1:130" s="235" customFormat="1" ht="26.25" customHeight="1" x14ac:dyDescent="0.2">
      <c r="A127" s="1074"/>
      <c r="B127" s="964"/>
      <c r="C127" s="1012" t="s">
        <v>465</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8">
        <v>99159</v>
      </c>
      <c r="AB127" s="969"/>
      <c r="AC127" s="969"/>
      <c r="AD127" s="969"/>
      <c r="AE127" s="970"/>
      <c r="AF127" s="971">
        <v>97919</v>
      </c>
      <c r="AG127" s="969"/>
      <c r="AH127" s="969"/>
      <c r="AI127" s="969"/>
      <c r="AJ127" s="970"/>
      <c r="AK127" s="971">
        <v>95931</v>
      </c>
      <c r="AL127" s="969"/>
      <c r="AM127" s="969"/>
      <c r="AN127" s="969"/>
      <c r="AO127" s="970"/>
      <c r="AP127" s="972">
        <v>0</v>
      </c>
      <c r="AQ127" s="973"/>
      <c r="AR127" s="973"/>
      <c r="AS127" s="973"/>
      <c r="AT127" s="974"/>
      <c r="AU127" s="271"/>
      <c r="AV127" s="271"/>
      <c r="AW127" s="271"/>
      <c r="AX127" s="1046" t="s">
        <v>466</v>
      </c>
      <c r="AY127" s="1047"/>
      <c r="AZ127" s="1047"/>
      <c r="BA127" s="1047"/>
      <c r="BB127" s="1047"/>
      <c r="BC127" s="1047"/>
      <c r="BD127" s="1047"/>
      <c r="BE127" s="1048"/>
      <c r="BF127" s="1049" t="s">
        <v>467</v>
      </c>
      <c r="BG127" s="1047"/>
      <c r="BH127" s="1047"/>
      <c r="BI127" s="1047"/>
      <c r="BJ127" s="1047"/>
      <c r="BK127" s="1047"/>
      <c r="BL127" s="1048"/>
      <c r="BM127" s="1049" t="s">
        <v>468</v>
      </c>
      <c r="BN127" s="1047"/>
      <c r="BO127" s="1047"/>
      <c r="BP127" s="1047"/>
      <c r="BQ127" s="1047"/>
      <c r="BR127" s="1047"/>
      <c r="BS127" s="1048"/>
      <c r="BT127" s="1049" t="s">
        <v>469</v>
      </c>
      <c r="BU127" s="1047"/>
      <c r="BV127" s="1047"/>
      <c r="BW127" s="1047"/>
      <c r="BX127" s="1047"/>
      <c r="BY127" s="1047"/>
      <c r="BZ127" s="1071"/>
      <c r="CA127" s="271"/>
      <c r="CB127" s="271"/>
      <c r="CC127" s="271"/>
      <c r="CD127" s="272"/>
      <c r="CE127" s="272"/>
      <c r="CF127" s="272"/>
      <c r="CG127" s="269"/>
      <c r="CH127" s="269"/>
      <c r="CI127" s="269"/>
      <c r="CJ127" s="270"/>
      <c r="CK127" s="1035"/>
      <c r="CL127" s="1020"/>
      <c r="CM127" s="1020"/>
      <c r="CN127" s="1020"/>
      <c r="CO127" s="1021"/>
      <c r="CP127" s="965" t="s">
        <v>470</v>
      </c>
      <c r="CQ127" s="966"/>
      <c r="CR127" s="966"/>
      <c r="CS127" s="966"/>
      <c r="CT127" s="966"/>
      <c r="CU127" s="966"/>
      <c r="CV127" s="966"/>
      <c r="CW127" s="966"/>
      <c r="CX127" s="966"/>
      <c r="CY127" s="966"/>
      <c r="CZ127" s="966"/>
      <c r="DA127" s="966"/>
      <c r="DB127" s="966"/>
      <c r="DC127" s="966"/>
      <c r="DD127" s="966"/>
      <c r="DE127" s="966"/>
      <c r="DF127" s="967"/>
      <c r="DG127" s="935">
        <v>349634</v>
      </c>
      <c r="DH127" s="936"/>
      <c r="DI127" s="936"/>
      <c r="DJ127" s="936"/>
      <c r="DK127" s="936"/>
      <c r="DL127" s="936" t="s">
        <v>130</v>
      </c>
      <c r="DM127" s="936"/>
      <c r="DN127" s="936"/>
      <c r="DO127" s="936"/>
      <c r="DP127" s="936"/>
      <c r="DQ127" s="936">
        <v>80819</v>
      </c>
      <c r="DR127" s="936"/>
      <c r="DS127" s="936"/>
      <c r="DT127" s="936"/>
      <c r="DU127" s="936"/>
      <c r="DV127" s="937">
        <v>0</v>
      </c>
      <c r="DW127" s="937"/>
      <c r="DX127" s="937"/>
      <c r="DY127" s="937"/>
      <c r="DZ127" s="938"/>
    </row>
    <row r="128" spans="1:130" s="235" customFormat="1" ht="26.25" customHeight="1" thickBot="1" x14ac:dyDescent="0.25">
      <c r="A128" s="1057" t="s">
        <v>471</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472</v>
      </c>
      <c r="X128" s="1059"/>
      <c r="Y128" s="1059"/>
      <c r="Z128" s="1060"/>
      <c r="AA128" s="1061">
        <v>7256924</v>
      </c>
      <c r="AB128" s="1062"/>
      <c r="AC128" s="1062"/>
      <c r="AD128" s="1062"/>
      <c r="AE128" s="1063"/>
      <c r="AF128" s="1064">
        <v>3250007</v>
      </c>
      <c r="AG128" s="1062"/>
      <c r="AH128" s="1062"/>
      <c r="AI128" s="1062"/>
      <c r="AJ128" s="1063"/>
      <c r="AK128" s="1064">
        <v>3798532</v>
      </c>
      <c r="AL128" s="1062"/>
      <c r="AM128" s="1062"/>
      <c r="AN128" s="1062"/>
      <c r="AO128" s="1063"/>
      <c r="AP128" s="1065"/>
      <c r="AQ128" s="1066"/>
      <c r="AR128" s="1066"/>
      <c r="AS128" s="1066"/>
      <c r="AT128" s="1067"/>
      <c r="AU128" s="271"/>
      <c r="AV128" s="271"/>
      <c r="AW128" s="271"/>
      <c r="AX128" s="904" t="s">
        <v>473</v>
      </c>
      <c r="AY128" s="905"/>
      <c r="AZ128" s="905"/>
      <c r="BA128" s="905"/>
      <c r="BB128" s="905"/>
      <c r="BC128" s="905"/>
      <c r="BD128" s="905"/>
      <c r="BE128" s="906"/>
      <c r="BF128" s="1068" t="s">
        <v>130</v>
      </c>
      <c r="BG128" s="1069"/>
      <c r="BH128" s="1069"/>
      <c r="BI128" s="1069"/>
      <c r="BJ128" s="1069"/>
      <c r="BK128" s="1069"/>
      <c r="BL128" s="1070"/>
      <c r="BM128" s="1068">
        <v>3.75</v>
      </c>
      <c r="BN128" s="1069"/>
      <c r="BO128" s="1069"/>
      <c r="BP128" s="1069"/>
      <c r="BQ128" s="1069"/>
      <c r="BR128" s="1069"/>
      <c r="BS128" s="1070"/>
      <c r="BT128" s="1068">
        <v>5</v>
      </c>
      <c r="BU128" s="1069"/>
      <c r="BV128" s="1069"/>
      <c r="BW128" s="1069"/>
      <c r="BX128" s="1069"/>
      <c r="BY128" s="1069"/>
      <c r="BZ128" s="1093"/>
      <c r="CA128" s="272"/>
      <c r="CB128" s="272"/>
      <c r="CC128" s="272"/>
      <c r="CD128" s="272"/>
      <c r="CE128" s="272"/>
      <c r="CF128" s="272"/>
      <c r="CG128" s="269"/>
      <c r="CH128" s="269"/>
      <c r="CI128" s="269"/>
      <c r="CJ128" s="270"/>
      <c r="CK128" s="1036"/>
      <c r="CL128" s="1037"/>
      <c r="CM128" s="1037"/>
      <c r="CN128" s="1037"/>
      <c r="CO128" s="1038"/>
      <c r="CP128" s="1050" t="s">
        <v>474</v>
      </c>
      <c r="CQ128" s="1051"/>
      <c r="CR128" s="1051"/>
      <c r="CS128" s="1051"/>
      <c r="CT128" s="1051"/>
      <c r="CU128" s="1051"/>
      <c r="CV128" s="1051"/>
      <c r="CW128" s="1051"/>
      <c r="CX128" s="1051"/>
      <c r="CY128" s="1051"/>
      <c r="CZ128" s="1051"/>
      <c r="DA128" s="1051"/>
      <c r="DB128" s="1051"/>
      <c r="DC128" s="1051"/>
      <c r="DD128" s="1051"/>
      <c r="DE128" s="1051"/>
      <c r="DF128" s="1052"/>
      <c r="DG128" s="1053">
        <v>7354950</v>
      </c>
      <c r="DH128" s="1054"/>
      <c r="DI128" s="1054"/>
      <c r="DJ128" s="1054"/>
      <c r="DK128" s="1054"/>
      <c r="DL128" s="1054">
        <v>7096999</v>
      </c>
      <c r="DM128" s="1054"/>
      <c r="DN128" s="1054"/>
      <c r="DO128" s="1054"/>
      <c r="DP128" s="1054"/>
      <c r="DQ128" s="1054">
        <v>6822370</v>
      </c>
      <c r="DR128" s="1054"/>
      <c r="DS128" s="1054"/>
      <c r="DT128" s="1054"/>
      <c r="DU128" s="1054"/>
      <c r="DV128" s="1055">
        <v>1.6</v>
      </c>
      <c r="DW128" s="1055"/>
      <c r="DX128" s="1055"/>
      <c r="DY128" s="1055"/>
      <c r="DZ128" s="1056"/>
    </row>
    <row r="129" spans="1:131" s="235" customFormat="1" ht="26.25" customHeight="1" x14ac:dyDescent="0.2">
      <c r="A129" s="946" t="s">
        <v>101</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7" t="s">
        <v>475</v>
      </c>
      <c r="X129" s="1088"/>
      <c r="Y129" s="1088"/>
      <c r="Z129" s="1089"/>
      <c r="AA129" s="968">
        <v>510604355</v>
      </c>
      <c r="AB129" s="969"/>
      <c r="AC129" s="969"/>
      <c r="AD129" s="969"/>
      <c r="AE129" s="970"/>
      <c r="AF129" s="971">
        <v>507362533</v>
      </c>
      <c r="AG129" s="969"/>
      <c r="AH129" s="969"/>
      <c r="AI129" s="969"/>
      <c r="AJ129" s="970"/>
      <c r="AK129" s="971">
        <v>507711192</v>
      </c>
      <c r="AL129" s="969"/>
      <c r="AM129" s="969"/>
      <c r="AN129" s="969"/>
      <c r="AO129" s="970"/>
      <c r="AP129" s="1090"/>
      <c r="AQ129" s="1091"/>
      <c r="AR129" s="1091"/>
      <c r="AS129" s="1091"/>
      <c r="AT129" s="1092"/>
      <c r="AU129" s="273"/>
      <c r="AV129" s="273"/>
      <c r="AW129" s="273"/>
      <c r="AX129" s="1081" t="s">
        <v>476</v>
      </c>
      <c r="AY129" s="966"/>
      <c r="AZ129" s="966"/>
      <c r="BA129" s="966"/>
      <c r="BB129" s="966"/>
      <c r="BC129" s="966"/>
      <c r="BD129" s="966"/>
      <c r="BE129" s="967"/>
      <c r="BF129" s="1082" t="s">
        <v>130</v>
      </c>
      <c r="BG129" s="1083"/>
      <c r="BH129" s="1083"/>
      <c r="BI129" s="1083"/>
      <c r="BJ129" s="1083"/>
      <c r="BK129" s="1083"/>
      <c r="BL129" s="1084"/>
      <c r="BM129" s="1082">
        <v>8.75</v>
      </c>
      <c r="BN129" s="1083"/>
      <c r="BO129" s="1083"/>
      <c r="BP129" s="1083"/>
      <c r="BQ129" s="1083"/>
      <c r="BR129" s="1083"/>
      <c r="BS129" s="1084"/>
      <c r="BT129" s="1082">
        <v>15</v>
      </c>
      <c r="BU129" s="1085"/>
      <c r="BV129" s="1085"/>
      <c r="BW129" s="1085"/>
      <c r="BX129" s="1085"/>
      <c r="BY129" s="1085"/>
      <c r="BZ129" s="1086"/>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6" t="s">
        <v>477</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7" t="s">
        <v>478</v>
      </c>
      <c r="X130" s="1088"/>
      <c r="Y130" s="1088"/>
      <c r="Z130" s="1089"/>
      <c r="AA130" s="968">
        <v>84858890</v>
      </c>
      <c r="AB130" s="969"/>
      <c r="AC130" s="969"/>
      <c r="AD130" s="969"/>
      <c r="AE130" s="970"/>
      <c r="AF130" s="971">
        <v>84038768</v>
      </c>
      <c r="AG130" s="969"/>
      <c r="AH130" s="969"/>
      <c r="AI130" s="969"/>
      <c r="AJ130" s="970"/>
      <c r="AK130" s="971">
        <v>82413778</v>
      </c>
      <c r="AL130" s="969"/>
      <c r="AM130" s="969"/>
      <c r="AN130" s="969"/>
      <c r="AO130" s="970"/>
      <c r="AP130" s="1090"/>
      <c r="AQ130" s="1091"/>
      <c r="AR130" s="1091"/>
      <c r="AS130" s="1091"/>
      <c r="AT130" s="1092"/>
      <c r="AU130" s="273"/>
      <c r="AV130" s="273"/>
      <c r="AW130" s="273"/>
      <c r="AX130" s="1081" t="s">
        <v>479</v>
      </c>
      <c r="AY130" s="966"/>
      <c r="AZ130" s="966"/>
      <c r="BA130" s="966"/>
      <c r="BB130" s="966"/>
      <c r="BC130" s="966"/>
      <c r="BD130" s="966"/>
      <c r="BE130" s="967"/>
      <c r="BF130" s="1118">
        <v>10</v>
      </c>
      <c r="BG130" s="1119"/>
      <c r="BH130" s="1119"/>
      <c r="BI130" s="1119"/>
      <c r="BJ130" s="1119"/>
      <c r="BK130" s="1119"/>
      <c r="BL130" s="1120"/>
      <c r="BM130" s="1118">
        <v>25</v>
      </c>
      <c r="BN130" s="1119"/>
      <c r="BO130" s="1119"/>
      <c r="BP130" s="1119"/>
      <c r="BQ130" s="1119"/>
      <c r="BR130" s="1119"/>
      <c r="BS130" s="1120"/>
      <c r="BT130" s="1118">
        <v>35</v>
      </c>
      <c r="BU130" s="1121"/>
      <c r="BV130" s="1121"/>
      <c r="BW130" s="1121"/>
      <c r="BX130" s="1121"/>
      <c r="BY130" s="1121"/>
      <c r="BZ130" s="1122"/>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480</v>
      </c>
      <c r="X131" s="1126"/>
      <c r="Y131" s="1126"/>
      <c r="Z131" s="1127"/>
      <c r="AA131" s="1128">
        <v>425745465</v>
      </c>
      <c r="AB131" s="1129"/>
      <c r="AC131" s="1129"/>
      <c r="AD131" s="1129"/>
      <c r="AE131" s="1130"/>
      <c r="AF131" s="1131">
        <v>423323765</v>
      </c>
      <c r="AG131" s="1129"/>
      <c r="AH131" s="1129"/>
      <c r="AI131" s="1129"/>
      <c r="AJ131" s="1130"/>
      <c r="AK131" s="1131">
        <v>425297414</v>
      </c>
      <c r="AL131" s="1129"/>
      <c r="AM131" s="1129"/>
      <c r="AN131" s="1129"/>
      <c r="AO131" s="1130"/>
      <c r="AP131" s="1132"/>
      <c r="AQ131" s="1133"/>
      <c r="AR131" s="1133"/>
      <c r="AS131" s="1133"/>
      <c r="AT131" s="1134"/>
      <c r="AU131" s="273"/>
      <c r="AV131" s="273"/>
      <c r="AW131" s="273"/>
      <c r="AX131" s="1100" t="s">
        <v>481</v>
      </c>
      <c r="AY131" s="1051"/>
      <c r="AZ131" s="1051"/>
      <c r="BA131" s="1051"/>
      <c r="BB131" s="1051"/>
      <c r="BC131" s="1051"/>
      <c r="BD131" s="1051"/>
      <c r="BE131" s="1052"/>
      <c r="BF131" s="1101">
        <v>170.6</v>
      </c>
      <c r="BG131" s="1102"/>
      <c r="BH131" s="1102"/>
      <c r="BI131" s="1102"/>
      <c r="BJ131" s="1102"/>
      <c r="BK131" s="1102"/>
      <c r="BL131" s="1103"/>
      <c r="BM131" s="1101">
        <v>400</v>
      </c>
      <c r="BN131" s="1102"/>
      <c r="BO131" s="1102"/>
      <c r="BP131" s="1102"/>
      <c r="BQ131" s="1102"/>
      <c r="BR131" s="1102"/>
      <c r="BS131" s="1103"/>
      <c r="BT131" s="1104"/>
      <c r="BU131" s="1105"/>
      <c r="BV131" s="1105"/>
      <c r="BW131" s="1105"/>
      <c r="BX131" s="1105"/>
      <c r="BY131" s="1105"/>
      <c r="BZ131" s="1106"/>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7" t="s">
        <v>482</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483</v>
      </c>
      <c r="W132" s="1111"/>
      <c r="X132" s="1111"/>
      <c r="Y132" s="1111"/>
      <c r="Z132" s="1112"/>
      <c r="AA132" s="1113">
        <v>10.63518833</v>
      </c>
      <c r="AB132" s="1114"/>
      <c r="AC132" s="1114"/>
      <c r="AD132" s="1114"/>
      <c r="AE132" s="1115"/>
      <c r="AF132" s="1116">
        <v>9.7583659160000007</v>
      </c>
      <c r="AG132" s="1114"/>
      <c r="AH132" s="1114"/>
      <c r="AI132" s="1114"/>
      <c r="AJ132" s="1115"/>
      <c r="AK132" s="1116">
        <v>9.8581507009999996</v>
      </c>
      <c r="AL132" s="1114"/>
      <c r="AM132" s="1114"/>
      <c r="AN132" s="1114"/>
      <c r="AO132" s="1115"/>
      <c r="AP132" s="1009"/>
      <c r="AQ132" s="1010"/>
      <c r="AR132" s="1010"/>
      <c r="AS132" s="1010"/>
      <c r="AT132" s="1117"/>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094" t="s">
        <v>484</v>
      </c>
      <c r="W133" s="1094"/>
      <c r="X133" s="1094"/>
      <c r="Y133" s="1094"/>
      <c r="Z133" s="1095"/>
      <c r="AA133" s="1096">
        <v>11.4</v>
      </c>
      <c r="AB133" s="1097"/>
      <c r="AC133" s="1097"/>
      <c r="AD133" s="1097"/>
      <c r="AE133" s="1098"/>
      <c r="AF133" s="1096">
        <v>10.6</v>
      </c>
      <c r="AG133" s="1097"/>
      <c r="AH133" s="1097"/>
      <c r="AI133" s="1097"/>
      <c r="AJ133" s="1098"/>
      <c r="AK133" s="1096">
        <v>10</v>
      </c>
      <c r="AL133" s="1097"/>
      <c r="AM133" s="1097"/>
      <c r="AN133" s="1097"/>
      <c r="AO133" s="1098"/>
      <c r="AP133" s="1040"/>
      <c r="AQ133" s="1041"/>
      <c r="AR133" s="1041"/>
      <c r="AS133" s="1041"/>
      <c r="AT133" s="1099"/>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5yHpahPnl4I7nyc217lKAMAGTrpRDG+BKcWtDswxFSNLQDNlpNd5oONplVzR38/g4r5um/ebiBbaAbcqNmRgJA==" saltValue="3eZ9Rxvp7UpS6vhnSYyX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485</v>
      </c>
    </row>
  </sheetData>
  <sheetProtection algorithmName="SHA-512" hashValue="6Wrd3teUIJPBvATBPZaipTMdHaEhTVDYaQz+fH9MRhAVRJopdqD9FmIE4FMhxt9mmI2jbdqn28ACUy/UQyFerQ==" saltValue="1ucG9Pf7NdImoi8ZcVRE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486</v>
      </c>
    </row>
  </sheetData>
  <sheetProtection algorithmName="SHA-512" hashValue="eZO3FFjF0cH1IKLkNa8bDqhMJ/cuXu4YBrvUm5LbcyUX7wsU2jBceemkaJ+2lz+QkunCWfu/CBlmY0Gr9y7Pbw==" saltValue="tIZSir6EGh5czSkCNaCV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487</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488</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5" t="s">
        <v>489</v>
      </c>
      <c r="AP7" s="294"/>
      <c r="AQ7" s="295" t="s">
        <v>490</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6"/>
      <c r="AP8" s="300" t="s">
        <v>491</v>
      </c>
      <c r="AQ8" s="301" t="s">
        <v>492</v>
      </c>
      <c r="AR8" s="302" t="s">
        <v>493</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7" t="s">
        <v>494</v>
      </c>
      <c r="AL9" s="1138"/>
      <c r="AM9" s="1138"/>
      <c r="AN9" s="1139"/>
      <c r="AO9" s="303">
        <v>248818820</v>
      </c>
      <c r="AP9" s="303">
        <v>119206</v>
      </c>
      <c r="AQ9" s="304">
        <v>85181</v>
      </c>
      <c r="AR9" s="305">
        <v>39.9</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7" t="s">
        <v>495</v>
      </c>
      <c r="AL10" s="1138"/>
      <c r="AM10" s="1138"/>
      <c r="AN10" s="1139"/>
      <c r="AO10" s="303">
        <v>437645</v>
      </c>
      <c r="AP10" s="303">
        <v>210</v>
      </c>
      <c r="AQ10" s="304">
        <v>187</v>
      </c>
      <c r="AR10" s="305">
        <v>12.3</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7" t="s">
        <v>496</v>
      </c>
      <c r="AL11" s="1138"/>
      <c r="AM11" s="1138"/>
      <c r="AN11" s="1139"/>
      <c r="AO11" s="303">
        <v>101702</v>
      </c>
      <c r="AP11" s="303">
        <v>49</v>
      </c>
      <c r="AQ11" s="304">
        <v>569</v>
      </c>
      <c r="AR11" s="305">
        <v>-91.4</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7" t="s">
        <v>497</v>
      </c>
      <c r="AL12" s="1138"/>
      <c r="AM12" s="1138"/>
      <c r="AN12" s="1139"/>
      <c r="AO12" s="303" t="s">
        <v>498</v>
      </c>
      <c r="AP12" s="303" t="s">
        <v>498</v>
      </c>
      <c r="AQ12" s="304" t="s">
        <v>498</v>
      </c>
      <c r="AR12" s="305" t="s">
        <v>498</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7" t="s">
        <v>499</v>
      </c>
      <c r="AL13" s="1138"/>
      <c r="AM13" s="1138"/>
      <c r="AN13" s="1139"/>
      <c r="AO13" s="303">
        <v>3874</v>
      </c>
      <c r="AP13" s="303">
        <v>2</v>
      </c>
      <c r="AQ13" s="304">
        <v>9</v>
      </c>
      <c r="AR13" s="305">
        <v>-77.8</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7" t="s">
        <v>500</v>
      </c>
      <c r="AL14" s="1138"/>
      <c r="AM14" s="1138"/>
      <c r="AN14" s="1139"/>
      <c r="AO14" s="303">
        <v>5084223</v>
      </c>
      <c r="AP14" s="303">
        <v>2436</v>
      </c>
      <c r="AQ14" s="304">
        <v>1130</v>
      </c>
      <c r="AR14" s="305">
        <v>115.6</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7" t="s">
        <v>501</v>
      </c>
      <c r="AL15" s="1138"/>
      <c r="AM15" s="1138"/>
      <c r="AN15" s="1139"/>
      <c r="AO15" s="303">
        <v>-23729644</v>
      </c>
      <c r="AP15" s="303">
        <v>-11369</v>
      </c>
      <c r="AQ15" s="304">
        <v>-7181</v>
      </c>
      <c r="AR15" s="305">
        <v>58.3</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3" t="s">
        <v>159</v>
      </c>
      <c r="AL16" s="1144"/>
      <c r="AM16" s="1144"/>
      <c r="AN16" s="1145"/>
      <c r="AO16" s="303">
        <v>230716620</v>
      </c>
      <c r="AP16" s="303">
        <v>110533</v>
      </c>
      <c r="AQ16" s="304">
        <v>79895</v>
      </c>
      <c r="AR16" s="305">
        <v>38.299999999999997</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502</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503</v>
      </c>
      <c r="AP20" s="314" t="s">
        <v>504</v>
      </c>
      <c r="AQ20" s="315" t="s">
        <v>505</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6" t="s">
        <v>506</v>
      </c>
      <c r="AL21" s="1147"/>
      <c r="AM21" s="1147"/>
      <c r="AN21" s="1148"/>
      <c r="AO21" s="318">
        <v>1243.04</v>
      </c>
      <c r="AP21" s="319">
        <v>893.13</v>
      </c>
      <c r="AQ21" s="320">
        <v>349.91</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6" t="s">
        <v>507</v>
      </c>
      <c r="AL22" s="1147"/>
      <c r="AM22" s="1147"/>
      <c r="AN22" s="1148"/>
      <c r="AO22" s="323">
        <v>100.3</v>
      </c>
      <c r="AP22" s="324">
        <v>100.7</v>
      </c>
      <c r="AQ22" s="325">
        <v>-0.4</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508</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509</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510</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5" t="s">
        <v>489</v>
      </c>
      <c r="AP30" s="294"/>
      <c r="AQ30" s="295" t="s">
        <v>490</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6"/>
      <c r="AP31" s="300" t="s">
        <v>491</v>
      </c>
      <c r="AQ31" s="301" t="s">
        <v>492</v>
      </c>
      <c r="AR31" s="302" t="s">
        <v>493</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0" t="s">
        <v>511</v>
      </c>
      <c r="AL32" s="1141"/>
      <c r="AM32" s="1141"/>
      <c r="AN32" s="1142"/>
      <c r="AO32" s="303">
        <v>70766882</v>
      </c>
      <c r="AP32" s="303">
        <v>33903</v>
      </c>
      <c r="AQ32" s="304">
        <v>26460</v>
      </c>
      <c r="AR32" s="305">
        <v>28.1</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0" t="s">
        <v>512</v>
      </c>
      <c r="AL33" s="1141"/>
      <c r="AM33" s="1141"/>
      <c r="AN33" s="1142"/>
      <c r="AO33" s="303">
        <v>1504837</v>
      </c>
      <c r="AP33" s="303">
        <v>721</v>
      </c>
      <c r="AQ33" s="304">
        <v>2040</v>
      </c>
      <c r="AR33" s="305">
        <v>-64.7</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0" t="s">
        <v>513</v>
      </c>
      <c r="AL34" s="1141"/>
      <c r="AM34" s="1141"/>
      <c r="AN34" s="1142"/>
      <c r="AO34" s="303">
        <v>53454407</v>
      </c>
      <c r="AP34" s="303">
        <v>25609</v>
      </c>
      <c r="AQ34" s="304">
        <v>18868</v>
      </c>
      <c r="AR34" s="305">
        <v>35.700000000000003</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0" t="s">
        <v>514</v>
      </c>
      <c r="AL35" s="1141"/>
      <c r="AM35" s="1141"/>
      <c r="AN35" s="1142"/>
      <c r="AO35" s="303">
        <v>1707778</v>
      </c>
      <c r="AP35" s="303">
        <v>818</v>
      </c>
      <c r="AQ35" s="304">
        <v>885</v>
      </c>
      <c r="AR35" s="305">
        <v>-7.6</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0" t="s">
        <v>515</v>
      </c>
      <c r="AL36" s="1141"/>
      <c r="AM36" s="1141"/>
      <c r="AN36" s="1142"/>
      <c r="AO36" s="303">
        <v>8584</v>
      </c>
      <c r="AP36" s="303">
        <v>4</v>
      </c>
      <c r="AQ36" s="304">
        <v>58</v>
      </c>
      <c r="AR36" s="305">
        <v>-93.1</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0" t="s">
        <v>516</v>
      </c>
      <c r="AL37" s="1141"/>
      <c r="AM37" s="1141"/>
      <c r="AN37" s="1142"/>
      <c r="AO37" s="303">
        <v>696282</v>
      </c>
      <c r="AP37" s="303">
        <v>334</v>
      </c>
      <c r="AQ37" s="304">
        <v>459</v>
      </c>
      <c r="AR37" s="305">
        <v>-27.2</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9" t="s">
        <v>517</v>
      </c>
      <c r="AL38" s="1150"/>
      <c r="AM38" s="1150"/>
      <c r="AN38" s="1151"/>
      <c r="AO38" s="333" t="s">
        <v>498</v>
      </c>
      <c r="AP38" s="333" t="s">
        <v>498</v>
      </c>
      <c r="AQ38" s="334">
        <v>0</v>
      </c>
      <c r="AR38" s="325" t="s">
        <v>498</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9" t="s">
        <v>518</v>
      </c>
      <c r="AL39" s="1150"/>
      <c r="AM39" s="1150"/>
      <c r="AN39" s="1151"/>
      <c r="AO39" s="303">
        <v>-3798532</v>
      </c>
      <c r="AP39" s="303">
        <v>-1820</v>
      </c>
      <c r="AQ39" s="304">
        <v>-1730</v>
      </c>
      <c r="AR39" s="305">
        <v>5.2</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0" t="s">
        <v>519</v>
      </c>
      <c r="AL40" s="1141"/>
      <c r="AM40" s="1141"/>
      <c r="AN40" s="1142"/>
      <c r="AO40" s="303">
        <v>-82413778</v>
      </c>
      <c r="AP40" s="303">
        <v>-39483</v>
      </c>
      <c r="AQ40" s="304">
        <v>-28515</v>
      </c>
      <c r="AR40" s="305">
        <v>38.5</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3" t="s">
        <v>520</v>
      </c>
      <c r="AL41" s="1144"/>
      <c r="AM41" s="1144"/>
      <c r="AN41" s="1145"/>
      <c r="AO41" s="303">
        <v>41926460</v>
      </c>
      <c r="AP41" s="303">
        <v>20086</v>
      </c>
      <c r="AQ41" s="304">
        <v>18524</v>
      </c>
      <c r="AR41" s="305">
        <v>8.4</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521</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522</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2" t="s">
        <v>489</v>
      </c>
      <c r="AN49" s="1154" t="s">
        <v>523</v>
      </c>
      <c r="AO49" s="1155"/>
      <c r="AP49" s="1155"/>
      <c r="AQ49" s="1155"/>
      <c r="AR49" s="1156"/>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3"/>
      <c r="AN50" s="345" t="s">
        <v>524</v>
      </c>
      <c r="AO50" s="346" t="s">
        <v>525</v>
      </c>
      <c r="AP50" s="347" t="s">
        <v>526</v>
      </c>
      <c r="AQ50" s="348" t="s">
        <v>527</v>
      </c>
      <c r="AR50" s="349" t="s">
        <v>528</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529</v>
      </c>
      <c r="AL51" s="342"/>
      <c r="AM51" s="350">
        <v>129599618</v>
      </c>
      <c r="AN51" s="351">
        <v>60627</v>
      </c>
      <c r="AO51" s="352">
        <v>-12.9</v>
      </c>
      <c r="AP51" s="353">
        <v>67951</v>
      </c>
      <c r="AQ51" s="354">
        <v>-14.3</v>
      </c>
      <c r="AR51" s="355">
        <v>1.4</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530</v>
      </c>
      <c r="AM52" s="358">
        <v>32639319</v>
      </c>
      <c r="AN52" s="359">
        <v>15269</v>
      </c>
      <c r="AO52" s="360">
        <v>-22.3</v>
      </c>
      <c r="AP52" s="361">
        <v>17498</v>
      </c>
      <c r="AQ52" s="362">
        <v>-20.7</v>
      </c>
      <c r="AR52" s="363">
        <v>-1.6</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531</v>
      </c>
      <c r="AL53" s="342"/>
      <c r="AM53" s="350">
        <v>126983107</v>
      </c>
      <c r="AN53" s="351">
        <v>59727</v>
      </c>
      <c r="AO53" s="352">
        <v>-1.5</v>
      </c>
      <c r="AP53" s="353">
        <v>72635</v>
      </c>
      <c r="AQ53" s="354">
        <v>6.9</v>
      </c>
      <c r="AR53" s="355">
        <v>-8.4</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530</v>
      </c>
      <c r="AM54" s="358">
        <v>31522679</v>
      </c>
      <c r="AN54" s="359">
        <v>14827</v>
      </c>
      <c r="AO54" s="360">
        <v>-2.9</v>
      </c>
      <c r="AP54" s="361">
        <v>18276</v>
      </c>
      <c r="AQ54" s="362">
        <v>4.4000000000000004</v>
      </c>
      <c r="AR54" s="363">
        <v>-7.3</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532</v>
      </c>
      <c r="AL55" s="342"/>
      <c r="AM55" s="350">
        <v>130541409</v>
      </c>
      <c r="AN55" s="351">
        <v>61747</v>
      </c>
      <c r="AO55" s="352">
        <v>3.4</v>
      </c>
      <c r="AP55" s="353">
        <v>39075</v>
      </c>
      <c r="AQ55" s="354">
        <v>-46.2</v>
      </c>
      <c r="AR55" s="355">
        <v>49.6</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530</v>
      </c>
      <c r="AM56" s="358">
        <v>35690650</v>
      </c>
      <c r="AN56" s="359">
        <v>16882</v>
      </c>
      <c r="AO56" s="360">
        <v>13.9</v>
      </c>
      <c r="AP56" s="361">
        <v>13441</v>
      </c>
      <c r="AQ56" s="362">
        <v>-26.5</v>
      </c>
      <c r="AR56" s="363">
        <v>40.4</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533</v>
      </c>
      <c r="AL57" s="342"/>
      <c r="AM57" s="350">
        <v>124844357</v>
      </c>
      <c r="AN57" s="351">
        <v>59396</v>
      </c>
      <c r="AO57" s="352">
        <v>-3.8</v>
      </c>
      <c r="AP57" s="353">
        <v>39072</v>
      </c>
      <c r="AQ57" s="354">
        <v>0</v>
      </c>
      <c r="AR57" s="355">
        <v>-3.8</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530</v>
      </c>
      <c r="AM58" s="358">
        <v>30193341</v>
      </c>
      <c r="AN58" s="359">
        <v>14365</v>
      </c>
      <c r="AO58" s="360">
        <v>-14.9</v>
      </c>
      <c r="AP58" s="361">
        <v>14106</v>
      </c>
      <c r="AQ58" s="362">
        <v>4.9000000000000004</v>
      </c>
      <c r="AR58" s="363">
        <v>-19.8</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534</v>
      </c>
      <c r="AL59" s="342"/>
      <c r="AM59" s="350">
        <v>157993830</v>
      </c>
      <c r="AN59" s="351">
        <v>75693</v>
      </c>
      <c r="AO59" s="352">
        <v>27.4</v>
      </c>
      <c r="AP59" s="353">
        <v>42833</v>
      </c>
      <c r="AQ59" s="354">
        <v>9.6</v>
      </c>
      <c r="AR59" s="355">
        <v>17.8</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530</v>
      </c>
      <c r="AM60" s="358">
        <v>34930714</v>
      </c>
      <c r="AN60" s="359">
        <v>16735</v>
      </c>
      <c r="AO60" s="360">
        <v>16.5</v>
      </c>
      <c r="AP60" s="361">
        <v>15211</v>
      </c>
      <c r="AQ60" s="362">
        <v>7.8</v>
      </c>
      <c r="AR60" s="363">
        <v>8.6999999999999993</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535</v>
      </c>
      <c r="AL61" s="364"/>
      <c r="AM61" s="365">
        <v>133992464</v>
      </c>
      <c r="AN61" s="366">
        <v>63438</v>
      </c>
      <c r="AO61" s="367">
        <v>2.5</v>
      </c>
      <c r="AP61" s="368">
        <v>52313</v>
      </c>
      <c r="AQ61" s="369">
        <v>-8.8000000000000007</v>
      </c>
      <c r="AR61" s="355">
        <v>11.3</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530</v>
      </c>
      <c r="AM62" s="358">
        <v>32995341</v>
      </c>
      <c r="AN62" s="359">
        <v>15616</v>
      </c>
      <c r="AO62" s="360">
        <v>-1.9</v>
      </c>
      <c r="AP62" s="361">
        <v>15706</v>
      </c>
      <c r="AQ62" s="362">
        <v>-6</v>
      </c>
      <c r="AR62" s="363">
        <v>4.0999999999999996</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jhGdA8M/8lgwVoNC//m5ISsJ429uhRPTWxVYriJi1k47Ln77h+nyQiyTNohuWQvkxDeey5D3gDxVcIaCKrTjJg==" saltValue="lgjAkn6H6ISS9dompG76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536</v>
      </c>
    </row>
    <row r="121" spans="125:125" ht="13.5" hidden="1" customHeight="1" x14ac:dyDescent="0.2">
      <c r="DU121" s="279"/>
    </row>
  </sheetData>
  <sheetProtection algorithmName="SHA-512" hashValue="MrCH8RJmsKw4KH4oNEGYqGUKcIOCMMPiQ09Bab2QzOhiy/SB+OIVWgVEA2mFU9l14lurNT0ZkJXfIu+DjTOjtQ==" saltValue="ITVvP41sJyxDBrh/jAiu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537</v>
      </c>
    </row>
  </sheetData>
  <sheetProtection algorithmName="SHA-512" hashValue="aZbVTagd37e7ff4Ft40UDWAFPyUPtizTn14ojkDDBQMkmloqSSsnHRA/EIpmd+Dmh3OCdrt+JydWaBYrDaPtXQ==" saltValue="CEDLP9s9CYc/i2vp+y35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topLeftCell="F1"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538</v>
      </c>
      <c r="G46" s="373" t="s">
        <v>539</v>
      </c>
      <c r="H46" s="373" t="s">
        <v>540</v>
      </c>
      <c r="I46" s="373" t="s">
        <v>541</v>
      </c>
      <c r="J46" s="374" t="s">
        <v>542</v>
      </c>
    </row>
    <row r="47" spans="2:10" ht="57.75" customHeight="1" x14ac:dyDescent="0.2">
      <c r="B47" s="7"/>
      <c r="C47" s="1157" t="s">
        <v>3</v>
      </c>
      <c r="D47" s="1157"/>
      <c r="E47" s="1158"/>
      <c r="F47" s="375">
        <v>6.32</v>
      </c>
      <c r="G47" s="376">
        <v>6.45</v>
      </c>
      <c r="H47" s="376">
        <v>6.51</v>
      </c>
      <c r="I47" s="376">
        <v>7.05</v>
      </c>
      <c r="J47" s="377">
        <v>6.32</v>
      </c>
    </row>
    <row r="48" spans="2:10" ht="57.75" customHeight="1" x14ac:dyDescent="0.2">
      <c r="B48" s="8"/>
      <c r="C48" s="1159" t="s">
        <v>4</v>
      </c>
      <c r="D48" s="1159"/>
      <c r="E48" s="1160"/>
      <c r="F48" s="378">
        <v>1.33</v>
      </c>
      <c r="G48" s="379">
        <v>0.88</v>
      </c>
      <c r="H48" s="379">
        <v>1</v>
      </c>
      <c r="I48" s="379">
        <v>1.29</v>
      </c>
      <c r="J48" s="380">
        <v>1.08</v>
      </c>
    </row>
    <row r="49" spans="2:10" ht="57.75" customHeight="1" thickBot="1" x14ac:dyDescent="0.25">
      <c r="B49" s="9"/>
      <c r="C49" s="1161" t="s">
        <v>5</v>
      </c>
      <c r="D49" s="1161"/>
      <c r="E49" s="1162"/>
      <c r="F49" s="381">
        <v>0.12</v>
      </c>
      <c r="G49" s="382" t="s">
        <v>543</v>
      </c>
      <c r="H49" s="382" t="s">
        <v>544</v>
      </c>
      <c r="I49" s="382">
        <v>0.28999999999999998</v>
      </c>
      <c r="J49" s="383" t="s">
        <v>545</v>
      </c>
    </row>
    <row r="50" spans="2:10" ht="13.5" customHeight="1" x14ac:dyDescent="0.2"/>
  </sheetData>
  <sheetProtection algorithmName="SHA-512" hashValue="p+LOx9lFCOUNjMKliIxGqd/TsVOBLKE4jS7WPypPs4VT3hJrZAz/oBUbS9P3/sPDyBdsO/7yKx8vw+k31HBA1Q==" saltValue="7q8GtzNt1JCBpDOirGDb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2021-03-11T23:53:21Z</cp:lastPrinted>
  <dcterms:created xsi:type="dcterms:W3CDTF">2021-02-02T04:17:05Z</dcterms:created>
  <dcterms:modified xsi:type="dcterms:W3CDTF">2021-11-01T04:30:31Z</dcterms:modified>
  <cp:category/>
</cp:coreProperties>
</file>