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BBF0C997-21A4-4CF9-BCA6-EDE33F2F8AB0}"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DQ102" i="12" l="1"/>
  <c r="DL102" i="12"/>
  <c r="DG102" i="12"/>
  <c r="DB102" i="12"/>
  <c r="CW102" i="12"/>
  <c r="CR102" i="12"/>
  <c r="BG31" i="10" l="1"/>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AM33" i="10"/>
  <c r="U33" i="10"/>
  <c r="C33" i="10"/>
  <c r="C34" i="10" s="1"/>
  <c r="BW32" i="10"/>
  <c r="BE32" i="10"/>
  <c r="U32" i="10"/>
  <c r="C32" i="10"/>
  <c r="C31" i="10"/>
  <c r="C35" i="10" l="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l="1"/>
  <c r="AM32" i="10" s="1"/>
  <c r="BE31" i="10"/>
  <c r="BW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<sst xmlns="http://schemas.openxmlformats.org/spreadsheetml/2006/main" count="1220" uniqueCount="612">
  <si>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</si>
  <si>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</si>
  <si>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</si>
  <si>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</si>
  <si>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</si>
  <si>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</si>
  <si>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</si>
  <si>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</si>
  <si>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</si>
  <si>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</si>
  <si>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</si>
  <si>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</si>
  <si>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</si>
  <si>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</si>
  <si>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</si>
  <si>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</si>
  <si>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</si>
  <si>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</si>
  <si>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</si>
  <si>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</si>
  <si>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</si>
  <si>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</si>
  <si>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</si>
  <si>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</si>
  <si>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</si>
  <si>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</si>
  <si>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</si>
  <si>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</si>
  <si>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</si>
  <si>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</si>
  <si>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</si>
  <si>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</si>
  <si>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</si>
  <si>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</si>
  <si>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</si>
  <si>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</si>
  <si>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</si>
  <si>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</si>
  <si>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</si>
  <si>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</si>
  <si>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</si>
  <si>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</si>
  <si>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</si>
  <si>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</si>
  <si>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</si>
  <si>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</si>
  <si>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</si>
  <si>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</si>
  <si>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</si>
  <si>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</si>
  <si>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</si>
  <si>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</si>
  <si>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</si>
  <si>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</si>
  <si>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</si>
  <si>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</si>
  <si>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</si>
  <si>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</si>
  <si>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</si>
  <si>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</si>
  <si>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</si>
  <si>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</si>
  <si>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</si>
  <si>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</si>
  <si>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</si>
  <si>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</si>
  <si>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</si>
  <si>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</si>
  <si>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</si>
  <si>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</si>
  <si>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</si>
  <si>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</si>
  <si>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</si>
  <si>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</si>
  <si>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</si>
  <si>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</si>
  <si>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</si>
  <si>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</si>
  <si>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</si>
  <si>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</si>
  <si>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岐阜県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</si>
  <si>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</si>
  <si>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</si>
  <si>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</si>
  <si>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</si>
  <si>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</si>
  <si>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</si>
  <si>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</si>
  <si>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</si>
  <si>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</si>
  <si>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</si>
  <si>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</si>
  <si>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</si>
  <si>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</si>
  <si>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</si>
  <si>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</si>
  <si>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</si>
  <si>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</si>
  <si>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</si>
  <si>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</si>
  <si>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</si>
  <si>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</si>
  <si>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</si>
  <si>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</si>
  <si>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</si>
  <si>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</si>
  <si>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</si>
  <si>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</si>
  <si>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</si>
  <si>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</si>
  <si>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</si>
  <si>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</si>
  <si>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</si>
  <si>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</si>
  <si>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</si>
  <si>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</si>
  <si>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</si>
  <si>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</si>
  <si>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</si>
  <si>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</si>
  <si>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</si>
  <si>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</si>
  <si>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</si>
  <si>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</si>
  <si>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</si>
  <si>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</si>
  <si>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</si>
  <si>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</si>
  <si>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</si>
  <si>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</si>
  <si>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</si>
  <si>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</si>
  <si>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</si>
  <si>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</si>
  <si>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</si>
  <si>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</si>
  <si>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</si>
  <si>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</si>
  <si>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</si>
  <si>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</si>
  <si>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</si>
  <si>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</si>
  <si>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</si>
  <si>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</si>
  <si>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</si>
  <si>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</si>
  <si>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</si>
  <si>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</si>
  <si>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</si>
  <si>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</si>
  <si>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</si>
  <si>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</si>
  <si>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</si>
  <si>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</si>
  <si>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</si>
  <si>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</si>
  <si>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</si>
  <si>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</si>
  <si>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</si>
  <si>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</si>
  <si>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</si>
  <si>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</si>
  <si>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</si>
  <si>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</si>
  <si>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</si>
  <si>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</si>
  <si>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</si>
  <si>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</si>
  <si>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</si>
  <si>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</si>
  <si>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</si>
  <si>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</si>
  <si>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</si>
  <si>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</si>
  <si>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</si>
  <si>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</si>
  <si>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</si>
  <si>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</si>
  <si>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</si>
  <si>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</si>
  <si>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</si>
  <si>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</si>
  <si>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</si>
  <si>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</si>
  <si>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</si>
  <si>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岐阜県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</si>
  <si>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</si>
  <si>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</si>
  <si>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</si>
  <si>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</si>
  <si>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</si>
  <si>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</si>
  <si>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</si>
  <si>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</si>
  <si>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</si>
  <si>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</si>
  <si>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</si>
  <si>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</si>
  <si>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</si>
  <si>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</si>
  <si>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</si>
  <si>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</si>
  <si>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</si>
  <si>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</si>
  <si>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</si>
  <si>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</si>
  <si>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</si>
  <si>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</si>
  <si>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</si>
  <si>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</si>
  <si>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</si>
  <si>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</si>
  <si>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</si>
  <si>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</si>
  <si>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</si>
  <si>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</si>
  <si>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</si>
  <si>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</si>
  <si>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</si>
  <si>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</si>
  <si>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</si>
  <si>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</si>
  <si>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</si>
  <si>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</si>
  <si>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</si>
  <si>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</si>
  <si>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</si>
  <si>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</si>
  <si>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</si>
  <si>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</si>
  <si>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</si>
  <si>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</si>
  <si>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</si>
  <si>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</si>
  <si>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</si>
  <si>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</si>
  <si>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</si>
  <si>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</si>
  <si>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</si>
  <si>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</si>
  <si>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</si>
  <si>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</si>
  <si>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</si>
  <si>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</si>
  <si>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</si>
  <si>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</si>
  <si>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</si>
  <si>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</si>
  <si>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</si>
  <si>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</si>
  <si>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</si>
  <si>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</si>
  <si>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</si>
  <si>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</si>
  <si>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</si>
  <si>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</si>
  <si>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</si>
  <si>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</si>
  <si>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</si>
  <si>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</si>
  <si>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</si>
  <si>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</si>
  <si>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</si>
  <si>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</si>
  <si>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</si>
  <si>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</si>
  <si>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</si>
  <si>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</si>
  <si>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</si>
  <si>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</si>
  <si>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</si>
  <si>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</si>
  <si>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</si>
  <si>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</si>
  <si>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</si>
  <si>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</si>
  <si>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</si>
  <si>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</si>
  <si>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</si>
  <si>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</si>
  <si>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</si>
  <si>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</si>
  <si>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</si>
  <si>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</si>
  <si>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</si>
  <si>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</si>
  <si>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</si>
  <si>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</si>
  <si>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</si>
  <si>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</si>
  <si>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</si>
  <si>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</si>
  <si>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</si>
  <si>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</si>
  <si>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</si>
  <si>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</si>
  <si>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</si>
  <si>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</si>
  <si>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</si>
  <si>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</si>
  <si>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</si>
  <si>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</si>
  <si>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</si>
  <si>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</si>
  <si>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</si>
  <si>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</si>
  <si>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</si>
  <si>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</si>
  <si>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</si>
  <si>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</si>
  <si>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</si>
  <si>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</si>
  <si>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</si>
  <si>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</si>
  <si>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</si>
  <si>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</si>
  <si>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</si>
  <si>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</si>
  <si>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</si>
  <si>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</si>
  <si>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</si>
  <si>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</si>
  <si>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</si>
  <si>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</si>
  <si>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</si>
  <si>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</si>
  <si>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</si>
  <si>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</si>
  <si>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</si>
  <si>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</si>
  <si>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</si>
  <si>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</si>
  <si>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</si>
  <si>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</si>
  <si>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</si>
  <si>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</si>
  <si>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</si>
  <si>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</si>
  <si>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</si>
  <si>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</si>
  <si>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岐阜県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</si>
  <si>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</si>
  <si>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</si>
  <si>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</si>
  <si>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</si>
  <si>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</si>
  <si>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</si>
  <si>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</si>
  <si>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</si>
  <si>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</si>
  <si>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</si>
  <si>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</si>
  <si>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</si>
  <si>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</si>
  <si>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</si>
  <si>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</si>
  <si>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</si>
  <si>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</si>
  <si>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</si>
  <si>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</si>
  <si>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</si>
  <si>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</si>
  <si>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</si>
  <si>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用度事業特別会計</t>
    <phoneticPr fontId="5"/>
  </si>
  <si>
    <t>地方独立行政法人資金貸付特別会計</t>
    <phoneticPr fontId="5"/>
  </si>
  <si>
    <t>母子父子寡婦福祉資金貸付特別会計</t>
    <phoneticPr fontId="5"/>
  </si>
  <si>
    <t>中小企業振興資金貸付特別会計</t>
    <phoneticPr fontId="5"/>
  </si>
  <si>
    <t>就農支援資金貸付特別会計</t>
    <phoneticPr fontId="5"/>
  </si>
  <si>
    <t>林業改善資金貸付特別会計</t>
    <phoneticPr fontId="5"/>
  </si>
  <si>
    <t>徳山ダム上流域公有地化特別会計</t>
    <phoneticPr fontId="5"/>
  </si>
  <si>
    <t>県営住宅特別会計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</si>
  <si>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</si>
  <si>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</si>
  <si>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</si>
  <si>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</si>
  <si>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</si>
  <si>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</si>
  <si>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</si>
  <si>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</si>
  <si>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</si>
  <si>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</si>
  <si>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</si>
  <si>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</si>
  <si>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</si>
  <si>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</si>
  <si>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水道事業会計</t>
    <phoneticPr fontId="5"/>
  </si>
  <si>
    <t>法適用企業</t>
    <phoneticPr fontId="5"/>
  </si>
  <si>
    <t>工業用水道事業会計</t>
    <phoneticPr fontId="5"/>
  </si>
  <si>
    <t>流域下水道特別会計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</si>
  <si>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</si>
  <si>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</si>
  <si>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</si>
  <si>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</si>
  <si>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</si>
  <si>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</si>
  <si>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</si>
  <si>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</si>
  <si>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</si>
  <si>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</si>
  <si>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</si>
  <si>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</si>
  <si>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</si>
  <si>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</si>
  <si>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</si>
  <si>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</si>
  <si>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</si>
  <si>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</si>
  <si>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</si>
  <si>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</si>
  <si>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</si>
  <si>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</si>
  <si>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</si>
  <si>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</si>
  <si>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</si>
  <si>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</si>
  <si>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</si>
  <si>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</si>
  <si>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</si>
  <si>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</si>
  <si>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</si>
  <si>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</si>
  <si>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</si>
  <si>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</si>
  <si>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</si>
  <si>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</si>
  <si>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</si>
  <si>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</si>
  <si>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</si>
  <si>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</si>
  <si>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</si>
  <si>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</si>
  <si>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</si>
  <si>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</si>
  <si>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</si>
  <si>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</si>
  <si>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</si>
  <si>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</si>
  <si>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</si>
  <si>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</si>
  <si>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</si>
  <si>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</si>
  <si>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</si>
  <si>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</si>
  <si>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</si>
  <si>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</si>
  <si>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流域下水道特別会計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</si>
  <si>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</si>
  <si>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</si>
  <si>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工業用水道事業会計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</si>
  <si>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</si>
  <si>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</si>
  <si>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</si>
  <si>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</si>
  <si>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</si>
  <si>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</si>
  <si>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</si>
  <si>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</si>
  <si>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</si>
  <si>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</si>
  <si>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</si>
  <si>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</si>
  <si>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</si>
  <si>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</si>
  <si>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</si>
  <si>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</si>
  <si>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</si>
  <si>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</si>
  <si>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</si>
  <si>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</si>
  <si>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</si>
  <si>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</si>
  <si>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</si>
  <si>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</si>
  <si>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</si>
  <si>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</si>
  <si>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</si>
  <si>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</si>
  <si>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</si>
  <si>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</si>
  <si>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</si>
  <si>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</si>
  <si>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</si>
  <si>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</si>
  <si>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</si>
  <si>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</si>
  <si>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</si>
  <si>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</si>
  <si>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</si>
  <si>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</si>
  <si>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</si>
  <si>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</si>
  <si>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</si>
  <si>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</si>
  <si>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</si>
  <si>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</si>
  <si>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</si>
  <si>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</si>
  <si>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</si>
  <si>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</si>
  <si>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</si>
  <si>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</si>
  <si>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</si>
  <si>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</si>
  <si>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</si>
  <si>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</si>
  <si>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</si>
  <si>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</si>
  <si>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</si>
  <si>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</si>
  <si>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</si>
  <si>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</si>
  <si>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</si>
  <si>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</si>
  <si>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</si>
  <si>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</si>
  <si>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</si>
  <si>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</si>
  <si>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</si>
  <si>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</si>
  <si>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</si>
  <si>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</si>
  <si>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</si>
  <si>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</si>
  <si>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</si>
  <si>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</si>
  <si>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</si>
  <si>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</si>
  <si>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</si>
  <si>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</si>
  <si>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</si>
  <si>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</si>
  <si>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</si>
  <si>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</si>
  <si>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</si>
  <si>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</si>
  <si>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1.55</t>
  </si>
  <si>
    <t>▲ 1.12</t>
  </si>
  <si>
    <t>水道事業会計</t>
  </si>
  <si>
    <t>一般会計</t>
  </si>
  <si>
    <t>国民健康保険特別会計</t>
  </si>
  <si>
    <t>流域下水道特別会計</t>
  </si>
  <si>
    <t>就農支援資金貸付特別会計</t>
  </si>
  <si>
    <t>工業用水道事業会計</t>
  </si>
  <si>
    <t>県営住宅特別会計</t>
  </si>
  <si>
    <t>用度事業特別会計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</si>
  <si>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</si>
  <si>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</si>
  <si>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</si>
  <si>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</si>
  <si>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</si>
  <si>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</si>
  <si>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</si>
  <si>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</si>
  <si>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t>
    <phoneticPr fontId="2"/>
  </si>
  <si>
    <t>（公財）岐阜県研究開発財団</t>
    <rPh sb="1" eb="2">
      <t>コウ</t>
    </rPh>
    <rPh sb="2" eb="3">
      <t>ザイ</t>
    </rPh>
    <rPh sb="4" eb="7">
      <t>ギフケン</t>
    </rPh>
    <rPh sb="7" eb="9">
      <t>ケンキュウ</t>
    </rPh>
    <rPh sb="9" eb="11">
      <t>カイハツ</t>
    </rPh>
    <rPh sb="11" eb="13">
      <t>ザイダン</t>
    </rPh>
    <phoneticPr fontId="5"/>
  </si>
  <si>
    <t>（公財）岐阜県国際交流センター</t>
    <rPh sb="1" eb="2">
      <t>コウ</t>
    </rPh>
    <rPh sb="2" eb="3">
      <t>ザイ</t>
    </rPh>
    <rPh sb="4" eb="7">
      <t>ギフケン</t>
    </rPh>
    <rPh sb="7" eb="9">
      <t>コクサイ</t>
    </rPh>
    <rPh sb="9" eb="11">
      <t>コウリュウ</t>
    </rPh>
    <phoneticPr fontId="5"/>
  </si>
  <si>
    <t>（一財）世界遺産白川郷合掌造り保存財団</t>
    <rPh sb="1" eb="3">
      <t>イチザイ</t>
    </rPh>
    <rPh sb="4" eb="6">
      <t>セカイ</t>
    </rPh>
    <rPh sb="6" eb="8">
      <t>イサン</t>
    </rPh>
    <rPh sb="8" eb="11">
      <t>シラカワゴウ</t>
    </rPh>
    <rPh sb="11" eb="14">
      <t>ガッショウヅク</t>
    </rPh>
    <rPh sb="15" eb="17">
      <t>ホゾン</t>
    </rPh>
    <rPh sb="17" eb="19">
      <t>ザイダン</t>
    </rPh>
    <phoneticPr fontId="5"/>
  </si>
  <si>
    <t>（一財）岐阜県市町村行政情報センター</t>
    <rPh sb="1" eb="3">
      <t>イチザイ</t>
    </rPh>
    <rPh sb="4" eb="7">
      <t>ギフケン</t>
    </rPh>
    <rPh sb="7" eb="10">
      <t>シチョウソン</t>
    </rPh>
    <rPh sb="10" eb="12">
      <t>ギョウセイ</t>
    </rPh>
    <rPh sb="12" eb="14">
      <t>ジョウホウ</t>
    </rPh>
    <phoneticPr fontId="5"/>
  </si>
  <si>
    <t>（公財）岐阜県教育文化財団</t>
    <rPh sb="1" eb="3">
      <t>コウザイ</t>
    </rPh>
    <rPh sb="4" eb="7">
      <t>ギフケン</t>
    </rPh>
    <rPh sb="7" eb="9">
      <t>キョウイク</t>
    </rPh>
    <rPh sb="9" eb="11">
      <t>ブンカ</t>
    </rPh>
    <rPh sb="11" eb="13">
      <t>ザイダン</t>
    </rPh>
    <phoneticPr fontId="5"/>
  </si>
  <si>
    <t>（一財）岐阜県公衆衛生検査センター</t>
    <rPh sb="1" eb="3">
      <t>イチザイ</t>
    </rPh>
    <rPh sb="4" eb="7">
      <t>ギフケン</t>
    </rPh>
    <rPh sb="7" eb="9">
      <t>コウシュウ</t>
    </rPh>
    <rPh sb="9" eb="11">
      <t>エイセイ</t>
    </rPh>
    <rPh sb="11" eb="13">
      <t>ケンサ</t>
    </rPh>
    <phoneticPr fontId="5"/>
  </si>
  <si>
    <t>（公財）岐阜県産業経済振興センター</t>
    <rPh sb="1" eb="2">
      <t>コウ</t>
    </rPh>
    <rPh sb="2" eb="3">
      <t>ザイ</t>
    </rPh>
    <rPh sb="4" eb="7">
      <t>ギフケン</t>
    </rPh>
    <rPh sb="7" eb="9">
      <t>サンギョウ</t>
    </rPh>
    <rPh sb="9" eb="11">
      <t>ケイザイ</t>
    </rPh>
    <rPh sb="11" eb="13">
      <t>シンコウ</t>
    </rPh>
    <phoneticPr fontId="5"/>
  </si>
  <si>
    <t>（公財）セラミックパーク美濃</t>
    <rPh sb="1" eb="2">
      <t>コウ</t>
    </rPh>
    <rPh sb="2" eb="3">
      <t>ザイ</t>
    </rPh>
    <rPh sb="12" eb="14">
      <t>ミノ</t>
    </rPh>
    <phoneticPr fontId="5"/>
  </si>
  <si>
    <t>（一財）飛騨地域地場産業振興センター</t>
    <rPh sb="1" eb="3">
      <t>イチザイ</t>
    </rPh>
    <rPh sb="4" eb="6">
      <t>ヒダ</t>
    </rPh>
    <rPh sb="6" eb="8">
      <t>チイキ</t>
    </rPh>
    <rPh sb="8" eb="10">
      <t>ジバ</t>
    </rPh>
    <rPh sb="10" eb="12">
      <t>サンギョウ</t>
    </rPh>
    <rPh sb="12" eb="14">
      <t>シンコウ</t>
    </rPh>
    <phoneticPr fontId="5"/>
  </si>
  <si>
    <t>（公財）ソフトピアジャパン</t>
    <rPh sb="1" eb="2">
      <t>コウ</t>
    </rPh>
    <rPh sb="2" eb="3">
      <t>ザイ</t>
    </rPh>
    <phoneticPr fontId="5"/>
  </si>
  <si>
    <t>（一財）岐阜産業会館</t>
    <rPh sb="1" eb="3">
      <t>イチザイ</t>
    </rPh>
    <rPh sb="4" eb="6">
      <t>ギフ</t>
    </rPh>
    <rPh sb="6" eb="8">
      <t>サンギョウ</t>
    </rPh>
    <rPh sb="8" eb="10">
      <t>カイカン</t>
    </rPh>
    <phoneticPr fontId="5"/>
  </si>
  <si>
    <t>（一社）岐阜県農畜産公社</t>
    <rPh sb="1" eb="2">
      <t>イチ</t>
    </rPh>
    <rPh sb="2" eb="3">
      <t>シャ</t>
    </rPh>
    <rPh sb="4" eb="7">
      <t>ギフケン</t>
    </rPh>
    <rPh sb="7" eb="9">
      <t>ノウチク</t>
    </rPh>
    <rPh sb="9" eb="10">
      <t>サン</t>
    </rPh>
    <rPh sb="10" eb="12">
      <t>コウシャ</t>
    </rPh>
    <phoneticPr fontId="5"/>
  </si>
  <si>
    <t>（一社）岐阜県畜産協会</t>
    <rPh sb="1" eb="2">
      <t>イチ</t>
    </rPh>
    <rPh sb="2" eb="3">
      <t>シャ</t>
    </rPh>
    <rPh sb="4" eb="7">
      <t>ギフケン</t>
    </rPh>
    <rPh sb="7" eb="9">
      <t>チクサン</t>
    </rPh>
    <rPh sb="9" eb="11">
      <t>キョウカイ</t>
    </rPh>
    <phoneticPr fontId="5"/>
  </si>
  <si>
    <t>（一財）岐阜県魚苗センター</t>
    <rPh sb="1" eb="3">
      <t>イチザイ</t>
    </rPh>
    <rPh sb="4" eb="7">
      <t>ギフケン</t>
    </rPh>
    <rPh sb="7" eb="8">
      <t>ギョ</t>
    </rPh>
    <rPh sb="8" eb="9">
      <t>ビョウ</t>
    </rPh>
    <phoneticPr fontId="5"/>
  </si>
  <si>
    <t>（公社）岐阜県森林公社</t>
    <rPh sb="1" eb="3">
      <t>コウシャ</t>
    </rPh>
    <rPh sb="4" eb="7">
      <t>ギフケン</t>
    </rPh>
    <rPh sb="7" eb="9">
      <t>シンリン</t>
    </rPh>
    <rPh sb="9" eb="11">
      <t>コウシャ</t>
    </rPh>
    <phoneticPr fontId="5"/>
  </si>
  <si>
    <t>（公社）木曽三川水源造成公社</t>
    <rPh sb="1" eb="3">
      <t>コウシャ</t>
    </rPh>
    <rPh sb="4" eb="6">
      <t>キソ</t>
    </rPh>
    <rPh sb="6" eb="8">
      <t>サンセン</t>
    </rPh>
    <rPh sb="8" eb="10">
      <t>スイゲン</t>
    </rPh>
    <rPh sb="10" eb="12">
      <t>ゾウセイ</t>
    </rPh>
    <rPh sb="12" eb="14">
      <t>コウシャ</t>
    </rPh>
    <phoneticPr fontId="5"/>
  </si>
  <si>
    <t>（公財）岐阜県建設研究センター</t>
    <rPh sb="1" eb="2">
      <t>コウ</t>
    </rPh>
    <rPh sb="2" eb="3">
      <t>ザイ</t>
    </rPh>
    <rPh sb="4" eb="7">
      <t>ギフケン</t>
    </rPh>
    <rPh sb="7" eb="9">
      <t>ケンセツ</t>
    </rPh>
    <rPh sb="9" eb="11">
      <t>ケンキュウ</t>
    </rPh>
    <phoneticPr fontId="5"/>
  </si>
  <si>
    <t>（公財）岐阜県浄水事業公社</t>
    <rPh sb="1" eb="2">
      <t>コウ</t>
    </rPh>
    <rPh sb="2" eb="3">
      <t>ザイ</t>
    </rPh>
    <rPh sb="4" eb="7">
      <t>ギフケン</t>
    </rPh>
    <rPh sb="7" eb="9">
      <t>ジョウスイ</t>
    </rPh>
    <rPh sb="9" eb="11">
      <t>ジギョウ</t>
    </rPh>
    <rPh sb="11" eb="13">
      <t>コウシャ</t>
    </rPh>
    <phoneticPr fontId="5"/>
  </si>
  <si>
    <t>（公財）岐阜県美術振興会</t>
    <rPh sb="1" eb="3">
      <t>コウザイ</t>
    </rPh>
    <rPh sb="4" eb="7">
      <t>ギフケン</t>
    </rPh>
    <rPh sb="7" eb="9">
      <t>ビジュツ</t>
    </rPh>
    <rPh sb="9" eb="12">
      <t>シンコウカイ</t>
    </rPh>
    <phoneticPr fontId="5"/>
  </si>
  <si>
    <t>（公財）岐阜県体育協会</t>
    <rPh sb="1" eb="2">
      <t>コウ</t>
    </rPh>
    <rPh sb="2" eb="3">
      <t>ザイ</t>
    </rPh>
    <rPh sb="4" eb="7">
      <t>ギフケン</t>
    </rPh>
    <rPh sb="7" eb="9">
      <t>タイイク</t>
    </rPh>
    <rPh sb="9" eb="11">
      <t>キョウカイ</t>
    </rPh>
    <phoneticPr fontId="5"/>
  </si>
  <si>
    <t>（公財）岐阜県暴力追放推進センター</t>
    <rPh sb="1" eb="2">
      <t>コウ</t>
    </rPh>
    <rPh sb="2" eb="3">
      <t>ザイ</t>
    </rPh>
    <rPh sb="4" eb="7">
      <t>ギフケン</t>
    </rPh>
    <rPh sb="7" eb="9">
      <t>ボウリョク</t>
    </rPh>
    <rPh sb="9" eb="11">
      <t>ツイホウ</t>
    </rPh>
    <rPh sb="11" eb="13">
      <t>スイシン</t>
    </rPh>
    <phoneticPr fontId="5"/>
  </si>
  <si>
    <t>（公財）岐阜県生活衛生営業指導センター</t>
    <phoneticPr fontId="5"/>
  </si>
  <si>
    <t>（一社）岐阜県野菜価格安定基金協会</t>
    <rPh sb="1" eb="3">
      <t>イッシャ</t>
    </rPh>
    <rPh sb="4" eb="7">
      <t>ギフケン</t>
    </rPh>
    <rPh sb="7" eb="9">
      <t>ヤサイ</t>
    </rPh>
    <rPh sb="9" eb="11">
      <t>カカク</t>
    </rPh>
    <rPh sb="11" eb="13">
      <t>アンテイ</t>
    </rPh>
    <rPh sb="13" eb="15">
      <t>キキン</t>
    </rPh>
    <rPh sb="15" eb="17">
      <t>キョウカイ</t>
    </rPh>
    <phoneticPr fontId="5"/>
  </si>
  <si>
    <t>（一財）岐阜県子ども会育成連合会</t>
    <rPh sb="1" eb="3">
      <t>イチザイ</t>
    </rPh>
    <rPh sb="4" eb="7">
      <t>ギフケン</t>
    </rPh>
    <rPh sb="7" eb="8">
      <t>コ</t>
    </rPh>
    <rPh sb="10" eb="11">
      <t>カイ</t>
    </rPh>
    <rPh sb="11" eb="13">
      <t>イクセイ</t>
    </rPh>
    <rPh sb="13" eb="16">
      <t>レンゴウカイ</t>
    </rPh>
    <phoneticPr fontId="5"/>
  </si>
  <si>
    <t>（公財）岐阜県防犯協会</t>
    <rPh sb="1" eb="2">
      <t>コウ</t>
    </rPh>
    <rPh sb="2" eb="3">
      <t>ザイ</t>
    </rPh>
    <rPh sb="4" eb="7">
      <t>ギフケン</t>
    </rPh>
    <rPh sb="7" eb="9">
      <t>ボウハン</t>
    </rPh>
    <rPh sb="9" eb="11">
      <t>キョウカイ</t>
    </rPh>
    <phoneticPr fontId="5"/>
  </si>
  <si>
    <t>（株）サン・シング東海</t>
    <rPh sb="0" eb="3">
      <t>カブ</t>
    </rPh>
    <rPh sb="9" eb="11">
      <t>トウカイ</t>
    </rPh>
    <phoneticPr fontId="5"/>
  </si>
  <si>
    <t>岐阜県名産販売（株）</t>
    <rPh sb="0" eb="3">
      <t>ギフケン</t>
    </rPh>
    <rPh sb="3" eb="5">
      <t>メイサン</t>
    </rPh>
    <rPh sb="5" eb="7">
      <t>ハンバイ</t>
    </rPh>
    <rPh sb="7" eb="10">
      <t>カブ</t>
    </rPh>
    <phoneticPr fontId="5"/>
  </si>
  <si>
    <t>（株）ブイ・アール・テクノセンター</t>
    <rPh sb="0" eb="3">
      <t>カブ</t>
    </rPh>
    <phoneticPr fontId="5"/>
  </si>
  <si>
    <t>明知鉄道（株）</t>
    <rPh sb="0" eb="2">
      <t>アケチ</t>
    </rPh>
    <rPh sb="2" eb="4">
      <t>テツドウ</t>
    </rPh>
    <rPh sb="4" eb="7">
      <t>カブ</t>
    </rPh>
    <phoneticPr fontId="5"/>
  </si>
  <si>
    <t>長良川鉄道（株）</t>
    <rPh sb="0" eb="3">
      <t>ナガラガワ</t>
    </rPh>
    <rPh sb="3" eb="5">
      <t>テツドウ</t>
    </rPh>
    <rPh sb="5" eb="8">
      <t>カブ</t>
    </rPh>
    <phoneticPr fontId="5"/>
  </si>
  <si>
    <t>樽見鉄道（株）</t>
    <rPh sb="0" eb="2">
      <t>タルミ</t>
    </rPh>
    <rPh sb="2" eb="4">
      <t>テツドウ</t>
    </rPh>
    <rPh sb="4" eb="7">
      <t>カブ</t>
    </rPh>
    <phoneticPr fontId="5"/>
  </si>
  <si>
    <t>中部国際空港（株）</t>
    <rPh sb="0" eb="2">
      <t>チュウブ</t>
    </rPh>
    <rPh sb="2" eb="4">
      <t>コクサイ</t>
    </rPh>
    <rPh sb="4" eb="6">
      <t>クウコウ</t>
    </rPh>
    <rPh sb="6" eb="9">
      <t>カブ</t>
    </rPh>
    <phoneticPr fontId="5"/>
  </si>
  <si>
    <t>岐阜県土地開発公社</t>
    <rPh sb="0" eb="3">
      <t>ギフケン</t>
    </rPh>
    <rPh sb="3" eb="5">
      <t>トチ</t>
    </rPh>
    <rPh sb="5" eb="7">
      <t>カイハツ</t>
    </rPh>
    <rPh sb="7" eb="9">
      <t>コウシャ</t>
    </rPh>
    <phoneticPr fontId="5"/>
  </si>
  <si>
    <t>岐阜県住宅供給公社</t>
    <rPh sb="0" eb="3">
      <t>ギフケン</t>
    </rPh>
    <rPh sb="3" eb="5">
      <t>ジュウタク</t>
    </rPh>
    <rPh sb="5" eb="7">
      <t>キョウキュウ</t>
    </rPh>
    <rPh sb="7" eb="9">
      <t>コウシャ</t>
    </rPh>
    <phoneticPr fontId="5"/>
  </si>
  <si>
    <t>岐阜県総合医療センター</t>
    <rPh sb="0" eb="3">
      <t>ギフケン</t>
    </rPh>
    <rPh sb="3" eb="5">
      <t>ソウゴウ</t>
    </rPh>
    <rPh sb="5" eb="7">
      <t>イリョウ</t>
    </rPh>
    <phoneticPr fontId="5"/>
  </si>
  <si>
    <t>岐阜県立多治見病院</t>
    <rPh sb="0" eb="4">
      <t>ギフケンリツ</t>
    </rPh>
    <rPh sb="4" eb="7">
      <t>タジミ</t>
    </rPh>
    <rPh sb="7" eb="9">
      <t>ビョウイン</t>
    </rPh>
    <phoneticPr fontId="5"/>
  </si>
  <si>
    <t>岐阜県立下呂温泉病院</t>
    <rPh sb="0" eb="4">
      <t>ギフケンリツ</t>
    </rPh>
    <rPh sb="4" eb="6">
      <t>ゲロ</t>
    </rPh>
    <rPh sb="6" eb="8">
      <t>オンセン</t>
    </rPh>
    <rPh sb="8" eb="10">
      <t>ビョウイン</t>
    </rPh>
    <phoneticPr fontId="5"/>
  </si>
  <si>
    <t>公立学校法人岐阜県立看護大学</t>
    <rPh sb="0" eb="2">
      <t>コウリツ</t>
    </rPh>
    <rPh sb="2" eb="4">
      <t>ガッコウ</t>
    </rPh>
    <rPh sb="4" eb="6">
      <t>ホウジン</t>
    </rPh>
    <rPh sb="6" eb="10">
      <t>ギフケンリツ</t>
    </rPh>
    <rPh sb="10" eb="12">
      <t>カンゴ</t>
    </rPh>
    <rPh sb="12" eb="14">
      <t>ダイガク</t>
    </rPh>
    <phoneticPr fontId="5"/>
  </si>
  <si>
    <t>（株）岐阜フットボールクラブ</t>
    <rPh sb="3" eb="5">
      <t>ギフ</t>
    </rPh>
    <phoneticPr fontId="5"/>
  </si>
  <si>
    <t>（公財）岐阜かかみがはら航空宇宙博物館</t>
    <rPh sb="1" eb="2">
      <t>コウ</t>
    </rPh>
    <rPh sb="2" eb="3">
      <t>ザイ</t>
    </rPh>
    <rPh sb="4" eb="6">
      <t>ギフ</t>
    </rPh>
    <rPh sb="12" eb="14">
      <t>コウクウ</t>
    </rPh>
    <rPh sb="14" eb="16">
      <t>ウチュウ</t>
    </rPh>
    <rPh sb="16" eb="19">
      <t>ハクブツカン</t>
    </rPh>
    <phoneticPr fontId="2"/>
  </si>
  <si>
    <t>岐阜県地方競馬組合</t>
    <rPh sb="0" eb="3">
      <t>ギフケン</t>
    </rPh>
    <rPh sb="3" eb="5">
      <t>チホウ</t>
    </rPh>
    <rPh sb="5" eb="7">
      <t>ケイバ</t>
    </rPh>
    <rPh sb="7" eb="9">
      <t>クミアイ</t>
    </rPh>
    <phoneticPr fontId="2"/>
  </si>
  <si>
    <t>県有施設整備基金</t>
    <rPh sb="0" eb="6">
      <t>ケンユウシセツセイビ</t>
    </rPh>
    <rPh sb="6" eb="8">
      <t>キキン</t>
    </rPh>
    <phoneticPr fontId="5"/>
  </si>
  <si>
    <t>地域医療介護総合確保基金</t>
    <rPh sb="0" eb="4">
      <t>チイキイリョウ</t>
    </rPh>
    <rPh sb="4" eb="6">
      <t>カイゴ</t>
    </rPh>
    <rPh sb="6" eb="8">
      <t>ソウゴウ</t>
    </rPh>
    <rPh sb="8" eb="10">
      <t>カクホ</t>
    </rPh>
    <rPh sb="10" eb="12">
      <t>キキン</t>
    </rPh>
    <phoneticPr fontId="5"/>
  </si>
  <si>
    <t>徳山ダム上流域公有化基金</t>
    <rPh sb="0" eb="2">
      <t>トクヤマ</t>
    </rPh>
    <rPh sb="4" eb="5">
      <t>ジョウ</t>
    </rPh>
    <rPh sb="5" eb="6">
      <t>リュウ</t>
    </rPh>
    <rPh sb="6" eb="7">
      <t>イキ</t>
    </rPh>
    <rPh sb="7" eb="10">
      <t>コウユウカ</t>
    </rPh>
    <rPh sb="10" eb="12">
      <t>キキン</t>
    </rPh>
    <phoneticPr fontId="5"/>
  </si>
  <si>
    <t>後期高齢者医療財政安定化基金</t>
    <rPh sb="0" eb="5">
      <t>コウキコウレイシャ</t>
    </rPh>
    <rPh sb="5" eb="9">
      <t>イリョウザイセイ</t>
    </rPh>
    <rPh sb="9" eb="12">
      <t>アンテイカ</t>
    </rPh>
    <rPh sb="12" eb="14">
      <t>キキン</t>
    </rPh>
    <phoneticPr fontId="5"/>
  </si>
  <si>
    <t>森林整備担い手対策基金</t>
    <rPh sb="0" eb="4">
      <t>シンリンセイビ</t>
    </rPh>
    <rPh sb="4" eb="5">
      <t>ニナ</t>
    </rPh>
    <rPh sb="6" eb="7">
      <t>テ</t>
    </rPh>
    <rPh sb="7" eb="11">
      <t>タイサクキキン</t>
    </rPh>
    <phoneticPr fontId="5"/>
  </si>
  <si>
    <t>実質公債費比率</t>
    <phoneticPr fontId="5"/>
  </si>
  <si>
    <t>将来負担比率</t>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</si>
  <si>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</si>
  <si>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</si>
  <si>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　参考　）</t>
    <rPh sb="2" eb="4">
      <t>サンコウ</t>
    </rPh>
    <phoneticPr fontId="5"/>
  </si>
  <si>
    <t>　平成27年度からの５か年の比較で、実質公債費比率は７ポイント改善した一方、将来負担比率は22.2ポイント悪化した。類似団体と比較しても、実質公債費比率は低い水準にあるが、将来負担比率は高い水準にあり、近年、その傾向が顕著になってきている。
　これは、過去に積極的に公共投資を進めてきた結果、県債残高が増加したものの、平成11年度以降、公共投資の縮減などによって県債の発行額を抑制してきたことから、平成21年度をピークに公債費が減少し続けていることによるものである。
　今後も、節度ある県債発行の継続など、県債残高及び公債費の抑制に取り組んでいく。</t>
    <rPh sb="1" eb="3">
      <t>ヘイセイ</t>
    </rPh>
    <rPh sb="5" eb="7">
      <t>ネンド</t>
    </rPh>
    <rPh sb="12" eb="13">
      <t>ネン</t>
    </rPh>
    <rPh sb="14" eb="16">
      <t>ヒカク</t>
    </rPh>
    <rPh sb="18" eb="20">
      <t>ジッシツ</t>
    </rPh>
    <rPh sb="20" eb="23">
      <t>コウサイヒ</t>
    </rPh>
    <rPh sb="23" eb="25">
      <t>ヒリツ</t>
    </rPh>
    <rPh sb="31" eb="33">
      <t>カイゼン</t>
    </rPh>
    <rPh sb="35" eb="37">
      <t>イッポウ</t>
    </rPh>
    <rPh sb="38" eb="40">
      <t>ショウライ</t>
    </rPh>
    <rPh sb="40" eb="42">
      <t>フタン</t>
    </rPh>
    <rPh sb="42" eb="44">
      <t>ヒリツ</t>
    </rPh>
    <rPh sb="53" eb="55">
      <t>アッカ</t>
    </rPh>
    <rPh sb="58" eb="60">
      <t>ルイジ</t>
    </rPh>
    <rPh sb="60" eb="62">
      <t>ダンタイ</t>
    </rPh>
    <rPh sb="63" eb="65">
      <t>ヒカク</t>
    </rPh>
    <rPh sb="69" eb="71">
      <t>ジッシツ</t>
    </rPh>
    <rPh sb="71" eb="74">
      <t>コウサイヒ</t>
    </rPh>
    <rPh sb="74" eb="76">
      <t>ヒリツ</t>
    </rPh>
    <rPh sb="77" eb="78">
      <t>ヒク</t>
    </rPh>
    <rPh sb="79" eb="81">
      <t>スイジュン</t>
    </rPh>
    <rPh sb="86" eb="88">
      <t>ショウライ</t>
    </rPh>
    <rPh sb="88" eb="92">
      <t>フタンヒリツ</t>
    </rPh>
    <rPh sb="93" eb="94">
      <t>タカ</t>
    </rPh>
    <rPh sb="95" eb="97">
      <t>スイジュン</t>
    </rPh>
    <rPh sb="101" eb="103">
      <t>キンネン</t>
    </rPh>
    <rPh sb="106" eb="108">
      <t>ケイコウ</t>
    </rPh>
    <rPh sb="109" eb="111">
      <t>ケンチョ</t>
    </rPh>
    <rPh sb="126" eb="128">
      <t>カコ</t>
    </rPh>
    <rPh sb="129" eb="132">
      <t>セッキョクテキ</t>
    </rPh>
    <rPh sb="133" eb="137">
      <t>コウキョウトウシ</t>
    </rPh>
    <rPh sb="138" eb="139">
      <t>スス</t>
    </rPh>
    <rPh sb="143" eb="145">
      <t>ケッカ</t>
    </rPh>
    <rPh sb="146" eb="150">
      <t>ケンサイザンダカ</t>
    </rPh>
    <rPh sb="151" eb="153">
      <t>ゾウカ</t>
    </rPh>
    <rPh sb="159" eb="161">
      <t>ヘイセイ</t>
    </rPh>
    <rPh sb="163" eb="165">
      <t>ネンド</t>
    </rPh>
    <rPh sb="165" eb="167">
      <t>イコウ</t>
    </rPh>
    <rPh sb="168" eb="172">
      <t>コウキョウトウシ</t>
    </rPh>
    <rPh sb="173" eb="175">
      <t>シュクゲン</t>
    </rPh>
    <rPh sb="181" eb="183">
      <t>ケンサイ</t>
    </rPh>
    <rPh sb="184" eb="186">
      <t>ハッコウ</t>
    </rPh>
    <rPh sb="186" eb="187">
      <t>ガク</t>
    </rPh>
    <rPh sb="188" eb="190">
      <t>ヨクセイ</t>
    </rPh>
    <rPh sb="199" eb="201">
      <t>ヘイセイ</t>
    </rPh>
    <rPh sb="203" eb="205">
      <t>ネンド</t>
    </rPh>
    <rPh sb="210" eb="213">
      <t>コウサイヒ</t>
    </rPh>
    <rPh sb="214" eb="216">
      <t>ゲンショウ</t>
    </rPh>
    <rPh sb="217" eb="218">
      <t>ツヅ</t>
    </rPh>
    <rPh sb="235" eb="237">
      <t>コンゴ</t>
    </rPh>
    <rPh sb="239" eb="241">
      <t>セツド</t>
    </rPh>
    <rPh sb="243" eb="247">
      <t>ケンサイハッコウ</t>
    </rPh>
    <rPh sb="248" eb="250">
      <t>ケイゾク</t>
    </rPh>
    <rPh sb="253" eb="255">
      <t>ケンサイ</t>
    </rPh>
    <rPh sb="255" eb="257">
      <t>ザンダカ</t>
    </rPh>
    <rPh sb="257" eb="258">
      <t>オヨ</t>
    </rPh>
    <rPh sb="259" eb="262">
      <t>コウサイヒ</t>
    </rPh>
    <rPh sb="263" eb="265">
      <t>ヨクセイ</t>
    </rPh>
    <rPh sb="266" eb="267">
      <t>ト</t>
    </rPh>
    <rPh sb="268" eb="269">
      <t>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</si>
  <si>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</si>
  <si>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</si>
  <si>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</si>
  <si>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地方債残高の増加等に伴い、将来負担比率は昨年度と比べ5.8ポイントの増となり、類似団体の水準を上回っている。
　節度ある県債発行の継続により、県債残高の抑制に努めるとともに、「岐阜県公共施設等総合管理方針」（H31.3改定）や「岐阜県県有施設長寿命化計画（個別施設計画）」（R2.3改定）に基づき、施設の長寿命化、財政負担の平準化・最小化に引き続き取り組んでいく。</t>
    <rPh sb="1" eb="6">
      <t>チホウサイザンダカ</t>
    </rPh>
    <rPh sb="7" eb="9">
      <t>ゾウカ</t>
    </rPh>
    <rPh sb="9" eb="10">
      <t>トウ</t>
    </rPh>
    <rPh sb="11" eb="12">
      <t>トモナ</t>
    </rPh>
    <rPh sb="14" eb="20">
      <t>ショウライフタンヒリツ</t>
    </rPh>
    <rPh sb="21" eb="24">
      <t>サクネンド</t>
    </rPh>
    <rPh sb="25" eb="26">
      <t>クラ</t>
    </rPh>
    <rPh sb="35" eb="36">
      <t>ゾウ</t>
    </rPh>
    <rPh sb="40" eb="44">
      <t>ルイジダンタイ</t>
    </rPh>
    <rPh sb="45" eb="47">
      <t>スイジュン</t>
    </rPh>
    <rPh sb="48" eb="50">
      <t>ウワマワ</t>
    </rPh>
    <rPh sb="57" eb="59">
      <t>セツド</t>
    </rPh>
    <rPh sb="61" eb="63">
      <t>ケンサイ</t>
    </rPh>
    <rPh sb="63" eb="65">
      <t>ハッコウ</t>
    </rPh>
    <rPh sb="66" eb="68">
      <t>ケイゾク</t>
    </rPh>
    <rPh sb="72" eb="74">
      <t>ケンサイ</t>
    </rPh>
    <rPh sb="74" eb="76">
      <t>ザンダカ</t>
    </rPh>
    <rPh sb="77" eb="79">
      <t>ヨクセイ</t>
    </rPh>
    <rPh sb="80" eb="81">
      <t>ツト</t>
    </rPh>
    <rPh sb="89" eb="92">
      <t>ギフケン</t>
    </rPh>
    <rPh sb="92" eb="94">
      <t>コウキョウ</t>
    </rPh>
    <rPh sb="94" eb="96">
      <t>シセツ</t>
    </rPh>
    <rPh sb="96" eb="97">
      <t>トウ</t>
    </rPh>
    <rPh sb="97" eb="99">
      <t>ソウゴウ</t>
    </rPh>
    <rPh sb="99" eb="101">
      <t>カンリ</t>
    </rPh>
    <rPh sb="101" eb="103">
      <t>ホウシン</t>
    </rPh>
    <rPh sb="110" eb="112">
      <t>カイテイ</t>
    </rPh>
    <rPh sb="115" eb="118">
      <t>ギフケン</t>
    </rPh>
    <rPh sb="118" eb="120">
      <t>ケンユウ</t>
    </rPh>
    <rPh sb="120" eb="122">
      <t>シセツ</t>
    </rPh>
    <rPh sb="122" eb="126">
      <t>チョウジュミョウカ</t>
    </rPh>
    <rPh sb="126" eb="128">
      <t>ケイカク</t>
    </rPh>
    <rPh sb="129" eb="131">
      <t>コベツ</t>
    </rPh>
    <rPh sb="131" eb="133">
      <t>シセツ</t>
    </rPh>
    <rPh sb="133" eb="135">
      <t>ケイカク</t>
    </rPh>
    <rPh sb="142" eb="144">
      <t>カイテイ</t>
    </rPh>
    <rPh sb="146" eb="147">
      <t>モト</t>
    </rPh>
    <rPh sb="150" eb="152">
      <t>シセツ</t>
    </rPh>
    <rPh sb="153" eb="157">
      <t>チョウジュミョウカ</t>
    </rPh>
    <rPh sb="158" eb="162">
      <t>ザイセイフタン</t>
    </rPh>
    <rPh sb="163" eb="166">
      <t>ヘイジュンカ</t>
    </rPh>
    <rPh sb="167" eb="170">
      <t>サイショウカ</t>
    </rPh>
    <rPh sb="171" eb="172">
      <t>ヒ</t>
    </rPh>
    <rPh sb="173" eb="174">
      <t>ツヅ</t>
    </rPh>
    <rPh sb="175" eb="176">
      <t>ト</t>
    </rPh>
    <rPh sb="177" eb="178">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</si>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</sst>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7"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2"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6" fillId="0" borderId="107" xfId="0" applyFont="1" applyFill="1" applyBorder="1" applyAlignment="1" applyProtection="1">
      <alignment horizontal="left" vertical="center" shrinkToFit="1"/>
      <protection locked="0"/>
    </xf>
    <xf numFmtId="0" fontId="36" fillId="0" borderId="108" xfId="0" applyFont="1" applyFill="1" applyBorder="1" applyAlignment="1" applyProtection="1">
      <alignment horizontal="left" vertical="center" shrinkToFit="1"/>
      <protection locked="0"/>
    </xf>
    <xf numFmtId="0" fontId="36" fillId="0" borderId="109" xfId="0" applyFont="1" applyFill="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8"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6" fillId="0" borderId="93" xfId="0" applyFont="1" applyFill="1" applyBorder="1" applyAlignment="1" applyProtection="1">
      <alignment horizontal="left" vertical="center" shrinkToFit="1"/>
      <protection locked="0"/>
    </xf>
    <xf numFmtId="0" fontId="36" fillId="0" borderId="94" xfId="0" applyFont="1" applyFill="1" applyBorder="1" applyAlignment="1" applyProtection="1">
      <alignment horizontal="left" vertical="center" shrinkToFit="1"/>
      <protection locked="0"/>
    </xf>
    <xf numFmtId="0" fontId="36" fillId="0" borderId="95" xfId="0" applyFont="1" applyFill="1" applyBorder="1" applyAlignment="1" applyProtection="1">
      <alignment horizontal="lef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177" fontId="30" fillId="0" borderId="109" xfId="15" applyNumberFormat="1" applyFont="1" applyFill="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6" fillId="0" borderId="107" xfId="15" applyFont="1" applyFill="1" applyBorder="1" applyAlignment="1" applyProtection="1">
      <alignment horizontal="left" vertical="center" shrinkToFit="1"/>
      <protection locked="0"/>
    </xf>
    <xf numFmtId="0" fontId="36" fillId="0" borderId="108" xfId="15" applyFont="1" applyFill="1" applyBorder="1" applyAlignment="1" applyProtection="1">
      <alignment horizontal="left" vertical="center" shrinkToFit="1"/>
      <protection locked="0"/>
    </xf>
    <xf numFmtId="0" fontId="36" fillId="0" borderId="109" xfId="15" applyFont="1" applyFill="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5"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6" fillId="0" borderId="0" xfId="20" applyFont="1">
      <alignment vertical="center"/>
    </xf>
    <xf numFmtId="188"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8" fontId="1" fillId="0" borderId="0" xfId="16" applyNumberFormat="1" applyFont="1" applyAlignment="1">
      <alignment horizontal="center" vertical="center"/>
    </xf>
    <xf numFmtId="178" fontId="11" fillId="0" borderId="0" xfId="16" applyNumberFormat="1" applyAlignment="1">
      <alignment horizontal="center" vertical="center"/>
    </xf>
    <xf numFmtId="0" fontId="1" fillId="0" borderId="0" xfId="16" applyFont="1" applyAlignment="1">
      <alignment horizontal="center" vertical="center"/>
    </xf>
    <xf numFmtId="188"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8"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8" fontId="11" fillId="0" borderId="0" xfId="19" applyNumberFormat="1" applyAlignment="1">
      <alignment horizontal="right" vertical="center"/>
    </xf>
    <xf numFmtId="177" fontId="11" fillId="0" borderId="0" xfId="19" applyNumberFormat="1" applyAlignment="1">
      <alignment horizontal="right" vertical="center"/>
    </xf>
    <xf numFmtId="178" fontId="11" fillId="0" borderId="0" xfId="18" applyNumberFormat="1" applyAlignment="1">
      <alignment horizontal="center" vertical="center"/>
    </xf>
    <xf numFmtId="178" fontId="11"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90" fontId="1" fillId="0" borderId="0" xfId="17" applyNumberFormat="1" applyFont="1">
      <alignment vertical="center"/>
    </xf>
    <xf numFmtId="0" fontId="1" fillId="0" borderId="0" xfId="17" applyFont="1">
      <alignment vertical="center"/>
    </xf>
    <xf numFmtId="0" fontId="30" fillId="0" borderId="65" xfId="16" applyFont="1" applyBorder="1">
      <alignment vertical="center"/>
    </xf>
    <xf numFmtId="0" fontId="1" fillId="0" borderId="31" xfId="16" applyFont="1" applyBorder="1">
      <alignment vertical="center"/>
    </xf>
    <xf numFmtId="178" fontId="1" fillId="0" borderId="65" xfId="16" applyNumberFormat="1" applyFont="1" applyBorder="1">
      <alignment vertical="center"/>
    </xf>
    <xf numFmtId="178" fontId="1" fillId="0" borderId="40" xfId="16" applyNumberFormat="1" applyFont="1" applyBorder="1">
      <alignment vertical="center"/>
    </xf>
    <xf numFmtId="190"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0" fillId="0" borderId="41" xfId="16" applyFont="1" applyBorder="1">
      <alignment vertical="center"/>
    </xf>
    <xf numFmtId="0" fontId="30" fillId="0" borderId="0" xfId="16" applyFont="1">
      <alignment vertical="center"/>
    </xf>
    <xf numFmtId="190" fontId="1" fillId="0" borderId="12" xfId="16" applyNumberFormat="1" applyFont="1" applyBorder="1">
      <alignment vertical="center"/>
    </xf>
    <xf numFmtId="0" fontId="1" fillId="0" borderId="41" xfId="16" applyFont="1" applyBorder="1">
      <alignment vertical="center"/>
    </xf>
    <xf numFmtId="0" fontId="11" fillId="6" borderId="0" xfId="6" applyFill="1" applyAlignment="1">
      <alignment vertical="center"/>
    </xf>
    <xf numFmtId="0" fontId="11"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73ED4C1-E223-4BC7-AA6D-8A03D3D0972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4581-40F6-BBEC-6BBC439BCE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61458</c:v>
                </c:pt>
                <c:pt idx="1">
                  <c:v>68618</c:v>
                </c:pt>
                <c:pt idx="2">
                  <c:v>64823</c:v>
                </c:pt>
                <c:pt idx="3">
                  <c:v>69301</c:v>
                </c:pt>
                <c:pt idx="4">
                  <c:v>75931</c:v>
                </c:pt>
              </c:numCache>
            </c:numRef>
          </c:val>
          <c:smooth val="0"/>
          <c:extLst>
            <c:ext xmlns:c16="http://schemas.microsoft.com/office/drawing/2014/chart" uri="{C3380CC4-5D6E-409C-BE32-E72D297353CC}">
              <c16:uniqueId val="{00000001-4581-40F6-BBEC-6BBC439BCE47}"/>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1.46</c:v>
                </c:pt>
                <c:pt idx="1">
                  <c:v>1.37</c:v>
                </c:pt>
                <c:pt idx="2">
                  <c:v>1.17</c:v>
                </c:pt>
                <c:pt idx="3">
                  <c:v>1.45</c:v>
                </c:pt>
                <c:pt idx="4">
                  <c:v>1.66</c:v>
                </c:pt>
              </c:numCache>
            </c:numRef>
          </c:val>
          <c:extLst>
            <c:ext xmlns:c16="http://schemas.microsoft.com/office/drawing/2014/chart" uri="{C3380CC4-5D6E-409C-BE32-E72D297353CC}">
              <c16:uniqueId val="{00000000-18C3-4DD0-87CA-77D8B0C8319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6.8</c:v>
                </c:pt>
                <c:pt idx="1">
                  <c:v>5.36</c:v>
                </c:pt>
                <c:pt idx="2">
                  <c:v>4.45</c:v>
                </c:pt>
                <c:pt idx="3">
                  <c:v>4.58</c:v>
                </c:pt>
                <c:pt idx="4">
                  <c:v>4.24</c:v>
                </c:pt>
              </c:numCache>
            </c:numRef>
          </c:val>
          <c:extLst>
            <c:ext xmlns:c16="http://schemas.microsoft.com/office/drawing/2014/chart" uri="{C3380CC4-5D6E-409C-BE32-E72D297353CC}">
              <c16:uniqueId val="{00000001-18C3-4DD0-87CA-77D8B0C8319B}"/>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0.98</c:v>
                </c:pt>
                <c:pt idx="1">
                  <c:v>-1.55</c:v>
                </c:pt>
                <c:pt idx="2">
                  <c:v>-1.1200000000000001</c:v>
                </c:pt>
                <c:pt idx="3">
                  <c:v>1.26</c:v>
                </c:pt>
                <c:pt idx="4">
                  <c:v>0.95</c:v>
                </c:pt>
              </c:numCache>
            </c:numRef>
          </c:val>
          <c:smooth val="0"/>
          <c:extLst>
            <c:ext xmlns:c16="http://schemas.microsoft.com/office/drawing/2014/chart" uri="{C3380CC4-5D6E-409C-BE32-E72D297353CC}">
              <c16:uniqueId val="{00000002-18C3-4DD0-87CA-77D8B0C8319B}"/>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704-4843-815C-F4E5761DE1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04-4843-815C-F4E5761DE14B}"/>
            </c:ext>
          </c:extLst>
        </c:ser>
        <c:ser>
          <c:idx val="2"/>
          <c:order val="2"/>
          <c:tx>
            <c:strRef>
              <c:f>データシート!$A$29</c:f>
              <c:strCache>
                <c:ptCount val="1"/>
                <c:pt idx="0">
                  <c:v>用度事業特別会計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704-4843-815C-F4E5761DE14B}"/>
            </c:ext>
          </c:extLst>
        </c:ser>
        <c:ser>
          <c:idx val="3"/>
          <c:order val="3"/>
          <c:tx>
            <c:strRef>
              <c:f>データシート!$A$30</c:f>
              <c:strCache>
                <c:ptCount val="1"/>
                <c:pt idx="0">
                  <c:v>県営住宅特別会計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0.04</c:v>
                </c:pt>
                <c:pt idx="4">
                  <c:v>#N/A</c:v>
                </c:pt>
                <c:pt idx="5">
                  <c:v>0.09</c:v>
                </c:pt>
                <c:pt idx="6">
                  <c:v>#N/A</c:v>
                </c:pt>
                <c:pt idx="7">
                  <c:v>0.01</c:v>
                </c:pt>
                <c:pt idx="8">
                  <c:v>#N/A</c:v>
                </c:pt>
                <c:pt idx="9">
                  <c:v>0.01</c:v>
                </c:pt>
              </c:numCache>
            </c:numRef>
          </c:val>
          <c:extLst>
            <c:ext xmlns:c16="http://schemas.microsoft.com/office/drawing/2014/chart" uri="{C3380CC4-5D6E-409C-BE32-E72D297353CC}">
              <c16:uniqueId val="{00000003-C704-4843-815C-F4E5761DE14B}"/>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C704-4843-815C-F4E5761DE14B}"/>
            </c:ext>
          </c:extLst>
        </c:ser>
        <c:ser>
          <c:idx val="5"/>
          <c:order val="5"/>
          <c:tx>
            <c:strRef>
              <c:f>データシート!$A$32</c:f>
              <c:strCache>
                <c:ptCount val="1"/>
                <c:pt idx="0">
                  <c:v>就農支援資金貸付特別会計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extLst>
            <c:ext xmlns:c16="http://schemas.microsoft.com/office/drawing/2014/chart" uri="{C3380CC4-5D6E-409C-BE32-E72D297353CC}">
              <c16:uniqueId val="{00000005-C704-4843-815C-F4E5761DE14B}"/>
            </c:ext>
          </c:extLst>
        </c:ser>
        <c:ser>
          <c:idx val="6"/>
          <c:order val="6"/>
          <c:tx>
            <c:strRef>
              <c:f>データシート!$A$33</c:f>
              <c:strCache>
                <c:ptCount val="1"/>
                <c:pt idx="0">
                  <c:v>流域下水道特別会計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0.02</c:v>
                </c:pt>
                <c:pt idx="4">
                  <c:v>#N/A</c:v>
                </c:pt>
                <c:pt idx="5">
                  <c:v>0.01</c:v>
                </c:pt>
                <c:pt idx="6">
                  <c:v>#N/A</c:v>
                </c:pt>
                <c:pt idx="7">
                  <c:v>0.01</c:v>
                </c:pt>
                <c:pt idx="8">
                  <c:v>#N/A</c:v>
                </c:pt>
                <c:pt idx="9">
                  <c:v>0.14000000000000001</c:v>
                </c:pt>
              </c:numCache>
            </c:numRef>
          </c:val>
          <c:extLst>
            <c:ext xmlns:c16="http://schemas.microsoft.com/office/drawing/2014/chart" uri="{C3380CC4-5D6E-409C-BE32-E72D297353CC}">
              <c16:uniqueId val="{00000006-C704-4843-815C-F4E5761DE14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0.28000000000000003</c:v>
                </c:pt>
                <c:pt idx="8">
                  <c:v>#N/A</c:v>
                </c:pt>
                <c:pt idx="9">
                  <c:v>0.73</c:v>
                </c:pt>
              </c:numCache>
            </c:numRef>
          </c:val>
          <c:extLst>
            <c:ext xmlns:c16="http://schemas.microsoft.com/office/drawing/2014/chart" uri="{C3380CC4-5D6E-409C-BE32-E72D297353CC}">
              <c16:uniqueId val="{00000007-C704-4843-815C-F4E5761DE1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1.43</c:v>
                </c:pt>
                <c:pt idx="2">
                  <c:v>#N/A</c:v>
                </c:pt>
                <c:pt idx="3">
                  <c:v>1.31</c:v>
                </c:pt>
                <c:pt idx="4">
                  <c:v>#N/A</c:v>
                </c:pt>
                <c:pt idx="5">
                  <c:v>1.07</c:v>
                </c:pt>
                <c:pt idx="6">
                  <c:v>#N/A</c:v>
                </c:pt>
                <c:pt idx="7">
                  <c:v>1.4</c:v>
                </c:pt>
                <c:pt idx="8">
                  <c:v>#N/A</c:v>
                </c:pt>
                <c:pt idx="9">
                  <c:v>1.61</c:v>
                </c:pt>
              </c:numCache>
            </c:numRef>
          </c:val>
          <c:extLst>
            <c:ext xmlns:c16="http://schemas.microsoft.com/office/drawing/2014/chart" uri="{C3380CC4-5D6E-409C-BE32-E72D297353CC}">
              <c16:uniqueId val="{00000008-C704-4843-815C-F4E5761DE14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3.13</c:v>
                </c:pt>
                <c:pt idx="2">
                  <c:v>#N/A</c:v>
                </c:pt>
                <c:pt idx="3">
                  <c:v>3.19</c:v>
                </c:pt>
                <c:pt idx="4">
                  <c:v>#N/A</c:v>
                </c:pt>
                <c:pt idx="5">
                  <c:v>3.23</c:v>
                </c:pt>
                <c:pt idx="6">
                  <c:v>#N/A</c:v>
                </c:pt>
                <c:pt idx="7">
                  <c:v>3.35</c:v>
                </c:pt>
                <c:pt idx="8">
                  <c:v>#N/A</c:v>
                </c:pt>
                <c:pt idx="9">
                  <c:v>3.46</c:v>
                </c:pt>
              </c:numCache>
            </c:numRef>
          </c:val>
          <c:extLst>
            <c:ext xmlns:c16="http://schemas.microsoft.com/office/drawing/2014/chart" uri="{C3380CC4-5D6E-409C-BE32-E72D297353CC}">
              <c16:uniqueId val="{00000009-C704-4843-815C-F4E5761DE14B}"/>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78588</c:v>
                </c:pt>
                <c:pt idx="5">
                  <c:v>79599</c:v>
                </c:pt>
                <c:pt idx="8">
                  <c:v>79495</c:v>
                </c:pt>
                <c:pt idx="11">
                  <c:v>79566</c:v>
                </c:pt>
                <c:pt idx="14">
                  <c:v>79708</c:v>
                </c:pt>
              </c:numCache>
            </c:numRef>
          </c:val>
          <c:extLst>
            <c:ext xmlns:c16="http://schemas.microsoft.com/office/drawing/2014/chart" uri="{C3380CC4-5D6E-409C-BE32-E72D297353CC}">
              <c16:uniqueId val="{00000000-F45C-4DED-BC21-F43311925E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22</c:v>
                </c:pt>
                <c:pt idx="3">
                  <c:v>10</c:v>
                </c:pt>
                <c:pt idx="6">
                  <c:v>6</c:v>
                </c:pt>
                <c:pt idx="9">
                  <c:v>3</c:v>
                </c:pt>
                <c:pt idx="12">
                  <c:v>8</c:v>
                </c:pt>
              </c:numCache>
            </c:numRef>
          </c:val>
          <c:extLst>
            <c:ext xmlns:c16="http://schemas.microsoft.com/office/drawing/2014/chart" uri="{C3380CC4-5D6E-409C-BE32-E72D297353CC}">
              <c16:uniqueId val="{00000001-F45C-4DED-BC21-F43311925E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3448</c:v>
                </c:pt>
                <c:pt idx="3">
                  <c:v>3311</c:v>
                </c:pt>
                <c:pt idx="6">
                  <c:v>3103</c:v>
                </c:pt>
                <c:pt idx="9">
                  <c:v>3020</c:v>
                </c:pt>
                <c:pt idx="12">
                  <c:v>2849</c:v>
                </c:pt>
              </c:numCache>
            </c:numRef>
          </c:val>
          <c:extLst>
            <c:ext xmlns:c16="http://schemas.microsoft.com/office/drawing/2014/chart" uri="{C3380CC4-5D6E-409C-BE32-E72D297353CC}">
              <c16:uniqueId val="{00000002-F45C-4DED-BC21-F43311925E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5C-4DED-BC21-F43311925E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502</c:v>
                </c:pt>
                <c:pt idx="3">
                  <c:v>504</c:v>
                </c:pt>
                <c:pt idx="6">
                  <c:v>432</c:v>
                </c:pt>
                <c:pt idx="9">
                  <c:v>396</c:v>
                </c:pt>
                <c:pt idx="12">
                  <c:v>403</c:v>
                </c:pt>
              </c:numCache>
            </c:numRef>
          </c:val>
          <c:extLst>
            <c:ext xmlns:c16="http://schemas.microsoft.com/office/drawing/2014/chart" uri="{C3380CC4-5D6E-409C-BE32-E72D297353CC}">
              <c16:uniqueId val="{00000004-F45C-4DED-BC21-F43311925E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14304</c:v>
                </c:pt>
                <c:pt idx="3">
                  <c:v>14264</c:v>
                </c:pt>
                <c:pt idx="6">
                  <c:v>14151</c:v>
                </c:pt>
                <c:pt idx="9">
                  <c:v>13495</c:v>
                </c:pt>
                <c:pt idx="12">
                  <c:v>12433</c:v>
                </c:pt>
              </c:numCache>
            </c:numRef>
          </c:val>
          <c:extLst>
            <c:ext xmlns:c16="http://schemas.microsoft.com/office/drawing/2014/chart" uri="{C3380CC4-5D6E-409C-BE32-E72D297353CC}">
              <c16:uniqueId val="{00000005-F45C-4DED-BC21-F43311925E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351</c:v>
                </c:pt>
                <c:pt idx="9">
                  <c:v>0</c:v>
                </c:pt>
                <c:pt idx="12">
                  <c:v>0</c:v>
                </c:pt>
              </c:numCache>
            </c:numRef>
          </c:val>
          <c:extLst>
            <c:ext xmlns:c16="http://schemas.microsoft.com/office/drawing/2014/chart" uri="{C3380CC4-5D6E-409C-BE32-E72D297353CC}">
              <c16:uniqueId val="{00000006-F45C-4DED-BC21-F43311925E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107688</c:v>
                </c:pt>
                <c:pt idx="3">
                  <c:v>101483</c:v>
                </c:pt>
                <c:pt idx="6">
                  <c:v>94338</c:v>
                </c:pt>
                <c:pt idx="9">
                  <c:v>88127</c:v>
                </c:pt>
                <c:pt idx="12">
                  <c:v>85230</c:v>
                </c:pt>
              </c:numCache>
            </c:numRef>
          </c:val>
          <c:extLst>
            <c:ext xmlns:c16="http://schemas.microsoft.com/office/drawing/2014/chart" uri="{C3380CC4-5D6E-409C-BE32-E72D297353CC}">
              <c16:uniqueId val="{00000007-F45C-4DED-BC21-F43311925E71}"/>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47376</c:v>
                </c:pt>
                <c:pt idx="2">
                  <c:v>#N/A</c:v>
                </c:pt>
                <c:pt idx="3">
                  <c:v>#N/A</c:v>
                </c:pt>
                <c:pt idx="4">
                  <c:v>39973</c:v>
                </c:pt>
                <c:pt idx="5">
                  <c:v>#N/A</c:v>
                </c:pt>
                <c:pt idx="6">
                  <c:v>#N/A</c:v>
                </c:pt>
                <c:pt idx="7">
                  <c:v>32886</c:v>
                </c:pt>
                <c:pt idx="8">
                  <c:v>#N/A</c:v>
                </c:pt>
                <c:pt idx="9">
                  <c:v>#N/A</c:v>
                </c:pt>
                <c:pt idx="10">
                  <c:v>25475</c:v>
                </c:pt>
                <c:pt idx="11">
                  <c:v>#N/A</c:v>
                </c:pt>
                <c:pt idx="12">
                  <c:v>#N/A</c:v>
                </c:pt>
                <c:pt idx="13">
                  <c:v>21215</c:v>
                </c:pt>
                <c:pt idx="14">
                  <c:v>#N/A</c:v>
                </c:pt>
              </c:numCache>
            </c:numRef>
          </c:val>
          <c:smooth val="0"/>
          <c:extLst>
            <c:ext xmlns:c16="http://schemas.microsoft.com/office/drawing/2014/chart" uri="{C3380CC4-5D6E-409C-BE32-E72D297353CC}">
              <c16:uniqueId val="{00000008-F45C-4DED-BC21-F43311925E71}"/>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946760</c:v>
                </c:pt>
                <c:pt idx="5">
                  <c:v>944705</c:v>
                </c:pt>
                <c:pt idx="8">
                  <c:v>944046</c:v>
                </c:pt>
                <c:pt idx="11">
                  <c:v>935472</c:v>
                </c:pt>
                <c:pt idx="14">
                  <c:v>935017</c:v>
                </c:pt>
              </c:numCache>
            </c:numRef>
          </c:val>
          <c:extLst>
            <c:ext xmlns:c16="http://schemas.microsoft.com/office/drawing/2014/chart" uri="{C3380CC4-5D6E-409C-BE32-E72D297353CC}">
              <c16:uniqueId val="{00000000-3A94-44D1-AF69-9525EBC5AA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37515</c:v>
                </c:pt>
                <c:pt idx="5">
                  <c:v>35489</c:v>
                </c:pt>
                <c:pt idx="8">
                  <c:v>34648</c:v>
                </c:pt>
                <c:pt idx="11">
                  <c:v>33027</c:v>
                </c:pt>
                <c:pt idx="14">
                  <c:v>32467</c:v>
                </c:pt>
              </c:numCache>
            </c:numRef>
          </c:val>
          <c:extLst>
            <c:ext xmlns:c16="http://schemas.microsoft.com/office/drawing/2014/chart" uri="{C3380CC4-5D6E-409C-BE32-E72D297353CC}">
              <c16:uniqueId val="{00000001-3A94-44D1-AF69-9525EBC5AA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120096</c:v>
                </c:pt>
                <c:pt idx="5">
                  <c:v>120644</c:v>
                </c:pt>
                <c:pt idx="8">
                  <c:v>127449</c:v>
                </c:pt>
                <c:pt idx="11">
                  <c:v>134513</c:v>
                </c:pt>
                <c:pt idx="14">
                  <c:v>144318</c:v>
                </c:pt>
              </c:numCache>
            </c:numRef>
          </c:val>
          <c:extLst>
            <c:ext xmlns:c16="http://schemas.microsoft.com/office/drawing/2014/chart" uri="{C3380CC4-5D6E-409C-BE32-E72D297353CC}">
              <c16:uniqueId val="{00000002-3A94-44D1-AF69-9525EBC5AA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94-44D1-AF69-9525EBC5AA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94-44D1-AF69-9525EBC5AA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23340</c:v>
                </c:pt>
                <c:pt idx="3">
                  <c:v>24237</c:v>
                </c:pt>
                <c:pt idx="6">
                  <c:v>24578</c:v>
                </c:pt>
                <c:pt idx="9">
                  <c:v>23910</c:v>
                </c:pt>
                <c:pt idx="12">
                  <c:v>24462</c:v>
                </c:pt>
              </c:numCache>
            </c:numRef>
          </c:val>
          <c:extLst>
            <c:ext xmlns:c16="http://schemas.microsoft.com/office/drawing/2014/chart" uri="{C3380CC4-5D6E-409C-BE32-E72D297353CC}">
              <c16:uniqueId val="{00000005-3A94-44D1-AF69-9525EBC5AA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198498</c:v>
                </c:pt>
                <c:pt idx="3">
                  <c:v>194089</c:v>
                </c:pt>
                <c:pt idx="6">
                  <c:v>190750</c:v>
                </c:pt>
                <c:pt idx="9">
                  <c:v>185963</c:v>
                </c:pt>
                <c:pt idx="12">
                  <c:v>180197</c:v>
                </c:pt>
              </c:numCache>
            </c:numRef>
          </c:val>
          <c:extLst>
            <c:ext xmlns:c16="http://schemas.microsoft.com/office/drawing/2014/chart" uri="{C3380CC4-5D6E-409C-BE32-E72D297353CC}">
              <c16:uniqueId val="{00000006-3A94-44D1-AF69-9525EBC5AA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A94-44D1-AF69-9525EBC5AA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14883</c:v>
                </c:pt>
                <c:pt idx="3">
                  <c:v>14251</c:v>
                </c:pt>
                <c:pt idx="6">
                  <c:v>11152</c:v>
                </c:pt>
                <c:pt idx="9">
                  <c:v>8167</c:v>
                </c:pt>
                <c:pt idx="12">
                  <c:v>5458</c:v>
                </c:pt>
              </c:numCache>
            </c:numRef>
          </c:val>
          <c:extLst>
            <c:ext xmlns:c16="http://schemas.microsoft.com/office/drawing/2014/chart" uri="{C3380CC4-5D6E-409C-BE32-E72D297353CC}">
              <c16:uniqueId val="{00000008-3A94-44D1-AF69-9525EBC5AA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41033</c:v>
                </c:pt>
                <c:pt idx="3">
                  <c:v>36693</c:v>
                </c:pt>
                <c:pt idx="6">
                  <c:v>33878</c:v>
                </c:pt>
                <c:pt idx="9">
                  <c:v>31923</c:v>
                </c:pt>
                <c:pt idx="12">
                  <c:v>29939</c:v>
                </c:pt>
              </c:numCache>
            </c:numRef>
          </c:val>
          <c:extLst>
            <c:ext xmlns:c16="http://schemas.microsoft.com/office/drawing/2014/chart" uri="{C3380CC4-5D6E-409C-BE32-E72D297353CC}">
              <c16:uniqueId val="{00000009-3A94-44D1-AF69-9525EBC5AA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1582539</c:v>
                </c:pt>
                <c:pt idx="3">
                  <c:v>1607975</c:v>
                </c:pt>
                <c:pt idx="6">
                  <c:v>1635334</c:v>
                </c:pt>
                <c:pt idx="9">
                  <c:v>1668945</c:v>
                </c:pt>
                <c:pt idx="12">
                  <c:v>1715214</c:v>
                </c:pt>
              </c:numCache>
            </c:numRef>
          </c:val>
          <c:extLst>
            <c:ext xmlns:c16="http://schemas.microsoft.com/office/drawing/2014/chart" uri="{C3380CC4-5D6E-409C-BE32-E72D297353CC}">
              <c16:uniqueId val="{0000000A-3A94-44D1-AF69-9525EBC5AA0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755921</c:v>
                </c:pt>
                <c:pt idx="2">
                  <c:v>#N/A</c:v>
                </c:pt>
                <c:pt idx="3">
                  <c:v>#N/A</c:v>
                </c:pt>
                <c:pt idx="4">
                  <c:v>776406</c:v>
                </c:pt>
                <c:pt idx="5">
                  <c:v>#N/A</c:v>
                </c:pt>
                <c:pt idx="6">
                  <c:v>#N/A</c:v>
                </c:pt>
                <c:pt idx="7">
                  <c:v>789548</c:v>
                </c:pt>
                <c:pt idx="8">
                  <c:v>#N/A</c:v>
                </c:pt>
                <c:pt idx="9">
                  <c:v>#N/A</c:v>
                </c:pt>
                <c:pt idx="10">
                  <c:v>815897</c:v>
                </c:pt>
                <c:pt idx="11">
                  <c:v>#N/A</c:v>
                </c:pt>
                <c:pt idx="12">
                  <c:v>#N/A</c:v>
                </c:pt>
                <c:pt idx="13">
                  <c:v>843468</c:v>
                </c:pt>
                <c:pt idx="14">
                  <c:v>#N/A</c:v>
                </c:pt>
              </c:numCache>
            </c:numRef>
          </c:val>
          <c:smooth val="0"/>
          <c:extLst>
            <c:ext xmlns:c16="http://schemas.microsoft.com/office/drawing/2014/chart" uri="{C3380CC4-5D6E-409C-BE32-E72D297353CC}">
              <c16:uniqueId val="{0000000B-3A94-44D1-AF69-9525EBC5AA0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21054</c:v>
                </c:pt>
                <c:pt idx="1">
                  <c:v>21673</c:v>
                </c:pt>
                <c:pt idx="2">
                  <c:v>20167</c:v>
                </c:pt>
              </c:numCache>
            </c:numRef>
          </c:val>
          <c:extLst>
            <c:ext xmlns:c16="http://schemas.microsoft.com/office/drawing/2014/chart" uri="{C3380CC4-5D6E-409C-BE32-E72D297353CC}">
              <c16:uniqueId val="{00000000-34A3-48CB-9E6E-DD49EF5BDE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11638</c:v>
                </c:pt>
                <c:pt idx="1">
                  <c:v>11678</c:v>
                </c:pt>
                <c:pt idx="2">
                  <c:v>11709</c:v>
                </c:pt>
              </c:numCache>
            </c:numRef>
          </c:val>
          <c:extLst>
            <c:ext xmlns:c16="http://schemas.microsoft.com/office/drawing/2014/chart" uri="{C3380CC4-5D6E-409C-BE32-E72D297353CC}">
              <c16:uniqueId val="{00000001-34A3-48CB-9E6E-DD49EF5BDE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47399</c:v>
                </c:pt>
                <c:pt idx="1">
                  <c:v>48889</c:v>
                </c:pt>
                <c:pt idx="2">
                  <c:v>47830</c:v>
                </c:pt>
              </c:numCache>
            </c:numRef>
          </c:val>
          <c:extLst>
            <c:ext xmlns:c16="http://schemas.microsoft.com/office/drawing/2014/chart" uri="{C3380CC4-5D6E-409C-BE32-E72D297353CC}">
              <c16:uniqueId val="{00000002-34A3-48CB-9E6E-DD49EF5BDE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{2EBFB9CA-DAFA-4983-8B1F-013B7394DD8F}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03D-42BF-A6D2-CF18B19781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{0F28D304-BCB9-494D-8C21-D6A0EC061D84}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3D-42BF-A6D2-CF18B19781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{D25E1A2B-DF64-4D09-886B-FF12B9718F4E}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3D-42BF-A6D2-CF18B19781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{C3B1092E-2731-46B8-BB93-CAC79BF51A88}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3D-42BF-A6D2-CF18B19781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{99F5F16F-AAEB-4492-8093-4E182F7E5648}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3D-42BF-A6D2-CF18B197813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{136E5425-131E-451D-ABF4-708CE083D1F0}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03D-42BF-A6D2-CF18B197813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{2C03D25B-966E-461F-8C3C-ED369A0966DA}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03D-42BF-A6D2-CF18B197813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{E99D85E5-75C8-4A20-934C-E005AF9EC055}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03D-42BF-A6D2-CF18B197813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{50211176-9DDD-4466-A94C-D5659D7DCF63}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03D-42BF-A6D2-CF18B19781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55.6</c:v>
                </c:pt>
                <c:pt idx="16">
                  <c:v>57</c:v>
                </c:pt>
                <c:pt idx="24">
                  <c:v>58.2</c:v>
                </c:pt>
                <c:pt idx="32">
                  <c:v>59.9</c:v>
                </c:pt>
              </c:numCache>
            </c:numRef>
          </c:xVal>
          <c:yVal>
            <c:numRef>
              <c:f>公会計指標分析・財政指標組合せ分析表!$BP$51:$DC$51</c:f>
              <c:numCache>
                <c:formatCode>#,##0.0;"▲ "#,##0.0</c:formatCode>
                <c:ptCount val="40"/>
                <c:pt idx="0">
                  <c:v>189.7</c:v>
                </c:pt>
                <c:pt idx="8">
                  <c:v>195.8</c:v>
                </c:pt>
                <c:pt idx="16">
                  <c:v>199.1</c:v>
                </c:pt>
                <c:pt idx="24">
                  <c:v>206.1</c:v>
                </c:pt>
                <c:pt idx="32">
                  <c:v>211.9</c:v>
                </c:pt>
              </c:numCache>
            </c:numRef>
          </c:yVal>
          <c:smooth val="0"/>
          <c:extLst>
            <c:ext xmlns:c16="http://schemas.microsoft.com/office/drawing/2014/chart" uri="{C3380CC4-5D6E-409C-BE32-E72D297353CC}">
              <c16:uniqueId val="{00000009-403D-42BF-A6D2-CF18B1978138}"/>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{7744D869-B79F-4C82-A4B0-A3B07581C5F3}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03D-42BF-A6D2-CF18B19781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{E3029993-3093-498E-A86C-EAE6046D8EC1}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3D-42BF-A6D2-CF18B19781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{28A07A0B-5B3D-49DD-B108-B45CA75B5A6F}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3D-42BF-A6D2-CF18B19781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{22198649-6D77-4BFE-9A59-07996BAE4D79}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3D-42BF-A6D2-CF18B19781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{EAC0D911-C9C6-45A4-BBC2-346EE9E220B4}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3D-42BF-A6D2-CF18B197813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{A20D9B4B-99FC-4A78-9202-B64BE0A3C68E}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03D-42BF-A6D2-CF18B197813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{BE3BFC7E-695D-4E5C-A94C-35A975E0F1B9}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03D-42BF-A6D2-CF18B197813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{BA220453-BB55-4230-83F8-927218570572}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03D-42BF-A6D2-CF18B197813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{7DABE3E7-0578-4F73-AC98-07E4E6D9E113}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03D-42BF-A6D2-CF18B19781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57.3</c:v>
                </c:pt>
                <c:pt idx="16">
                  <c:v>60.1</c:v>
                </c:pt>
                <c:pt idx="24">
                  <c:v>60.7</c:v>
                </c:pt>
                <c:pt idx="32">
                  <c:v>60.1</c:v>
                </c:pt>
              </c:numCache>
            </c:numRef>
          </c:xVal>
          <c:yVal>
            <c:numRef>
              <c:f>公会計指標分析・財政指標組合せ分析表!$BP$55:$DC$55</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403D-42BF-A6D2-CF18B1978138}"/>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6"/>
          <c:min val="1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{2E5B021A-78E8-444F-9E4C-2109B0D71723}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26C-4863-B1F9-5AF693B6EE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{3C197EDD-DD1F-45B2-AEAB-BE8F6640B542}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6C-4863-B1F9-5AF693B6EE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{12EABB1D-17E7-4AAB-9632-65E570B420AE}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6C-4863-B1F9-5AF693B6EE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{FC20DDCA-653B-41BE-A364-ECFF4126E1C4}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6C-4863-B1F9-5AF693B6EE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{E97064A4-E365-4E3D-B595-15DC0D05629F}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6C-4863-B1F9-5AF693B6EEC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{9460F8AD-BC90-43CD-85A9-06CE70E3FB0C}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26C-4863-B1F9-5AF693B6EEC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{19973A81-EB85-4434-9777-0D7C8E0AA4FB}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26C-4863-B1F9-5AF693B6EEC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{E6A979E7-C3E1-49A7-B257-4C65E4D64D57}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26C-4863-B1F9-5AF693B6EEC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{DEE1B820-DB94-4C2C-9A11-1E62A9645AE0}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26C-4863-B1F9-5AF693B6EE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11.8</c:v>
                </c:pt>
                <c:pt idx="16">
                  <c:v>10</c:v>
                </c:pt>
                <c:pt idx="24">
                  <c:v>8.1999999999999993</c:v>
                </c:pt>
                <c:pt idx="32">
                  <c:v>6.6</c:v>
                </c:pt>
              </c:numCache>
            </c:numRef>
          </c:xVal>
          <c:yVal>
            <c:numRef>
              <c:f>公会計指標分析・財政指標組合せ分析表!$BP$73:$DC$73</c:f>
              <c:numCache>
                <c:formatCode>#,##0.0;"▲ "#,##0.0</c:formatCode>
                <c:ptCount val="40"/>
                <c:pt idx="0">
                  <c:v>189.7</c:v>
                </c:pt>
                <c:pt idx="8">
                  <c:v>195.8</c:v>
                </c:pt>
                <c:pt idx="16">
                  <c:v>199.1</c:v>
                </c:pt>
                <c:pt idx="24">
                  <c:v>206.1</c:v>
                </c:pt>
                <c:pt idx="32">
                  <c:v>211.9</c:v>
                </c:pt>
              </c:numCache>
            </c:numRef>
          </c:yVal>
          <c:smooth val="0"/>
          <c:extLst>
            <c:ext xmlns:c16="http://schemas.microsoft.com/office/drawing/2014/chart" uri="{C3380CC4-5D6E-409C-BE32-E72D297353CC}">
              <c16:uniqueId val="{00000009-826C-4863-B1F9-5AF693B6EECC}"/>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{D022F078-321D-4439-A9E5-B29528A75992}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26C-4863-B1F9-5AF693B6EE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{D85133BA-D5DD-4A1E-A14F-3B264548ADBD}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6C-4863-B1F9-5AF693B6EE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{53747C82-4F9A-4540-9EA3-BFCC89F4B262}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6C-4863-B1F9-5AF693B6EE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{2B5EA6AF-26FB-46B4-B03E-2C3135569717}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6C-4863-B1F9-5AF693B6EE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{70CE0A8F-8162-4159-A4BE-E0BE08A2E1B7}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6C-4863-B1F9-5AF693B6EEC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{F952EFC0-C372-4B8D-A821-FAEA6043DACB}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26C-4863-B1F9-5AF693B6EEC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{E4F54829-0861-4A4F-BAC6-9CB7484F52CD}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26C-4863-B1F9-5AF693B6EEC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{385AEF87-5164-473C-AFED-73AF2A1D8742}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26C-4863-B1F9-5AF693B6EEC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{19E437A7-E68E-4364-BBE7-CF819B4DDE17}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26C-4863-B1F9-5AF693B6EE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c:v>
                </c:pt>
                <c:pt idx="8">
                  <c:v>13.3</c:v>
                </c:pt>
                <c:pt idx="16">
                  <c:v>12.7</c:v>
                </c:pt>
                <c:pt idx="24">
                  <c:v>12.3</c:v>
                </c:pt>
                <c:pt idx="32">
                  <c:v>11.9</c:v>
                </c:pt>
              </c:numCache>
            </c:numRef>
          </c:xVal>
          <c:yVal>
            <c:numRef>
              <c:f>公会計指標分析・財政指標組合せ分析表!$BP$77:$DC$77</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826C-4863-B1F9-5AF693B6EECC}"/>
            </c:ext>
          </c:extLst>
        </c:ser>
        <c:dLbls>
          <c:showLegendKey val="0"/>
          <c:showVal val="1"/>
          <c:showCatName val="0"/>
          <c:showSerName val="0"/>
          <c:showPercent val="0"/>
          <c:showBubbleSize val="0"/>
        </c:dLbls>
        <c:axId val="84219776"/>
        <c:axId val="84234240"/>
      </c:scatterChart>
      <c:valAx>
        <c:axId val="84219776"/>
        <c:scaling>
          <c:orientation val="minMax"/>
          <c:max val="14.7"/>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6"/>
          <c:min val="18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実質公債費比率の分子が前年度より</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億円減少している。これは平成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が公債費のピークであることによる元金償還金の減等によるものである。元利償還金については緩やかに減少しているものの、社会保障関係経費の増加等が予想されることから、引き続き歳入・歳出両面にわたる行財政改革に取り組み、節度とメリハリの利いた財政運営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減債積立基金相当額の積立ルールどおり、</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とすることを基本としている。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将来負担比率の分子が前年度より</a:t>
          </a:r>
          <a:r>
            <a:rPr kumimoji="1" lang="en-US" altLang="ja-JP" sz="1400">
              <a:latin typeface="ＭＳ ゴシック" pitchFamily="49" charset="-128"/>
              <a:ea typeface="ＭＳ ゴシック" pitchFamily="49" charset="-128"/>
            </a:rPr>
            <a:t>276</a:t>
          </a:r>
          <a:r>
            <a:rPr kumimoji="1" lang="ja-JP" altLang="en-US" sz="1400">
              <a:latin typeface="ＭＳ ゴシック" pitchFamily="49" charset="-128"/>
              <a:ea typeface="ＭＳ ゴシック" pitchFamily="49" charset="-128"/>
            </a:rPr>
            <a:t>億円増加している。これは主に一般単独事業債をはじめとする地方債残高の増加によるものである。早期健全化基準を下回ってはいるものの、持続可能な財政運営を実現するため、早期の県債残高減少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億円、県庁舎再整備のため県有施設整備基金を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億円それぞれ取り崩したこと等により、基金全体では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安定的な財政運営及び特定事業の財源確保のため必要となる基金を確保していく。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の整備資金に充てるための県有施設整備基金、地域における医療及び介護の事業に要する資金に充てるための地域医療介護総合確保基金、徳山ダム上流域の山林の取得に要する資金に充てるための徳山ダム上流域公有地化基金、後期高齢者医療の財政の安定化のための後期高齢者医療財政安定化基金、林業従事者の技術向上や労働力確保に充てるための森林整備担い手対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県庁舎再整備のため県有施設整備基金が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億円、徳山ダム上流域公有地化基金が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億円減少したこと等により、その他特定目的基金全体では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特定事業の財源確保のため必要となる基金を確保していく。特定事業の財源確保のため必要となる基金を確保していく。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令和元年度の歳入・歳出決算見込みを踏まえ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安定的な財政運営のため一定規模の基金残高を確保していく。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今後も県債の償還に必要となる財源を適正に確保していく。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6BF0E37-904D-44B3-B51D-6E1CAAD67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2CEFB66-8C00-467B-8240-E0BF447A0D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C97BDAF-DD2D-4AA8-826B-EF8DD41B52A2}"/>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59726FCC-A795-479D-BC8C-08EF6FCFEEF5}"/>
            </a:ext>
          </a:extLst>
        </xdr:cNvPr>
        <xdr:cNvSpPr/>
      </xdr:nvSpPr>
      <xdr:spPr>
        <a:xfrm>
          <a:off x="15341600"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E555D982-58DC-429A-9504-BD36F24BE7FC}"/>
            </a:ext>
          </a:extLst>
        </xdr:cNvPr>
        <xdr:cNvSpPr/>
      </xdr:nvSpPr>
      <xdr:spPr>
        <a:xfrm>
          <a:off x="15360650" y="161925"/>
          <a:ext cx="351472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BE98CA44-70AD-4966-996D-CDAF3995C7CB}"/>
            </a:ext>
          </a:extLst>
        </xdr:cNvPr>
        <xdr:cNvSpPr/>
      </xdr:nvSpPr>
      <xdr:spPr>
        <a:xfrm>
          <a:off x="1537017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A5614CD7-F146-4219-B2E9-FEC3EE9DF21F}"/>
            </a:ext>
          </a:extLst>
        </xdr:cNvPr>
        <xdr:cNvSpPr/>
      </xdr:nvSpPr>
      <xdr:spPr>
        <a:xfrm>
          <a:off x="12817475"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52CEC7CC-04C7-434A-8586-94867C33E80B}"/>
            </a:ext>
          </a:extLst>
        </xdr:cNvPr>
        <xdr:cNvSpPr/>
      </xdr:nvSpPr>
      <xdr:spPr>
        <a:xfrm>
          <a:off x="12836525" y="161925"/>
          <a:ext cx="2352675"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3D68B6BB-F3A5-4FA3-ACC2-CECA2EA35CA7}"/>
            </a:ext>
          </a:extLst>
        </xdr:cNvPr>
        <xdr:cNvSpPr/>
      </xdr:nvSpPr>
      <xdr:spPr>
        <a:xfrm>
          <a:off x="12865100"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790F8CC-E923-44FC-A07D-8E06EDC0CAEF}"/>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D1CF8BD-B13D-441F-BC46-A4A59BAC7F53}"/>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0539A9F-7AC0-4C17-8B59-E24BB0184ABB}"/>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2,032,490
1,973,948
10,621.29
785,103,536
769,484,514
7,873,221
475,458,228
1,623,817,448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27A8762-E806-4223-A4CE-0A1BC60C9F09}"/>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C91A396-D471-45B6-99A7-6FE36D86663B}"/>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243113D-2250-4490-B18C-2416D83DB9F3}"/>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745B602-303E-42FA-ADD5-B0B82756BB5C}"/>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243F90D-D02F-42DD-9C4D-86D33162439E}"/>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0AE1723C-0DFB-4A57-865A-4151B6ED923B}"/>
            </a:ext>
          </a:extLst>
        </xdr:cNvPr>
        <xdr:cNvSpPr/>
      </xdr:nvSpPr>
      <xdr:spPr>
        <a:xfrm>
          <a:off x="6226175" y="97790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F182924-426D-4901-AF8F-50915AF66317}"/>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5DDDBD3-33DA-4118-89C4-6798644937A2}"/>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C3DF8B9-A700-4279-A26B-B56FD5BAAC97}"/>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77F075D-4C9B-4F7A-A41E-29738809AA26}"/>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38F4470-01AC-49AF-BA05-A14567CF23E6}"/>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46775F8-E3BC-480F-8984-1C1A25305D32}"/>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A86A59F-DE86-4F3F-BC3C-9E0CFF50C004}"/>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B4CC7B2-2E6C-4BDB-A7DC-60846F10E487}"/>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BDFBFAA-C80C-430A-B82E-A706245CA704}"/>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9088224-6854-4878-8053-E02DC06302C4}"/>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88373C3-5006-4136-AF19-32B87F18BF31}"/>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AA4210D4-F3BE-41B2-A615-3DF38B186909}"/>
            </a:ext>
          </a:extLst>
        </xdr:cNvPr>
        <xdr:cNvSpPr txBox="1"/>
      </xdr:nvSpPr>
      <xdr:spPr>
        <a:xfrm>
          <a:off x="419100" y="1968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CE371D22-969A-4C3C-B3E0-3C7232EF3817}"/>
            </a:ext>
          </a:extLst>
        </xdr:cNvPr>
        <xdr:cNvSpPr txBox="1"/>
      </xdr:nvSpPr>
      <xdr:spPr>
        <a:xfrm>
          <a:off x="419100" y="22066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FDEB52CD-2918-46C6-BDE3-0CB0C87EB755}"/>
            </a:ext>
          </a:extLst>
        </xdr:cNvPr>
        <xdr:cNvSpPr/>
      </xdr:nvSpPr>
      <xdr:spPr>
        <a:xfrm>
          <a:off x="692150" y="22352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D0E78F37-73F6-4DCD-937E-88953692C86B}"/>
            </a:ext>
          </a:extLst>
        </xdr:cNvPr>
        <xdr:cNvSpPr txBox="1"/>
      </xdr:nvSpPr>
      <xdr:spPr>
        <a:xfrm>
          <a:off x="419100" y="2444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31825891-7513-46E8-8417-444E7CDCBF0D}"/>
            </a:ext>
          </a:extLst>
        </xdr:cNvPr>
        <xdr:cNvSpPr txBox="1"/>
      </xdr:nvSpPr>
      <xdr:spPr>
        <a:xfrm>
          <a:off x="419100" y="26924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1F2EDA48-3C5A-4F07-8BF6-AB34E707CC5C}"/>
            </a:ext>
          </a:extLst>
        </xdr:cNvPr>
        <xdr:cNvSpPr txBox="1"/>
      </xdr:nvSpPr>
      <xdr:spPr>
        <a:xfrm>
          <a:off x="419100" y="292100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A24FD1A5-6208-4B3E-BEA1-52332BCC96AA}"/>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1E6480D8-9DF8-41E0-92A3-387FA818E739}"/>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3BCB9DA8-4040-473D-8E33-E6512165D33E}"/>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5EAE7238-F3AA-472F-9CA0-30F59089BE7A}"/>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2C1D68B2-732A-4BF7-8A53-89BF639C5F66}"/>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84FD7CB9-813E-453D-B767-E3DAEF377136}"/>
            </a:ext>
          </a:extLst>
        </xdr:cNvPr>
        <xdr:cNvSpPr/>
      </xdr:nvSpPr>
      <xdr:spPr>
        <a:xfrm>
          <a:off x="6530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75E818DC-D9B2-4561-AAB1-C48803264BB0}"/>
            </a:ext>
          </a:extLst>
        </xdr:cNvPr>
        <xdr:cNvSpPr/>
      </xdr:nvSpPr>
      <xdr:spPr>
        <a:xfrm>
          <a:off x="6530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8EA167A-061B-4684-8032-32A73DBB3BFD}"/>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302FFA3F-1665-4C83-A3F5-BC1AE956EC8F}"/>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36172A8-0EF2-4307-9715-3A1149C3042D}"/>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1C392536-346A-49FF-8DC2-21388FF253C8}"/>
            </a:ext>
          </a:extLst>
        </xdr:cNvPr>
        <xdr:cNvSpPr txBox="1"/>
      </xdr:nvSpPr>
      <xdr:spPr>
        <a:xfrm>
          <a:off x="52927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有形固定資産の老朽化の進行に伴い、昨年度と比較して</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「岐阜県公共施設等総合管理方針」（</a:t>
          </a:r>
          <a:r>
            <a:rPr kumimoji="1" lang="en-US" altLang="ja-JP" sz="1100">
              <a:latin typeface="ＭＳ Ｐゴシック" panose="020B0600070205080204" pitchFamily="50" charset="-128"/>
              <a:ea typeface="ＭＳ Ｐゴシック" panose="020B0600070205080204" pitchFamily="50" charset="-128"/>
            </a:rPr>
            <a:t>H31.3</a:t>
          </a:r>
          <a:r>
            <a:rPr kumimoji="1" lang="ja-JP" altLang="en-US" sz="1100">
              <a:latin typeface="ＭＳ Ｐゴシック" panose="020B0600070205080204" pitchFamily="50" charset="-128"/>
              <a:ea typeface="ＭＳ Ｐゴシック" panose="020B0600070205080204" pitchFamily="50" charset="-128"/>
            </a:rPr>
            <a:t>改定）や「岐阜県県有施設長寿命化計画（個別施設計画）」（</a:t>
          </a:r>
          <a:r>
            <a:rPr kumimoji="1" lang="en-US" altLang="ja-JP" sz="1100">
              <a:latin typeface="ＭＳ Ｐゴシック" panose="020B0600070205080204" pitchFamily="50" charset="-128"/>
              <a:ea typeface="ＭＳ Ｐゴシック" panose="020B0600070205080204" pitchFamily="50" charset="-128"/>
            </a:rPr>
            <a:t>R2.3</a:t>
          </a:r>
          <a:r>
            <a:rPr kumimoji="1" lang="ja-JP" altLang="en-US" sz="1100">
              <a:latin typeface="ＭＳ Ｐゴシック" panose="020B0600070205080204" pitchFamily="50" charset="-128"/>
              <a:ea typeface="ＭＳ Ｐゴシック" panose="020B0600070205080204" pitchFamily="50" charset="-128"/>
            </a:rPr>
            <a:t>改定）に基づき、引き続き施設の長寿命化に向けた維持保全や統合・転用などの施設保有の最適化を着実に推進していく。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A8EA7D4-1193-42E0-86E8-50C6FAE6CB78}"/>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1E6CDA9-55C4-4365-BC54-FD26378CBF51}"/>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BEC6D50E-0E5E-49BC-9080-CF4130C74A07}"/>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62110CB2-179D-4C33-849B-E46F7E6C8371}"/>
            </a:ext>
          </a:extLst>
        </xdr:cNvPr>
        <xdr:cNvCxnSpPr/>
      </xdr:nvCxnSpPr>
      <xdr:spPr>
        <a:xfrm>
          <a:off x="1158875" y="54832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29F41655-AAC1-49A5-98F0-9D2D70DA3EA0}"/>
            </a:ext>
          </a:extLst>
        </xdr:cNvPr>
        <xdr:cNvSpPr txBox="1"/>
      </xdr:nvSpPr>
      <xdr:spPr>
        <a:xfrm>
          <a:off x="789956" y="5389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FD5B4315-DC60-4206-A8C7-2AECCE8FDDC6}"/>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CBFAF6B6-58EB-440F-A3A7-C192F506FB78}"/>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87339743-1602-40BD-BF77-67F048D08EA2}"/>
            </a:ext>
          </a:extLst>
        </xdr:cNvPr>
        <xdr:cNvCxnSpPr/>
      </xdr:nvCxnSpPr>
      <xdr:spPr>
        <a:xfrm>
          <a:off x="1158875" y="4464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F55A1538-7044-4C8F-87A2-F5BB12FE7B1A}"/>
            </a:ext>
          </a:extLst>
        </xdr:cNvPr>
        <xdr:cNvSpPr txBox="1"/>
      </xdr:nvSpPr>
      <xdr:spPr>
        <a:xfrm>
          <a:off x="789956" y="43702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ABFC3D5B-9FB3-499E-A9EB-1143C91479D6}"/>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7806F00F-97C4-4D00-BEBF-19E9806D4FD3}"/>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A7D550B0-7A84-430E-B5F7-48C818E35051}"/>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34</xdr:row>
      <xdr:rowOff>106363</xdr:rowOff>
    </xdr:to>
    <xdr:cxnSp macro="">
      <xdr:nvCxnSpPr>
        <xdr:cNvPr id="60" name="直線コネクタ 59">
          <a:extLst>
            <a:ext uri="{FF2B5EF4-FFF2-40B4-BE49-F238E27FC236}">
              <a16:creationId xmlns:a16="http://schemas.microsoft.com/office/drawing/2014/main" id="{C18E6C87-70A7-41BC-8A68-420C9CF6CA8A}"/>
            </a:ext>
          </a:extLst>
        </xdr:cNvPr>
        <xdr:cNvCxnSpPr/>
      </xdr:nvCxnSpPr>
      <xdr:spPr>
        <a:xfrm flipV="1">
          <a:off x="4306570" y="4368800"/>
          <a:ext cx="1270" cy="123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61" name="有形固定資産減価償却率最小値テキスト">
          <a:extLst>
            <a:ext uri="{FF2B5EF4-FFF2-40B4-BE49-F238E27FC236}">
              <a16:creationId xmlns:a16="http://schemas.microsoft.com/office/drawing/2014/main" id="{D4760769-253C-4771-BB64-308EF8DFF3C7}"/>
            </a:ext>
          </a:extLst>
        </xdr:cNvPr>
        <xdr:cNvSpPr txBox="1"/>
      </xdr:nvSpPr>
      <xdr:spPr>
        <a:xfrm>
          <a:off x="4359275" y="561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62" name="直線コネクタ 61">
          <a:extLst>
            <a:ext uri="{FF2B5EF4-FFF2-40B4-BE49-F238E27FC236}">
              <a16:creationId xmlns:a16="http://schemas.microsoft.com/office/drawing/2014/main" id="{5509EDCD-7C8D-4710-8009-7D60B89F4174}"/>
            </a:ext>
          </a:extLst>
        </xdr:cNvPr>
        <xdr:cNvCxnSpPr/>
      </xdr:nvCxnSpPr>
      <xdr:spPr>
        <a:xfrm>
          <a:off x="4216400" y="56086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63" name="有形固定資産減価償却率最大値テキスト">
          <a:extLst>
            <a:ext uri="{FF2B5EF4-FFF2-40B4-BE49-F238E27FC236}">
              <a16:creationId xmlns:a16="http://schemas.microsoft.com/office/drawing/2014/main" id="{0F4A9C17-A697-4DBB-A277-CFD654C2BC7A}"/>
            </a:ext>
          </a:extLst>
        </xdr:cNvPr>
        <xdr:cNvSpPr txBox="1"/>
      </xdr:nvSpPr>
      <xdr:spPr>
        <a:xfrm>
          <a:off x="4359275" y="415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4" name="直線コネクタ 63">
          <a:extLst>
            <a:ext uri="{FF2B5EF4-FFF2-40B4-BE49-F238E27FC236}">
              <a16:creationId xmlns:a16="http://schemas.microsoft.com/office/drawing/2014/main" id="{E72A55AF-E5B7-4B3A-85A4-8130CF665968}"/>
            </a:ext>
          </a:extLst>
        </xdr:cNvPr>
        <xdr:cNvCxnSpPr/>
      </xdr:nvCxnSpPr>
      <xdr:spPr>
        <a:xfrm>
          <a:off x="4216400" y="43688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50499</xdr:rowOff>
    </xdr:from>
    <xdr:ext cx="405111" cy="259045"/>
    <xdr:sp macro="" textlink="">
      <xdr:nvSpPr>
        <xdr:cNvPr id="65" name="有形固定資産減価償却率平均値テキスト">
          <a:extLst>
            <a:ext uri="{FF2B5EF4-FFF2-40B4-BE49-F238E27FC236}">
              <a16:creationId xmlns:a16="http://schemas.microsoft.com/office/drawing/2014/main" id="{612D9408-2DCB-4AAC-A5BE-B828284DF5AB}"/>
            </a:ext>
          </a:extLst>
        </xdr:cNvPr>
        <xdr:cNvSpPr txBox="1"/>
      </xdr:nvSpPr>
      <xdr:spPr>
        <a:xfrm>
          <a:off x="4359275" y="4905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66" name="フローチャート: 判断 65">
          <a:extLst>
            <a:ext uri="{FF2B5EF4-FFF2-40B4-BE49-F238E27FC236}">
              <a16:creationId xmlns:a16="http://schemas.microsoft.com/office/drawing/2014/main" id="{946919F6-B6B0-4373-9CC0-234FB503121E}"/>
            </a:ext>
          </a:extLst>
        </xdr:cNvPr>
        <xdr:cNvSpPr/>
      </xdr:nvSpPr>
      <xdr:spPr>
        <a:xfrm>
          <a:off x="4254500" y="49266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67" name="フローチャート: 判断 66">
          <a:extLst>
            <a:ext uri="{FF2B5EF4-FFF2-40B4-BE49-F238E27FC236}">
              <a16:creationId xmlns:a16="http://schemas.microsoft.com/office/drawing/2014/main" id="{A056820C-17B7-423D-9601-19130E1DB17A}"/>
            </a:ext>
          </a:extLst>
        </xdr:cNvPr>
        <xdr:cNvSpPr/>
      </xdr:nvSpPr>
      <xdr:spPr>
        <a:xfrm>
          <a:off x="3616325" y="496538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8" name="フローチャート: 判断 67">
          <a:extLst>
            <a:ext uri="{FF2B5EF4-FFF2-40B4-BE49-F238E27FC236}">
              <a16:creationId xmlns:a16="http://schemas.microsoft.com/office/drawing/2014/main" id="{88551A97-AB5D-4477-8CD4-B7884F21703A}"/>
            </a:ext>
          </a:extLst>
        </xdr:cNvPr>
        <xdr:cNvSpPr/>
      </xdr:nvSpPr>
      <xdr:spPr>
        <a:xfrm>
          <a:off x="2930525" y="49266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92392</xdr:rowOff>
    </xdr:from>
    <xdr:to>
      <xdr:col>11</xdr:col>
      <xdr:colOff>187325</xdr:colOff>
      <xdr:row>30</xdr:row>
      <xdr:rowOff>22542</xdr:rowOff>
    </xdr:to>
    <xdr:sp macro="" textlink="">
      <xdr:nvSpPr>
        <xdr:cNvPr id="69" name="フローチャート: 判断 68">
          <a:extLst>
            <a:ext uri="{FF2B5EF4-FFF2-40B4-BE49-F238E27FC236}">
              <a16:creationId xmlns:a16="http://schemas.microsoft.com/office/drawing/2014/main" id="{5F3BD385-1B05-4C55-8513-CA0DC52AE45A}"/>
            </a:ext>
          </a:extLst>
        </xdr:cNvPr>
        <xdr:cNvSpPr/>
      </xdr:nvSpPr>
      <xdr:spPr>
        <a:xfrm>
          <a:off x="2244725" y="47882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0" name="フローチャート: 判断 69">
          <a:extLst>
            <a:ext uri="{FF2B5EF4-FFF2-40B4-BE49-F238E27FC236}">
              <a16:creationId xmlns:a16="http://schemas.microsoft.com/office/drawing/2014/main" id="{0FDBD087-4C7E-41FE-BE53-CD1E4E4C21BA}"/>
            </a:ext>
          </a:extLst>
        </xdr:cNvPr>
        <xdr:cNvSpPr/>
      </xdr:nvSpPr>
      <xdr:spPr>
        <a:xfrm>
          <a:off x="1558925" y="4726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E46EA4E9-3378-484C-A6FD-A7B5B3E7C3BB}"/>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97BB7B75-6A93-446C-BE78-AC6FC3B803DE}"/>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80297585-91D3-4AEC-B3C5-75FE7C2374CB}"/>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C2DC27C-A68C-4E5C-9BC8-96330C36AFB0}"/>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42C2519-99FF-4BE0-B1AF-7B7863A8BEC5}"/>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6" name="楕円 75">
          <a:extLst>
            <a:ext uri="{FF2B5EF4-FFF2-40B4-BE49-F238E27FC236}">
              <a16:creationId xmlns:a16="http://schemas.microsoft.com/office/drawing/2014/main" id="{2C2310E5-0845-4E63-96C2-A34EA7476802}"/>
            </a:ext>
          </a:extLst>
        </xdr:cNvPr>
        <xdr:cNvSpPr/>
      </xdr:nvSpPr>
      <xdr:spPr>
        <a:xfrm>
          <a:off x="4254500" y="49222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84155</xdr:rowOff>
    </xdr:from>
    <xdr:ext cx="405111" cy="259045"/>
    <xdr:sp macro="" textlink="">
      <xdr:nvSpPr>
        <xdr:cNvPr id="77" name="有形固定資産減価償却率該当値テキスト">
          <a:extLst>
            <a:ext uri="{FF2B5EF4-FFF2-40B4-BE49-F238E27FC236}">
              <a16:creationId xmlns:a16="http://schemas.microsoft.com/office/drawing/2014/main" id="{FF486AF0-2C63-480E-9192-C2937B72C923}"/>
            </a:ext>
          </a:extLst>
        </xdr:cNvPr>
        <xdr:cNvSpPr txBox="1"/>
      </xdr:nvSpPr>
      <xdr:spPr>
        <a:xfrm>
          <a:off x="4359275" y="4783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140970</xdr:rowOff>
    </xdr:from>
    <xdr:to>
      <xdr:col>19</xdr:col>
      <xdr:colOff>187325</xdr:colOff>
      <xdr:row>30</xdr:row>
      <xdr:rowOff>71120</xdr:rowOff>
    </xdr:to>
    <xdr:sp macro="" textlink="">
      <xdr:nvSpPr>
        <xdr:cNvPr id="78" name="楕円 77">
          <a:extLst>
            <a:ext uri="{FF2B5EF4-FFF2-40B4-BE49-F238E27FC236}">
              <a16:creationId xmlns:a16="http://schemas.microsoft.com/office/drawing/2014/main" id="{BD31ECF6-2742-47BA-B06C-ABBD96623833}"/>
            </a:ext>
          </a:extLst>
        </xdr:cNvPr>
        <xdr:cNvSpPr/>
      </xdr:nvSpPr>
      <xdr:spPr>
        <a:xfrm>
          <a:off x="3616325" y="48399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20320</xdr:rowOff>
    </xdr:from>
    <xdr:to>
      <xdr:col>23</xdr:col>
      <xdr:colOff>85725</xdr:colOff>
      <xdr:row>30</xdr:row>
      <xdr:rowOff>112078</xdr:rowOff>
    </xdr:to>
    <xdr:cxnSp macro="">
      <xdr:nvCxnSpPr>
        <xdr:cNvPr id="79" name="直線コネクタ 78">
          <a:extLst>
            <a:ext uri="{FF2B5EF4-FFF2-40B4-BE49-F238E27FC236}">
              <a16:creationId xmlns:a16="http://schemas.microsoft.com/office/drawing/2014/main" id="{14E4452C-B92C-4CB9-86B5-49C089C2C2F0}"/>
            </a:ext>
          </a:extLst>
        </xdr:cNvPr>
        <xdr:cNvCxnSpPr/>
      </xdr:nvCxnSpPr>
      <xdr:spPr>
        <a:xfrm>
          <a:off x="3673475" y="4878070"/>
          <a:ext cx="62865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76200</xdr:rowOff>
    </xdr:from>
    <xdr:to>
      <xdr:col>15</xdr:col>
      <xdr:colOff>187325</xdr:colOff>
      <xdr:row>30</xdr:row>
      <xdr:rowOff>6350</xdr:rowOff>
    </xdr:to>
    <xdr:sp macro="" textlink="">
      <xdr:nvSpPr>
        <xdr:cNvPr id="80" name="楕円 79">
          <a:extLst>
            <a:ext uri="{FF2B5EF4-FFF2-40B4-BE49-F238E27FC236}">
              <a16:creationId xmlns:a16="http://schemas.microsoft.com/office/drawing/2014/main" id="{4E5EB6F9-429B-4902-8EBF-E6C50FEB6296}"/>
            </a:ext>
          </a:extLst>
        </xdr:cNvPr>
        <xdr:cNvSpPr/>
      </xdr:nvSpPr>
      <xdr:spPr>
        <a:xfrm>
          <a:off x="2930525" y="47720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127000</xdr:rowOff>
    </xdr:from>
    <xdr:to>
      <xdr:col>19</xdr:col>
      <xdr:colOff>136525</xdr:colOff>
      <xdr:row>30</xdr:row>
      <xdr:rowOff>20320</xdr:rowOff>
    </xdr:to>
    <xdr:cxnSp macro="">
      <xdr:nvCxnSpPr>
        <xdr:cNvPr id="81" name="直線コネクタ 80">
          <a:extLst>
            <a:ext uri="{FF2B5EF4-FFF2-40B4-BE49-F238E27FC236}">
              <a16:creationId xmlns:a16="http://schemas.microsoft.com/office/drawing/2014/main" id="{C47A9142-1B9D-4233-95F9-8814960D3C26}"/>
            </a:ext>
          </a:extLst>
        </xdr:cNvPr>
        <xdr:cNvCxnSpPr/>
      </xdr:nvCxnSpPr>
      <xdr:spPr>
        <a:xfrm>
          <a:off x="2987675" y="4819650"/>
          <a:ext cx="6858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635</xdr:rowOff>
    </xdr:from>
    <xdr:to>
      <xdr:col>11</xdr:col>
      <xdr:colOff>187325</xdr:colOff>
      <xdr:row>29</xdr:row>
      <xdr:rowOff>102235</xdr:rowOff>
    </xdr:to>
    <xdr:sp macro="" textlink="">
      <xdr:nvSpPr>
        <xdr:cNvPr id="82" name="楕円 81">
          <a:extLst>
            <a:ext uri="{FF2B5EF4-FFF2-40B4-BE49-F238E27FC236}">
              <a16:creationId xmlns:a16="http://schemas.microsoft.com/office/drawing/2014/main" id="{507E8CF9-5148-4234-BD2E-F3933884CF0C}"/>
            </a:ext>
          </a:extLst>
        </xdr:cNvPr>
        <xdr:cNvSpPr/>
      </xdr:nvSpPr>
      <xdr:spPr>
        <a:xfrm>
          <a:off x="2244725" y="469646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51435</xdr:rowOff>
    </xdr:from>
    <xdr:to>
      <xdr:col>15</xdr:col>
      <xdr:colOff>136525</xdr:colOff>
      <xdr:row>29</xdr:row>
      <xdr:rowOff>127000</xdr:rowOff>
    </xdr:to>
    <xdr:cxnSp macro="">
      <xdr:nvCxnSpPr>
        <xdr:cNvPr id="83" name="直線コネクタ 82">
          <a:extLst>
            <a:ext uri="{FF2B5EF4-FFF2-40B4-BE49-F238E27FC236}">
              <a16:creationId xmlns:a16="http://schemas.microsoft.com/office/drawing/2014/main" id="{89891548-8F3D-4EF1-BF1B-329F37866E97}"/>
            </a:ext>
          </a:extLst>
        </xdr:cNvPr>
        <xdr:cNvCxnSpPr/>
      </xdr:nvCxnSpPr>
      <xdr:spPr>
        <a:xfrm>
          <a:off x="2301875" y="4744085"/>
          <a:ext cx="6858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96520</xdr:rowOff>
    </xdr:from>
    <xdr:to>
      <xdr:col>7</xdr:col>
      <xdr:colOff>187325</xdr:colOff>
      <xdr:row>29</xdr:row>
      <xdr:rowOff>26670</xdr:rowOff>
    </xdr:to>
    <xdr:sp macro="" textlink="">
      <xdr:nvSpPr>
        <xdr:cNvPr id="84" name="楕円 83">
          <a:extLst>
            <a:ext uri="{FF2B5EF4-FFF2-40B4-BE49-F238E27FC236}">
              <a16:creationId xmlns:a16="http://schemas.microsoft.com/office/drawing/2014/main" id="{14DA025B-597A-47C2-A0F7-3CF029765FAE}"/>
            </a:ext>
          </a:extLst>
        </xdr:cNvPr>
        <xdr:cNvSpPr/>
      </xdr:nvSpPr>
      <xdr:spPr>
        <a:xfrm>
          <a:off x="1558925" y="46304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147320</xdr:rowOff>
    </xdr:from>
    <xdr:to>
      <xdr:col>11</xdr:col>
      <xdr:colOff>136525</xdr:colOff>
      <xdr:row>29</xdr:row>
      <xdr:rowOff>51435</xdr:rowOff>
    </xdr:to>
    <xdr:cxnSp macro="">
      <xdr:nvCxnSpPr>
        <xdr:cNvPr id="85" name="直線コネクタ 84">
          <a:extLst>
            <a:ext uri="{FF2B5EF4-FFF2-40B4-BE49-F238E27FC236}">
              <a16:creationId xmlns:a16="http://schemas.microsoft.com/office/drawing/2014/main" id="{E58BDB08-3E8B-428D-BFF4-FD43ECE81D4E}"/>
            </a:ext>
          </a:extLst>
        </xdr:cNvPr>
        <xdr:cNvCxnSpPr/>
      </xdr:nvCxnSpPr>
      <xdr:spPr>
        <a:xfrm>
          <a:off x="1616075" y="4678045"/>
          <a:ext cx="6858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25735</xdr:rowOff>
    </xdr:from>
    <xdr:ext cx="405111" cy="259045"/>
    <xdr:sp macro="" textlink="">
      <xdr:nvSpPr>
        <xdr:cNvPr id="86" name="n_1aveValue有形固定資産減価償却率">
          <a:extLst>
            <a:ext uri="{FF2B5EF4-FFF2-40B4-BE49-F238E27FC236}">
              <a16:creationId xmlns:a16="http://schemas.microsoft.com/office/drawing/2014/main" id="{BDE7E866-29DF-47B7-B3E2-E52A83080EE3}"/>
            </a:ext>
          </a:extLst>
        </xdr:cNvPr>
        <xdr:cNvSpPr txBox="1"/>
      </xdr:nvSpPr>
      <xdr:spPr>
        <a:xfrm>
          <a:off x="3474094" y="504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164799</xdr:rowOff>
    </xdr:from>
    <xdr:ext cx="405111" cy="259045"/>
    <xdr:sp macro="" textlink="">
      <xdr:nvSpPr>
        <xdr:cNvPr id="87" name="n_2aveValue有形固定資産減価償却率">
          <a:extLst>
            <a:ext uri="{FF2B5EF4-FFF2-40B4-BE49-F238E27FC236}">
              <a16:creationId xmlns:a16="http://schemas.microsoft.com/office/drawing/2014/main" id="{CDEF9F66-18DE-4A33-9978-8AF8C2EF8C0E}"/>
            </a:ext>
          </a:extLst>
        </xdr:cNvPr>
        <xdr:cNvSpPr txBox="1"/>
      </xdr:nvSpPr>
      <xdr:spPr>
        <a:xfrm>
          <a:off x="2797819" y="5019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13669</xdr:rowOff>
    </xdr:from>
    <xdr:ext cx="405111" cy="259045"/>
    <xdr:sp macro="" textlink="">
      <xdr:nvSpPr>
        <xdr:cNvPr id="88" name="n_3aveValue有形固定資産減価償却率">
          <a:extLst>
            <a:ext uri="{FF2B5EF4-FFF2-40B4-BE49-F238E27FC236}">
              <a16:creationId xmlns:a16="http://schemas.microsoft.com/office/drawing/2014/main" id="{8614E000-CE9F-4145-B8E3-ABCBE1244CF0}"/>
            </a:ext>
          </a:extLst>
        </xdr:cNvPr>
        <xdr:cNvSpPr txBox="1"/>
      </xdr:nvSpPr>
      <xdr:spPr>
        <a:xfrm>
          <a:off x="2112019" y="486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120349</xdr:rowOff>
    </xdr:from>
    <xdr:ext cx="405111" cy="259045"/>
    <xdr:sp macro="" textlink="">
      <xdr:nvSpPr>
        <xdr:cNvPr id="89" name="n_4aveValue有形固定資産減価償却率">
          <a:extLst>
            <a:ext uri="{FF2B5EF4-FFF2-40B4-BE49-F238E27FC236}">
              <a16:creationId xmlns:a16="http://schemas.microsoft.com/office/drawing/2014/main" id="{93F78720-E53A-407F-8541-384983E13ED7}"/>
            </a:ext>
          </a:extLst>
        </xdr:cNvPr>
        <xdr:cNvSpPr txBox="1"/>
      </xdr:nvSpPr>
      <xdr:spPr>
        <a:xfrm>
          <a:off x="1426219" y="481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87647</xdr:rowOff>
    </xdr:from>
    <xdr:ext cx="405111" cy="259045"/>
    <xdr:sp macro="" textlink="">
      <xdr:nvSpPr>
        <xdr:cNvPr id="90" name="n_1mainValue有形固定資産減価償却率">
          <a:extLst>
            <a:ext uri="{FF2B5EF4-FFF2-40B4-BE49-F238E27FC236}">
              <a16:creationId xmlns:a16="http://schemas.microsoft.com/office/drawing/2014/main" id="{19A04247-A70A-4BB1-9FE0-192B5FAE9F15}"/>
            </a:ext>
          </a:extLst>
        </xdr:cNvPr>
        <xdr:cNvSpPr txBox="1"/>
      </xdr:nvSpPr>
      <xdr:spPr>
        <a:xfrm>
          <a:off x="3474094" y="461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91" name="n_2mainValue有形固定資産減価償却率">
          <a:extLst>
            <a:ext uri="{FF2B5EF4-FFF2-40B4-BE49-F238E27FC236}">
              <a16:creationId xmlns:a16="http://schemas.microsoft.com/office/drawing/2014/main" id="{0460E8C2-9F63-406D-BDCB-DB02056A867B}"/>
            </a:ext>
          </a:extLst>
        </xdr:cNvPr>
        <xdr:cNvSpPr txBox="1"/>
      </xdr:nvSpPr>
      <xdr:spPr>
        <a:xfrm>
          <a:off x="2797819" y="45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118762</xdr:rowOff>
    </xdr:from>
    <xdr:ext cx="405111" cy="259045"/>
    <xdr:sp macro="" textlink="">
      <xdr:nvSpPr>
        <xdr:cNvPr id="92" name="n_3mainValue有形固定資産減価償却率">
          <a:extLst>
            <a:ext uri="{FF2B5EF4-FFF2-40B4-BE49-F238E27FC236}">
              <a16:creationId xmlns:a16="http://schemas.microsoft.com/office/drawing/2014/main" id="{FD4F04FB-E5EC-4F6D-8C46-4C50757E9B5F}"/>
            </a:ext>
          </a:extLst>
        </xdr:cNvPr>
        <xdr:cNvSpPr txBox="1"/>
      </xdr:nvSpPr>
      <xdr:spPr>
        <a:xfrm>
          <a:off x="2112019" y="449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43197</xdr:rowOff>
    </xdr:from>
    <xdr:ext cx="405111" cy="259045"/>
    <xdr:sp macro="" textlink="">
      <xdr:nvSpPr>
        <xdr:cNvPr id="93" name="n_4mainValue有形固定資産減価償却率">
          <a:extLst>
            <a:ext uri="{FF2B5EF4-FFF2-40B4-BE49-F238E27FC236}">
              <a16:creationId xmlns:a16="http://schemas.microsoft.com/office/drawing/2014/main" id="{B04672CE-1EA5-4A63-A82C-E034D47CEF1B}"/>
            </a:ext>
          </a:extLst>
        </xdr:cNvPr>
        <xdr:cNvSpPr txBox="1"/>
      </xdr:nvSpPr>
      <xdr:spPr>
        <a:xfrm>
          <a:off x="1426219" y="44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9797C2E9-E4D9-4E0D-9D59-6C14F3DC64A8}"/>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C8671B65-A4CB-4D8B-9B86-75B2B385D20A}"/>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a:extLst>
            <a:ext uri="{FF2B5EF4-FFF2-40B4-BE49-F238E27FC236}">
              <a16:creationId xmlns:a16="http://schemas.microsoft.com/office/drawing/2014/main" id="{94B308D9-269E-4FB2-8251-72DE931C3A11}"/>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[ 1,506.6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FB19D184-7E1E-4819-BCA2-3B9F8BCF2B94}"/>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E46431B8-B5A2-45ED-AB79-D7C95500E763}"/>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9" name="正方形/長方形 98">
          <a:extLst>
            <a:ext uri="{FF2B5EF4-FFF2-40B4-BE49-F238E27FC236}">
              <a16:creationId xmlns:a16="http://schemas.microsoft.com/office/drawing/2014/main" id="{5745FA90-EAEA-440B-B8EA-858A7ECCAF2A}"/>
            </a:ext>
          </a:extLst>
        </xdr:cNvPr>
        <xdr:cNvSpPr/>
      </xdr:nvSpPr>
      <xdr:spPr>
        <a:xfrm>
          <a:off x="155606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0" name="正方形/長方形 99">
          <a:extLst>
            <a:ext uri="{FF2B5EF4-FFF2-40B4-BE49-F238E27FC236}">
              <a16:creationId xmlns:a16="http://schemas.microsoft.com/office/drawing/2014/main" id="{705C2F13-14C6-4180-A381-0260A5AC0A83}"/>
            </a:ext>
          </a:extLst>
        </xdr:cNvPr>
        <xdr:cNvSpPr/>
      </xdr:nvSpPr>
      <xdr:spPr>
        <a:xfrm>
          <a:off x="155606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B340F055-EA33-4A25-A3C5-5122D45F86BB}"/>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F2434412-6775-49D6-B950-BF5716CBB11A}"/>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CC90B4A0-C2D7-4BE3-ABF3-5BE01085C215}"/>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4" name="テキスト ボックス 103">
          <a:extLst>
            <a:ext uri="{FF2B5EF4-FFF2-40B4-BE49-F238E27FC236}">
              <a16:creationId xmlns:a16="http://schemas.microsoft.com/office/drawing/2014/main" id="{046915D0-9818-4F3D-8789-C3C2E13F44B3}"/>
            </a:ext>
          </a:extLst>
        </xdr:cNvPr>
        <xdr:cNvSpPr txBox="1"/>
      </xdr:nvSpPr>
      <xdr:spPr>
        <a:xfrm>
          <a:off x="1433195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参考指標としての債務償還比率は、</a:t>
          </a:r>
          <a:r>
            <a:rPr kumimoji="1" lang="en-US" altLang="ja-JP" sz="1000">
              <a:latin typeface="ＭＳ Ｐゴシック" panose="020B0600070205080204" pitchFamily="50" charset="-128"/>
              <a:ea typeface="ＭＳ Ｐゴシック" panose="020B0600070205080204" pitchFamily="50" charset="-128"/>
            </a:rPr>
            <a:t>1506.6</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となり、類似団体と概ね同水準にある。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公共投資の縮減になどによる県債発行額抑制の取組みにより、</a:t>
          </a:r>
          <a:r>
            <a:rPr kumimoji="1" lang="en-US" altLang="ja-JP" sz="1000">
              <a:latin typeface="ＭＳ Ｐゴシック" panose="020B0600070205080204" pitchFamily="50" charset="-128"/>
              <a:ea typeface="ＭＳ Ｐゴシック" panose="020B0600070205080204" pitchFamily="50" charset="-128"/>
            </a:rPr>
            <a:t>H15</a:t>
          </a:r>
          <a:r>
            <a:rPr kumimoji="1" lang="ja-JP" altLang="en-US" sz="1000">
              <a:latin typeface="ＭＳ Ｐゴシック" panose="020B0600070205080204" pitchFamily="50" charset="-128"/>
              <a:ea typeface="ＭＳ Ｐゴシック" panose="020B0600070205080204" pitchFamily="50" charset="-128"/>
            </a:rPr>
            <a:t>をピークに臨時財政対策債を除いた県債残高が減少してきたこと等により、比率は改善してきているが、防災・減災・国土強靱化の取組みに対応した公共事業の増や、新庁舎建設事業の増により、</a:t>
          </a:r>
          <a:r>
            <a:rPr kumimoji="1" lang="en-US" altLang="ja-JP" sz="1000">
              <a:latin typeface="ＭＳ Ｐゴシック" panose="020B0600070205080204" pitchFamily="50" charset="-128"/>
              <a:ea typeface="ＭＳ Ｐゴシック" panose="020B0600070205080204" pitchFamily="50" charset="-128"/>
            </a:rPr>
            <a:t>H30</a:t>
          </a:r>
          <a:r>
            <a:rPr kumimoji="1" lang="ja-JP" altLang="en-US" sz="1000">
              <a:latin typeface="ＭＳ Ｐゴシック" panose="020B0600070205080204" pitchFamily="50" charset="-128"/>
              <a:ea typeface="ＭＳ Ｐゴシック" panose="020B0600070205080204" pitchFamily="50" charset="-128"/>
            </a:rPr>
            <a:t>以降、臨時財政対策債を除いた県債発行額が増加に転じており、比率の改善幅が鈍化している。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岐阜県</a:t>
          </a:r>
          <a:r>
            <a:rPr kumimoji="1" lang="en-US" altLang="ja-JP" sz="1000">
              <a:latin typeface="ＭＳ Ｐゴシック" panose="020B0600070205080204" pitchFamily="50" charset="-128"/>
              <a:ea typeface="ＭＳ Ｐゴシック" panose="020B0600070205080204" pitchFamily="50" charset="-128"/>
            </a:rPr>
            <a:t>HP</a:t>
          </a:r>
          <a:r>
            <a:rPr kumimoji="1" lang="ja-JP" altLang="en-US" sz="1000">
              <a:latin typeface="ＭＳ Ｐゴシック" panose="020B0600070205080204" pitchFamily="50" charset="-128"/>
              <a:ea typeface="ＭＳ Ｐゴシック" panose="020B0600070205080204" pitchFamily="50" charset="-128"/>
            </a:rPr>
            <a:t>では、従来の総務省算定式により債務償還可能年数を算定（</a:t>
          </a:r>
          <a:r>
            <a:rPr kumimoji="1" lang="en-US" altLang="ja-JP" sz="1000">
              <a:latin typeface="ＭＳ Ｐゴシック" panose="020B0600070205080204" pitchFamily="50" charset="-128"/>
              <a:ea typeface="ＭＳ Ｐゴシック" panose="020B0600070205080204" pitchFamily="50" charset="-128"/>
            </a:rPr>
            <a:t>R</a:t>
          </a:r>
          <a:r>
            <a:rPr kumimoji="1" lang="ja-JP" altLang="en-US" sz="1000">
              <a:latin typeface="ＭＳ Ｐゴシック" panose="020B0600070205080204" pitchFamily="50" charset="-128"/>
              <a:ea typeface="ＭＳ Ｐゴシック" panose="020B0600070205080204" pitchFamily="50" charset="-128"/>
            </a:rPr>
            <a:t>元：４６．７年）としている。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19B76026-A397-42E6-941B-C2CB9B482EB1}"/>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BFB797B5-3FFF-41A1-8548-5179DCCA788E}"/>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7" name="テキスト ボックス 106">
          <a:extLst>
            <a:ext uri="{FF2B5EF4-FFF2-40B4-BE49-F238E27FC236}">
              <a16:creationId xmlns:a16="http://schemas.microsoft.com/office/drawing/2014/main" id="{1D3DC053-24A2-4BD8-9072-42F36060065F}"/>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DB6B1127-BC2E-4C89-80CF-B650E9955B05}"/>
            </a:ext>
          </a:extLst>
        </xdr:cNvPr>
        <xdr:cNvCxnSpPr/>
      </xdr:nvCxnSpPr>
      <xdr:spPr>
        <a:xfrm>
          <a:off x="10198100" y="56954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9" name="テキスト ボックス 108">
          <a:extLst>
            <a:ext uri="{FF2B5EF4-FFF2-40B4-BE49-F238E27FC236}">
              <a16:creationId xmlns:a16="http://schemas.microsoft.com/office/drawing/2014/main" id="{17F241F2-E4C2-4FE7-A044-94E2EC554DFA}"/>
            </a:ext>
          </a:extLst>
        </xdr:cNvPr>
        <xdr:cNvSpPr txBox="1"/>
      </xdr:nvSpPr>
      <xdr:spPr>
        <a:xfrm>
          <a:off x="9708926" y="56112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CFF2D0F5-DE3B-4471-8C76-9644F8996D00}"/>
            </a:ext>
          </a:extLst>
        </xdr:cNvPr>
        <xdr:cNvCxnSpPr/>
      </xdr:nvCxnSpPr>
      <xdr:spPr>
        <a:xfrm>
          <a:off x="10198100" y="54124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1" name="テキスト ボックス 110">
          <a:extLst>
            <a:ext uri="{FF2B5EF4-FFF2-40B4-BE49-F238E27FC236}">
              <a16:creationId xmlns:a16="http://schemas.microsoft.com/office/drawing/2014/main" id="{B908BA88-48ED-4D14-8874-43FCBD8602CC}"/>
            </a:ext>
          </a:extLst>
        </xdr:cNvPr>
        <xdr:cNvSpPr txBox="1"/>
      </xdr:nvSpPr>
      <xdr:spPr>
        <a:xfrm>
          <a:off x="9708926" y="53218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AC3A874A-0471-4554-B655-8FF049E01C7C}"/>
            </a:ext>
          </a:extLst>
        </xdr:cNvPr>
        <xdr:cNvCxnSpPr/>
      </xdr:nvCxnSpPr>
      <xdr:spPr>
        <a:xfrm>
          <a:off x="10198100" y="51230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3" name="テキスト ボックス 112">
          <a:extLst>
            <a:ext uri="{FF2B5EF4-FFF2-40B4-BE49-F238E27FC236}">
              <a16:creationId xmlns:a16="http://schemas.microsoft.com/office/drawing/2014/main" id="{04AE3104-4971-4978-8AB9-EF69F939BB14}"/>
            </a:ext>
          </a:extLst>
        </xdr:cNvPr>
        <xdr:cNvSpPr txBox="1"/>
      </xdr:nvSpPr>
      <xdr:spPr>
        <a:xfrm>
          <a:off x="9708926" y="50292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DBEFE176-C058-42BF-9B3F-A8A9F880317E}"/>
            </a:ext>
          </a:extLst>
        </xdr:cNvPr>
        <xdr:cNvCxnSpPr/>
      </xdr:nvCxnSpPr>
      <xdr:spPr>
        <a:xfrm>
          <a:off x="10198100" y="48305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5" name="テキスト ボックス 114">
          <a:extLst>
            <a:ext uri="{FF2B5EF4-FFF2-40B4-BE49-F238E27FC236}">
              <a16:creationId xmlns:a16="http://schemas.microsoft.com/office/drawing/2014/main" id="{C9907611-B6A2-4AF2-BB7F-F6C699D92168}"/>
            </a:ext>
          </a:extLst>
        </xdr:cNvPr>
        <xdr:cNvSpPr txBox="1"/>
      </xdr:nvSpPr>
      <xdr:spPr>
        <a:xfrm>
          <a:off x="9708926" y="47367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57B5C4A2-8DF5-4F68-A736-4ACFE375B342}"/>
            </a:ext>
          </a:extLst>
        </xdr:cNvPr>
        <xdr:cNvCxnSpPr/>
      </xdr:nvCxnSpPr>
      <xdr:spPr>
        <a:xfrm>
          <a:off x="10198100" y="45316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36CBA52A-3765-4339-81D9-A0ABEB21E8F6}"/>
            </a:ext>
          </a:extLst>
        </xdr:cNvPr>
        <xdr:cNvSpPr txBox="1"/>
      </xdr:nvSpPr>
      <xdr:spPr>
        <a:xfrm>
          <a:off x="9708926" y="44473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FEF4B1F-83FA-4712-BB89-F9BD2606EB63}"/>
            </a:ext>
          </a:extLst>
        </xdr:cNvPr>
        <xdr:cNvCxnSpPr/>
      </xdr:nvCxnSpPr>
      <xdr:spPr>
        <a:xfrm>
          <a:off x="10198100" y="42390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7941BAEC-F67F-4616-8989-98A859F62965}"/>
            </a:ext>
          </a:extLst>
        </xdr:cNvPr>
        <xdr:cNvSpPr txBox="1"/>
      </xdr:nvSpPr>
      <xdr:spPr>
        <a:xfrm>
          <a:off x="9708926" y="41548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C77B508-0A17-43E9-AE44-23BE16065018}"/>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1" name="テキスト ボックス 120">
          <a:extLst>
            <a:ext uri="{FF2B5EF4-FFF2-40B4-BE49-F238E27FC236}">
              <a16:creationId xmlns:a16="http://schemas.microsoft.com/office/drawing/2014/main" id="{6AAFB473-FDBB-484C-8AED-8E8BEACA4AF8}"/>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FD9F237B-A3AC-496F-931A-8BFD9050519D}"/>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23" name="直線コネクタ 122">
          <a:extLst>
            <a:ext uri="{FF2B5EF4-FFF2-40B4-BE49-F238E27FC236}">
              <a16:creationId xmlns:a16="http://schemas.microsoft.com/office/drawing/2014/main" id="{B14F493C-F239-4FCD-89D5-59F352AD97A8}"/>
            </a:ext>
          </a:extLst>
        </xdr:cNvPr>
        <xdr:cNvCxnSpPr/>
      </xdr:nvCxnSpPr>
      <xdr:spPr>
        <a:xfrm flipV="1">
          <a:off x="13326745" y="42956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24" name="債務償還比率最小値テキスト">
          <a:extLst>
            <a:ext uri="{FF2B5EF4-FFF2-40B4-BE49-F238E27FC236}">
              <a16:creationId xmlns:a16="http://schemas.microsoft.com/office/drawing/2014/main" id="{0D7F287D-DF42-471F-AAE0-1A3536D5A8B2}"/>
            </a:ext>
          </a:extLst>
        </xdr:cNvPr>
        <xdr:cNvSpPr txBox="1"/>
      </xdr:nvSpPr>
      <xdr:spPr>
        <a:xfrm>
          <a:off x="13379450" y="55880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25" name="直線コネクタ 124">
          <a:extLst>
            <a:ext uri="{FF2B5EF4-FFF2-40B4-BE49-F238E27FC236}">
              <a16:creationId xmlns:a16="http://schemas.microsoft.com/office/drawing/2014/main" id="{7E2EAE19-C2C3-4CAA-9105-0D6D3D2A1EF3}"/>
            </a:ext>
          </a:extLst>
        </xdr:cNvPr>
        <xdr:cNvCxnSpPr/>
      </xdr:nvCxnSpPr>
      <xdr:spPr>
        <a:xfrm>
          <a:off x="13255625" y="55906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6" name="債務償還比率最大値テキスト">
          <a:extLst>
            <a:ext uri="{FF2B5EF4-FFF2-40B4-BE49-F238E27FC236}">
              <a16:creationId xmlns:a16="http://schemas.microsoft.com/office/drawing/2014/main" id="{D8E6A059-843F-4A38-8EB9-844FEC1B5E5B}"/>
            </a:ext>
          </a:extLst>
        </xdr:cNvPr>
        <xdr:cNvSpPr txBox="1"/>
      </xdr:nvSpPr>
      <xdr:spPr>
        <a:xfrm>
          <a:off x="13379450" y="40836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7" name="直線コネクタ 126">
          <a:extLst>
            <a:ext uri="{FF2B5EF4-FFF2-40B4-BE49-F238E27FC236}">
              <a16:creationId xmlns:a16="http://schemas.microsoft.com/office/drawing/2014/main" id="{0E7BBBD9-CB08-44A9-937F-23E634ADD7F2}"/>
            </a:ext>
          </a:extLst>
        </xdr:cNvPr>
        <xdr:cNvCxnSpPr/>
      </xdr:nvCxnSpPr>
      <xdr:spPr>
        <a:xfrm>
          <a:off x="13255625" y="4295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63490</xdr:rowOff>
    </xdr:from>
    <xdr:ext cx="560923" cy="259045"/>
    <xdr:sp macro="" textlink="">
      <xdr:nvSpPr>
        <xdr:cNvPr id="128" name="債務償還比率平均値テキスト">
          <a:extLst>
            <a:ext uri="{FF2B5EF4-FFF2-40B4-BE49-F238E27FC236}">
              <a16:creationId xmlns:a16="http://schemas.microsoft.com/office/drawing/2014/main" id="{9CF99EAB-32AF-4254-ADD3-6E34CE821615}"/>
            </a:ext>
          </a:extLst>
        </xdr:cNvPr>
        <xdr:cNvSpPr txBox="1"/>
      </xdr:nvSpPr>
      <xdr:spPr>
        <a:xfrm>
          <a:off x="13379450" y="47624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9" name="フローチャート: 判断 128">
          <a:extLst>
            <a:ext uri="{FF2B5EF4-FFF2-40B4-BE49-F238E27FC236}">
              <a16:creationId xmlns:a16="http://schemas.microsoft.com/office/drawing/2014/main" id="{58341C19-5CB3-4F3D-98B9-CCDABF648B44}"/>
            </a:ext>
          </a:extLst>
        </xdr:cNvPr>
        <xdr:cNvSpPr/>
      </xdr:nvSpPr>
      <xdr:spPr>
        <a:xfrm>
          <a:off x="13293725" y="48983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30" name="フローチャート: 判断 129">
          <a:extLst>
            <a:ext uri="{FF2B5EF4-FFF2-40B4-BE49-F238E27FC236}">
              <a16:creationId xmlns:a16="http://schemas.microsoft.com/office/drawing/2014/main" id="{AA37B7A3-D085-45EE-A494-8715F453E75A}"/>
            </a:ext>
          </a:extLst>
        </xdr:cNvPr>
        <xdr:cNvSpPr/>
      </xdr:nvSpPr>
      <xdr:spPr>
        <a:xfrm>
          <a:off x="12646025" y="48200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31" name="フローチャート: 判断 130">
          <a:extLst>
            <a:ext uri="{FF2B5EF4-FFF2-40B4-BE49-F238E27FC236}">
              <a16:creationId xmlns:a16="http://schemas.microsoft.com/office/drawing/2014/main" id="{1BC9FC7F-999D-40F8-9B4A-CD7056BEEF22}"/>
            </a:ext>
          </a:extLst>
        </xdr:cNvPr>
        <xdr:cNvSpPr/>
      </xdr:nvSpPr>
      <xdr:spPr>
        <a:xfrm>
          <a:off x="11960225" y="49324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114672</xdr:rowOff>
    </xdr:from>
    <xdr:to>
      <xdr:col>64</xdr:col>
      <xdr:colOff>123825</xdr:colOff>
      <xdr:row>32</xdr:row>
      <xdr:rowOff>44822</xdr:rowOff>
    </xdr:to>
    <xdr:sp macro="" textlink="">
      <xdr:nvSpPr>
        <xdr:cNvPr id="132" name="フローチャート: 判断 131">
          <a:extLst>
            <a:ext uri="{FF2B5EF4-FFF2-40B4-BE49-F238E27FC236}">
              <a16:creationId xmlns:a16="http://schemas.microsoft.com/office/drawing/2014/main" id="{CBBD5EA3-2364-47C7-B76E-2C902BC4DA78}"/>
            </a:ext>
          </a:extLst>
        </xdr:cNvPr>
        <xdr:cNvSpPr/>
      </xdr:nvSpPr>
      <xdr:spPr>
        <a:xfrm>
          <a:off x="11274425" y="51343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33" name="フローチャート: 判断 132">
          <a:extLst>
            <a:ext uri="{FF2B5EF4-FFF2-40B4-BE49-F238E27FC236}">
              <a16:creationId xmlns:a16="http://schemas.microsoft.com/office/drawing/2014/main" id="{3AA7D997-3513-4DE9-ABA9-18DA7349C182}"/>
            </a:ext>
          </a:extLst>
        </xdr:cNvPr>
        <xdr:cNvSpPr/>
      </xdr:nvSpPr>
      <xdr:spPr>
        <a:xfrm>
          <a:off x="10588625" y="49978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5AB772CA-4597-410A-9690-D38448855ABE}"/>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EBA13048-EAE9-4F28-8363-B7EE9D5C17E1}"/>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C1FFCCFA-C4D8-4173-8393-7492774F9EAD}"/>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558E3183-B204-45D3-A245-11C7E1D31356}"/>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44C3E92-4562-4A91-A1C5-910609BAC424}"/>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76853</xdr:rowOff>
    </xdr:from>
    <xdr:to>
      <xdr:col>76</xdr:col>
      <xdr:colOff>73025</xdr:colOff>
      <xdr:row>31</xdr:row>
      <xdr:rowOff>7003</xdr:rowOff>
    </xdr:to>
    <xdr:sp macro="" textlink="">
      <xdr:nvSpPr>
        <xdr:cNvPr id="139" name="楕円 138">
          <a:extLst>
            <a:ext uri="{FF2B5EF4-FFF2-40B4-BE49-F238E27FC236}">
              <a16:creationId xmlns:a16="http://schemas.microsoft.com/office/drawing/2014/main" id="{696EECC1-FE42-46F7-B7B2-E18F2754076F}"/>
            </a:ext>
          </a:extLst>
        </xdr:cNvPr>
        <xdr:cNvSpPr/>
      </xdr:nvSpPr>
      <xdr:spPr>
        <a:xfrm>
          <a:off x="13293725" y="49346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55280</xdr:rowOff>
    </xdr:from>
    <xdr:ext cx="560923" cy="259045"/>
    <xdr:sp macro="" textlink="">
      <xdr:nvSpPr>
        <xdr:cNvPr id="140" name="債務償還比率該当値テキスト">
          <a:extLst>
            <a:ext uri="{FF2B5EF4-FFF2-40B4-BE49-F238E27FC236}">
              <a16:creationId xmlns:a16="http://schemas.microsoft.com/office/drawing/2014/main" id="{55DB58B9-7805-4E4F-AA10-90D318B036D5}"/>
            </a:ext>
          </a:extLst>
        </xdr:cNvPr>
        <xdr:cNvSpPr txBox="1"/>
      </xdr:nvSpPr>
      <xdr:spPr>
        <a:xfrm>
          <a:off x="13379450" y="49130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128479</xdr:rowOff>
    </xdr:from>
    <xdr:to>
      <xdr:col>72</xdr:col>
      <xdr:colOff>123825</xdr:colOff>
      <xdr:row>30</xdr:row>
      <xdr:rowOff>58629</xdr:rowOff>
    </xdr:to>
    <xdr:sp macro="" textlink="">
      <xdr:nvSpPr>
        <xdr:cNvPr id="141" name="楕円 140">
          <a:extLst>
            <a:ext uri="{FF2B5EF4-FFF2-40B4-BE49-F238E27FC236}">
              <a16:creationId xmlns:a16="http://schemas.microsoft.com/office/drawing/2014/main" id="{0D1ED9F5-8474-43FF-AF1C-373C60834475}"/>
            </a:ext>
          </a:extLst>
        </xdr:cNvPr>
        <xdr:cNvSpPr/>
      </xdr:nvSpPr>
      <xdr:spPr>
        <a:xfrm>
          <a:off x="12646025" y="48211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7829</xdr:rowOff>
    </xdr:from>
    <xdr:to>
      <xdr:col>76</xdr:col>
      <xdr:colOff>22225</xdr:colOff>
      <xdr:row>30</xdr:row>
      <xdr:rowOff>127653</xdr:rowOff>
    </xdr:to>
    <xdr:cxnSp macro="">
      <xdr:nvCxnSpPr>
        <xdr:cNvPr id="142" name="直線コネクタ 141">
          <a:extLst>
            <a:ext uri="{FF2B5EF4-FFF2-40B4-BE49-F238E27FC236}">
              <a16:creationId xmlns:a16="http://schemas.microsoft.com/office/drawing/2014/main" id="{39AEF09B-4122-4D81-9173-32EBAE9F0B7D}"/>
            </a:ext>
          </a:extLst>
        </xdr:cNvPr>
        <xdr:cNvCxnSpPr/>
      </xdr:nvCxnSpPr>
      <xdr:spPr>
        <a:xfrm>
          <a:off x="12693650" y="4868754"/>
          <a:ext cx="638175" cy="11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76046</xdr:rowOff>
    </xdr:from>
    <xdr:to>
      <xdr:col>68</xdr:col>
      <xdr:colOff>123825</xdr:colOff>
      <xdr:row>30</xdr:row>
      <xdr:rowOff>6196</xdr:rowOff>
    </xdr:to>
    <xdr:sp macro="" textlink="">
      <xdr:nvSpPr>
        <xdr:cNvPr id="143" name="楕円 142">
          <a:extLst>
            <a:ext uri="{FF2B5EF4-FFF2-40B4-BE49-F238E27FC236}">
              <a16:creationId xmlns:a16="http://schemas.microsoft.com/office/drawing/2014/main" id="{5C70DF30-BF2E-40D5-9FB4-D04B6394B9A7}"/>
            </a:ext>
          </a:extLst>
        </xdr:cNvPr>
        <xdr:cNvSpPr/>
      </xdr:nvSpPr>
      <xdr:spPr>
        <a:xfrm>
          <a:off x="11960225" y="47718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126846</xdr:rowOff>
    </xdr:from>
    <xdr:to>
      <xdr:col>72</xdr:col>
      <xdr:colOff>73025</xdr:colOff>
      <xdr:row>30</xdr:row>
      <xdr:rowOff>7829</xdr:rowOff>
    </xdr:to>
    <xdr:cxnSp macro="">
      <xdr:nvCxnSpPr>
        <xdr:cNvPr id="144" name="直線コネクタ 143">
          <a:extLst>
            <a:ext uri="{FF2B5EF4-FFF2-40B4-BE49-F238E27FC236}">
              <a16:creationId xmlns:a16="http://schemas.microsoft.com/office/drawing/2014/main" id="{31B9030C-F803-499C-A214-6DFF9FEEAE90}"/>
            </a:ext>
          </a:extLst>
        </xdr:cNvPr>
        <xdr:cNvCxnSpPr/>
      </xdr:nvCxnSpPr>
      <xdr:spPr>
        <a:xfrm>
          <a:off x="12007850" y="4819496"/>
          <a:ext cx="685800" cy="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162061</xdr:rowOff>
    </xdr:from>
    <xdr:to>
      <xdr:col>64</xdr:col>
      <xdr:colOff>123825</xdr:colOff>
      <xdr:row>29</xdr:row>
      <xdr:rowOff>92211</xdr:rowOff>
    </xdr:to>
    <xdr:sp macro="" textlink="">
      <xdr:nvSpPr>
        <xdr:cNvPr id="145" name="楕円 144">
          <a:extLst>
            <a:ext uri="{FF2B5EF4-FFF2-40B4-BE49-F238E27FC236}">
              <a16:creationId xmlns:a16="http://schemas.microsoft.com/office/drawing/2014/main" id="{5F7BA26C-82D9-4EC0-9634-5D1710ABC83D}"/>
            </a:ext>
          </a:extLst>
        </xdr:cNvPr>
        <xdr:cNvSpPr/>
      </xdr:nvSpPr>
      <xdr:spPr>
        <a:xfrm>
          <a:off x="11274425" y="46927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41411</xdr:rowOff>
    </xdr:from>
    <xdr:to>
      <xdr:col>68</xdr:col>
      <xdr:colOff>73025</xdr:colOff>
      <xdr:row>29</xdr:row>
      <xdr:rowOff>126846</xdr:rowOff>
    </xdr:to>
    <xdr:cxnSp macro="">
      <xdr:nvCxnSpPr>
        <xdr:cNvPr id="146" name="直線コネクタ 145">
          <a:extLst>
            <a:ext uri="{FF2B5EF4-FFF2-40B4-BE49-F238E27FC236}">
              <a16:creationId xmlns:a16="http://schemas.microsoft.com/office/drawing/2014/main" id="{8CA8C4FF-006D-41A5-9913-602AF030D1F0}"/>
            </a:ext>
          </a:extLst>
        </xdr:cNvPr>
        <xdr:cNvCxnSpPr/>
      </xdr:nvCxnSpPr>
      <xdr:spPr>
        <a:xfrm>
          <a:off x="11322050" y="4740411"/>
          <a:ext cx="685800" cy="7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89544</xdr:rowOff>
    </xdr:from>
    <xdr:to>
      <xdr:col>60</xdr:col>
      <xdr:colOff>123825</xdr:colOff>
      <xdr:row>28</xdr:row>
      <xdr:rowOff>19694</xdr:rowOff>
    </xdr:to>
    <xdr:sp macro="" textlink="">
      <xdr:nvSpPr>
        <xdr:cNvPr id="147" name="楕円 146">
          <a:extLst>
            <a:ext uri="{FF2B5EF4-FFF2-40B4-BE49-F238E27FC236}">
              <a16:creationId xmlns:a16="http://schemas.microsoft.com/office/drawing/2014/main" id="{8C3D009D-693D-4256-B87F-9DBCC385D0D0}"/>
            </a:ext>
          </a:extLst>
        </xdr:cNvPr>
        <xdr:cNvSpPr/>
      </xdr:nvSpPr>
      <xdr:spPr>
        <a:xfrm>
          <a:off x="10588625" y="44583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140344</xdr:rowOff>
    </xdr:from>
    <xdr:to>
      <xdr:col>64</xdr:col>
      <xdr:colOff>73025</xdr:colOff>
      <xdr:row>29</xdr:row>
      <xdr:rowOff>41411</xdr:rowOff>
    </xdr:to>
    <xdr:cxnSp macro="">
      <xdr:nvCxnSpPr>
        <xdr:cNvPr id="148" name="直線コネクタ 147">
          <a:extLst>
            <a:ext uri="{FF2B5EF4-FFF2-40B4-BE49-F238E27FC236}">
              <a16:creationId xmlns:a16="http://schemas.microsoft.com/office/drawing/2014/main" id="{7DB89B83-B314-4A79-9F78-CC247687DCF7}"/>
            </a:ext>
          </a:extLst>
        </xdr:cNvPr>
        <xdr:cNvCxnSpPr/>
      </xdr:nvCxnSpPr>
      <xdr:spPr>
        <a:xfrm>
          <a:off x="10636250" y="4515494"/>
          <a:ext cx="685800" cy="2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74076</xdr:rowOff>
    </xdr:from>
    <xdr:ext cx="560923" cy="259045"/>
    <xdr:sp macro="" textlink="">
      <xdr:nvSpPr>
        <xdr:cNvPr id="149" name="n_1aveValue債務償還比率">
          <a:extLst>
            <a:ext uri="{FF2B5EF4-FFF2-40B4-BE49-F238E27FC236}">
              <a16:creationId xmlns:a16="http://schemas.microsoft.com/office/drawing/2014/main" id="{10D9FFE3-96DA-4F31-8686-160742874269}"/>
            </a:ext>
          </a:extLst>
        </xdr:cNvPr>
        <xdr:cNvSpPr txBox="1"/>
      </xdr:nvSpPr>
      <xdr:spPr>
        <a:xfrm>
          <a:off x="12441763" y="46079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167421</xdr:rowOff>
    </xdr:from>
    <xdr:ext cx="560923" cy="259045"/>
    <xdr:sp macro="" textlink="">
      <xdr:nvSpPr>
        <xdr:cNvPr id="150" name="n_2aveValue債務償還比率">
          <a:extLst>
            <a:ext uri="{FF2B5EF4-FFF2-40B4-BE49-F238E27FC236}">
              <a16:creationId xmlns:a16="http://schemas.microsoft.com/office/drawing/2014/main" id="{C379B7F1-252A-4905-ABEA-6B2FEE2F0FB2}"/>
            </a:ext>
          </a:extLst>
        </xdr:cNvPr>
        <xdr:cNvSpPr txBox="1"/>
      </xdr:nvSpPr>
      <xdr:spPr>
        <a:xfrm>
          <a:off x="11765488" y="50219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35949</xdr:rowOff>
    </xdr:from>
    <xdr:ext cx="560923" cy="259045"/>
    <xdr:sp macro="" textlink="">
      <xdr:nvSpPr>
        <xdr:cNvPr id="151" name="n_3aveValue債務償還比率">
          <a:extLst>
            <a:ext uri="{FF2B5EF4-FFF2-40B4-BE49-F238E27FC236}">
              <a16:creationId xmlns:a16="http://schemas.microsoft.com/office/drawing/2014/main" id="{C36E9B19-26CD-4E1D-B85C-FE663D4F7D2D}"/>
            </a:ext>
          </a:extLst>
        </xdr:cNvPr>
        <xdr:cNvSpPr txBox="1"/>
      </xdr:nvSpPr>
      <xdr:spPr>
        <a:xfrm>
          <a:off x="11079688" y="52175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64597</xdr:rowOff>
    </xdr:from>
    <xdr:ext cx="560923" cy="259045"/>
    <xdr:sp macro="" textlink="">
      <xdr:nvSpPr>
        <xdr:cNvPr id="152" name="n_4aveValue債務償還比率">
          <a:extLst>
            <a:ext uri="{FF2B5EF4-FFF2-40B4-BE49-F238E27FC236}">
              <a16:creationId xmlns:a16="http://schemas.microsoft.com/office/drawing/2014/main" id="{6B832429-7BA1-4337-810B-0DE08236C4ED}"/>
            </a:ext>
          </a:extLst>
        </xdr:cNvPr>
        <xdr:cNvSpPr txBox="1"/>
      </xdr:nvSpPr>
      <xdr:spPr>
        <a:xfrm>
          <a:off x="10393888" y="50874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30</xdr:row>
      <xdr:rowOff>49756</xdr:rowOff>
    </xdr:from>
    <xdr:ext cx="560923" cy="259045"/>
    <xdr:sp macro="" textlink="">
      <xdr:nvSpPr>
        <xdr:cNvPr id="153" name="n_1mainValue債務償還比率">
          <a:extLst>
            <a:ext uri="{FF2B5EF4-FFF2-40B4-BE49-F238E27FC236}">
              <a16:creationId xmlns:a16="http://schemas.microsoft.com/office/drawing/2014/main" id="{02461880-F401-40E0-AD5B-BA80AA569B9A}"/>
            </a:ext>
          </a:extLst>
        </xdr:cNvPr>
        <xdr:cNvSpPr txBox="1"/>
      </xdr:nvSpPr>
      <xdr:spPr>
        <a:xfrm>
          <a:off x="12441763" y="49043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28</xdr:row>
      <xdr:rowOff>22723</xdr:rowOff>
    </xdr:from>
    <xdr:ext cx="560923" cy="259045"/>
    <xdr:sp macro="" textlink="">
      <xdr:nvSpPr>
        <xdr:cNvPr id="154" name="n_2mainValue債務償還比率">
          <a:extLst>
            <a:ext uri="{FF2B5EF4-FFF2-40B4-BE49-F238E27FC236}">
              <a16:creationId xmlns:a16="http://schemas.microsoft.com/office/drawing/2014/main" id="{CD59D847-3AA2-4433-9C4E-993E4305CB46}"/>
            </a:ext>
          </a:extLst>
        </xdr:cNvPr>
        <xdr:cNvSpPr txBox="1"/>
      </xdr:nvSpPr>
      <xdr:spPr>
        <a:xfrm>
          <a:off x="11765488" y="45597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27</xdr:row>
      <xdr:rowOff>108738</xdr:rowOff>
    </xdr:from>
    <xdr:ext cx="560923" cy="259045"/>
    <xdr:sp macro="" textlink="">
      <xdr:nvSpPr>
        <xdr:cNvPr id="155" name="n_3mainValue債務償還比率">
          <a:extLst>
            <a:ext uri="{FF2B5EF4-FFF2-40B4-BE49-F238E27FC236}">
              <a16:creationId xmlns:a16="http://schemas.microsoft.com/office/drawing/2014/main" id="{07BAA8CB-D409-4043-B9DB-F53C530A04A8}"/>
            </a:ext>
          </a:extLst>
        </xdr:cNvPr>
        <xdr:cNvSpPr txBox="1"/>
      </xdr:nvSpPr>
      <xdr:spPr>
        <a:xfrm>
          <a:off x="11079688" y="44775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26</xdr:row>
      <xdr:rowOff>36221</xdr:rowOff>
    </xdr:from>
    <xdr:ext cx="560923" cy="259045"/>
    <xdr:sp macro="" textlink="">
      <xdr:nvSpPr>
        <xdr:cNvPr id="156" name="n_4mainValue債務償還比率">
          <a:extLst>
            <a:ext uri="{FF2B5EF4-FFF2-40B4-BE49-F238E27FC236}">
              <a16:creationId xmlns:a16="http://schemas.microsoft.com/office/drawing/2014/main" id="{1BF7D11A-3F07-4FAC-9432-BB211697964D}"/>
            </a:ext>
          </a:extLst>
        </xdr:cNvPr>
        <xdr:cNvSpPr txBox="1"/>
      </xdr:nvSpPr>
      <xdr:spPr>
        <a:xfrm>
          <a:off x="10393888" y="42462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A5EEB794-8448-4678-B0E7-00908F58336C}"/>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51703C3D-5FB8-4503-9756-4942E6C97C79}"/>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FD72B19F-7126-4594-BF94-78FEB55AA5E4}"/>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686B09F1-19B4-4DBC-95D4-297DF0A844AB}"/>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8C9B0780-2B78-49AA-822D-0D5146D7C747}"/>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50FCC333-CD39-49FF-B30E-D230FAC46A51}"/>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22843BE-6C3A-43B4-8E32-F1ECFEB8A952}"/>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673864-92D0-4677-8919-AA360B58C67F}"/>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9AA1C21-95D0-4C80-8379-A88981F6938B}"/>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585D6A-F242-4D65-BB9C-9E1A938BC0DD}"/>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7291B73-0589-4F42-ABEA-474550BFD8E0}"/>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450C1A-ED52-4A8A-BE6E-24C2FFE8E741}"/>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91F146B-D8B8-4241-A78A-9CAE7E8F3469}"/>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9D8E861-BFAB-4AE0-AD08-7C76F7FCF914}"/>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FDA9E46-792E-417A-86D0-D06F6F561B7A}"/>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9A80485-99DF-4B17-AA71-D82AF9ACCF12}"/>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2,032,490
1,973,948
10,621.29
785,103,536
769,484,514
7,873,221
475,458,228
1,623,817,448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5EFFBE9-948E-4802-B0CD-B75F3B7C0201}"/>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3A5D40-ADAB-4AD5-A6BB-318A5293B35C}"/>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054C76-6CB4-438B-98A3-7763D7A2E19E}"/>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8A1354-4AB4-463E-9568-B2B5BFD238FF}"/>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823ECF-23FA-48DE-8B4D-6FD54A731B07}"/>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230A6B4-6B89-4D0D-92CD-B5A9436D1A55}"/>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0247F7D-FBAD-4C4D-9380-1AF149AA8A86}"/>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8B11B73-52BB-457A-BC9A-AC5E932F8FCA}"/>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60F97A-486A-434B-83C0-A38743C9F22A}"/>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3CCBF2B-B4BC-4950-A789-4F01CC311F39}"/>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CCDB9C7-7BFD-45F8-AC99-ECF9054E0715}"/>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008FCFB-721B-43F9-BD63-EAE6AE8F4444}"/>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4EB6778-56A8-435A-BE3C-0F62BB287D33}"/>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DA05D38-02B2-4727-8C55-3FAAECD356E6}"/>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8CBCE9-7432-49F3-872F-5239F9265480}"/>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AB7DBA-45D2-4844-B025-678FEE97B7A9}"/>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A99BF1A-24A1-4173-AF13-202ABCFE36B2}"/>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D1CA4852-9E74-4EA0-8100-3A39D4F29C3E}"/>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66AF5495-B273-45C4-8203-B075DC307158}"/>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3CA93A00-9C99-472A-9F47-94ABA4CBF458}"/>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DA7E93A8-BB98-4DC8-8B87-51E507FBC0A0}"/>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9320E7C-9D6A-49DF-80F3-7AF80220F299}"/>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DA3CF53C-EB45-45ED-8F6B-8E77879E3547}"/>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F6718641-BE4E-446A-BFD1-FFB79CBA7761}"/>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2406D67E-69C1-477A-8C00-0A47C75D411E}"/>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EE9950BB-8982-4760-A39E-87055E0D5C82}"/>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3D5C7A75-FFEA-40FF-B620-EC09E3A6564C}"/>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C96B20C7-8C57-40CC-BB7B-1C34812694F2}"/>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1FC432A-A744-46C9-B056-E13BC8A1EB29}"/>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B5A5957-CB39-47C7-9CC7-B1AC964676F5}"/>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44979B6-A03E-400F-9987-56EB4C767309}"/>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B363554-724B-4F55-A070-6A533A3CD180}"/>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7B8ECA1-CCFD-4DF3-8A85-086335BEAFAA}"/>
            </a:ext>
          </a:extLst>
        </xdr:cNvPr>
        <xdr:cNvCxnSpPr/>
      </xdr:nvCxnSpPr>
      <xdr:spPr>
        <a:xfrm>
          <a:off x="6858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3A4FCD4C-D1CC-4908-B479-3CB03BDAEF99}"/>
            </a:ext>
          </a:extLst>
        </xdr:cNvPr>
        <xdr:cNvSpPr txBox="1"/>
      </xdr:nvSpPr>
      <xdr:spPr>
        <a:xfrm>
          <a:off x="339891"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1EE6638-5EA5-473C-AE73-FF20E4AEB689}"/>
            </a:ext>
          </a:extLst>
        </xdr:cNvPr>
        <xdr:cNvCxnSpPr/>
      </xdr:nvCxnSpPr>
      <xdr:spPr>
        <a:xfrm>
          <a:off x="6858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24A9FCA-162A-4566-8ACF-B8EDB7F4191A}"/>
            </a:ext>
          </a:extLst>
        </xdr:cNvPr>
        <xdr:cNvSpPr txBox="1"/>
      </xdr:nvSpPr>
      <xdr:spPr>
        <a:xfrm>
          <a:off x="339891"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F8B1F05-003F-4504-A4B2-177928286E1A}"/>
            </a:ext>
          </a:extLst>
        </xdr:cNvPr>
        <xdr:cNvCxnSpPr/>
      </xdr:nvCxnSpPr>
      <xdr:spPr>
        <a:xfrm>
          <a:off x="6858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9FEBB1E-69EE-4190-ACDA-A8367A0CEBFD}"/>
            </a:ext>
          </a:extLst>
        </xdr:cNvPr>
        <xdr:cNvSpPr txBox="1"/>
      </xdr:nvSpPr>
      <xdr:spPr>
        <a:xfrm>
          <a:off x="339891"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252631D-F502-4654-A3E1-E3FEE5353EDD}"/>
            </a:ext>
          </a:extLst>
        </xdr:cNvPr>
        <xdr:cNvCxnSpPr/>
      </xdr:nvCxnSpPr>
      <xdr:spPr>
        <a:xfrm>
          <a:off x="6858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A4A7085-0CC6-4394-B057-6393723C1BA9}"/>
            </a:ext>
          </a:extLst>
        </xdr:cNvPr>
        <xdr:cNvSpPr txBox="1"/>
      </xdr:nvSpPr>
      <xdr:spPr>
        <a:xfrm>
          <a:off x="339891"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737AE1B-1F68-4047-B376-0DF4C576B0F3}"/>
            </a:ext>
          </a:extLst>
        </xdr:cNvPr>
        <xdr:cNvCxnSpPr/>
      </xdr:nvCxnSpPr>
      <xdr:spPr>
        <a:xfrm>
          <a:off x="6858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AC6A7DC-2AB3-4F36-A1F1-3902058FC5BE}"/>
            </a:ext>
          </a:extLst>
        </xdr:cNvPr>
        <xdr:cNvSpPr txBox="1"/>
      </xdr:nvSpPr>
      <xdr:spPr>
        <a:xfrm>
          <a:off x="339891"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B1BD018-554E-4B1A-87A5-2F0BFFD7CC2F}"/>
            </a:ext>
          </a:extLst>
        </xdr:cNvPr>
        <xdr:cNvCxnSpPr/>
      </xdr:nvCxnSpPr>
      <xdr:spPr>
        <a:xfrm>
          <a:off x="6858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97B076C1-5F71-44D0-9746-63749F03CB83}"/>
            </a:ext>
          </a:extLst>
        </xdr:cNvPr>
        <xdr:cNvSpPr txBox="1"/>
      </xdr:nvSpPr>
      <xdr:spPr>
        <a:xfrm>
          <a:off x="339891"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50652C6-BB2E-47C9-BEBE-67EEEC91732F}"/>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669D1B86-973F-4BB9-94BC-A77E8CFE263B}"/>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997BBCE9-4EC0-40E3-BD35-E326442B7CFC}"/>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161108</xdr:rowOff>
    </xdr:from>
    <xdr:to>
      <xdr:col>24</xdr:col>
      <xdr:colOff>62865</xdr:colOff>
      <xdr:row>41</xdr:row>
      <xdr:rowOff>84365</xdr:rowOff>
    </xdr:to>
    <xdr:cxnSp macro="">
      <xdr:nvCxnSpPr>
        <xdr:cNvPr id="59" name="直線コネクタ 58">
          <a:extLst>
            <a:ext uri="{FF2B5EF4-FFF2-40B4-BE49-F238E27FC236}">
              <a16:creationId xmlns:a16="http://schemas.microsoft.com/office/drawing/2014/main" id="{15E824F6-A965-4611-BCED-FB5E5043EA53}"/>
            </a:ext>
          </a:extLst>
        </xdr:cNvPr>
        <xdr:cNvCxnSpPr/>
      </xdr:nvCxnSpPr>
      <xdr:spPr>
        <a:xfrm flipV="1">
          <a:off x="4179570" y="5345883"/>
          <a:ext cx="1270" cy="1380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88192</xdr:rowOff>
    </xdr:from>
    <xdr:ext cx="405111" cy="259045"/>
    <xdr:sp macro="" textlink="">
      <xdr:nvSpPr>
        <xdr:cNvPr id="60" name="【道路】&#10;有形固定資産減価償却率最小値テキスト">
          <a:extLst>
            <a:ext uri="{FF2B5EF4-FFF2-40B4-BE49-F238E27FC236}">
              <a16:creationId xmlns:a16="http://schemas.microsoft.com/office/drawing/2014/main" id="{655BB3B9-A432-47B4-BAEF-26135E5B0A9B}"/>
            </a:ext>
          </a:extLst>
        </xdr:cNvPr>
        <xdr:cNvSpPr txBox="1"/>
      </xdr:nvSpPr>
      <xdr:spPr>
        <a:xfrm>
          <a:off x="4229100" y="672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84365</xdr:rowOff>
    </xdr:from>
    <xdr:to>
      <xdr:col>24</xdr:col>
      <xdr:colOff>152400</xdr:colOff>
      <xdr:row>41</xdr:row>
      <xdr:rowOff>84365</xdr:rowOff>
    </xdr:to>
    <xdr:cxnSp macro="">
      <xdr:nvCxnSpPr>
        <xdr:cNvPr id="61" name="直線コネクタ 60">
          <a:extLst>
            <a:ext uri="{FF2B5EF4-FFF2-40B4-BE49-F238E27FC236}">
              <a16:creationId xmlns:a16="http://schemas.microsoft.com/office/drawing/2014/main" id="{59658A61-E22C-4115-B43E-225D30CFEAE3}"/>
            </a:ext>
          </a:extLst>
        </xdr:cNvPr>
        <xdr:cNvCxnSpPr/>
      </xdr:nvCxnSpPr>
      <xdr:spPr>
        <a:xfrm>
          <a:off x="4105275" y="67264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107785</xdr:rowOff>
    </xdr:from>
    <xdr:ext cx="405111" cy="259045"/>
    <xdr:sp macro="" textlink="">
      <xdr:nvSpPr>
        <xdr:cNvPr id="62" name="【道路】&#10;有形固定資産減価償却率最大値テキスト">
          <a:extLst>
            <a:ext uri="{FF2B5EF4-FFF2-40B4-BE49-F238E27FC236}">
              <a16:creationId xmlns:a16="http://schemas.microsoft.com/office/drawing/2014/main" id="{8ACE2CA4-7928-48DA-8910-4690BB9AB043}"/>
            </a:ext>
          </a:extLst>
        </xdr:cNvPr>
        <xdr:cNvSpPr txBox="1"/>
      </xdr:nvSpPr>
      <xdr:spPr>
        <a:xfrm>
          <a:off x="4229100" y="512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161108</xdr:rowOff>
    </xdr:from>
    <xdr:to>
      <xdr:col>24</xdr:col>
      <xdr:colOff>152400</xdr:colOff>
      <xdr:row>32</xdr:row>
      <xdr:rowOff>161108</xdr:rowOff>
    </xdr:to>
    <xdr:cxnSp macro="">
      <xdr:nvCxnSpPr>
        <xdr:cNvPr id="63" name="直線コネクタ 62">
          <a:extLst>
            <a:ext uri="{FF2B5EF4-FFF2-40B4-BE49-F238E27FC236}">
              <a16:creationId xmlns:a16="http://schemas.microsoft.com/office/drawing/2014/main" id="{6899E348-AD9F-4F0D-B68B-069B0A0F55EA}"/>
            </a:ext>
          </a:extLst>
        </xdr:cNvPr>
        <xdr:cNvCxnSpPr/>
      </xdr:nvCxnSpPr>
      <xdr:spPr>
        <a:xfrm>
          <a:off x="4105275" y="53458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121393</xdr:rowOff>
    </xdr:from>
    <xdr:ext cx="405111" cy="259045"/>
    <xdr:sp macro="" textlink="">
      <xdr:nvSpPr>
        <xdr:cNvPr id="64" name="【道路】&#10;有形固定資産減価償却率平均値テキスト">
          <a:extLst>
            <a:ext uri="{FF2B5EF4-FFF2-40B4-BE49-F238E27FC236}">
              <a16:creationId xmlns:a16="http://schemas.microsoft.com/office/drawing/2014/main" id="{82402C64-61BF-4502-94C9-64D3C00C721C}"/>
            </a:ext>
          </a:extLst>
        </xdr:cNvPr>
        <xdr:cNvSpPr txBox="1"/>
      </xdr:nvSpPr>
      <xdr:spPr>
        <a:xfrm>
          <a:off x="4229100" y="59538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65" name="フローチャート: 判断 64">
          <a:extLst>
            <a:ext uri="{FF2B5EF4-FFF2-40B4-BE49-F238E27FC236}">
              <a16:creationId xmlns:a16="http://schemas.microsoft.com/office/drawing/2014/main" id="{D4ACC725-29AA-4FF7-89BD-A143FEA52BF7}"/>
            </a:ext>
          </a:extLst>
        </xdr:cNvPr>
        <xdr:cNvSpPr/>
      </xdr:nvSpPr>
      <xdr:spPr>
        <a:xfrm>
          <a:off x="4124325" y="59690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100511</xdr:rowOff>
    </xdr:from>
    <xdr:to>
      <xdr:col>20</xdr:col>
      <xdr:colOff>38100</xdr:colOff>
      <xdr:row>37</xdr:row>
      <xdr:rowOff>30661</xdr:rowOff>
    </xdr:to>
    <xdr:sp macro="" textlink="">
      <xdr:nvSpPr>
        <xdr:cNvPr id="66" name="フローチャート: 判断 65">
          <a:extLst>
            <a:ext uri="{FF2B5EF4-FFF2-40B4-BE49-F238E27FC236}">
              <a16:creationId xmlns:a16="http://schemas.microsoft.com/office/drawing/2014/main" id="{4413DDA0-745F-4CAE-90D2-72904273A273}"/>
            </a:ext>
          </a:extLst>
        </xdr:cNvPr>
        <xdr:cNvSpPr/>
      </xdr:nvSpPr>
      <xdr:spPr>
        <a:xfrm>
          <a:off x="3381375" y="593298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7" name="フローチャート: 判断 66">
          <a:extLst>
            <a:ext uri="{FF2B5EF4-FFF2-40B4-BE49-F238E27FC236}">
              <a16:creationId xmlns:a16="http://schemas.microsoft.com/office/drawing/2014/main" id="{CB42D000-BC2C-4A05-B21D-EBDC08F6564B}"/>
            </a:ext>
          </a:extLst>
        </xdr:cNvPr>
        <xdr:cNvSpPr/>
      </xdr:nvSpPr>
      <xdr:spPr>
        <a:xfrm>
          <a:off x="2571750" y="58972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85816</xdr:rowOff>
    </xdr:from>
    <xdr:to>
      <xdr:col>10</xdr:col>
      <xdr:colOff>165100</xdr:colOff>
      <xdr:row>36</xdr:row>
      <xdr:rowOff>15966</xdr:rowOff>
    </xdr:to>
    <xdr:sp macro="" textlink="">
      <xdr:nvSpPr>
        <xdr:cNvPr id="68" name="フローチャート: 判断 67">
          <a:extLst>
            <a:ext uri="{FF2B5EF4-FFF2-40B4-BE49-F238E27FC236}">
              <a16:creationId xmlns:a16="http://schemas.microsoft.com/office/drawing/2014/main" id="{E981A6BF-F3C4-46EB-BF17-25C3BF80797D}"/>
            </a:ext>
          </a:extLst>
        </xdr:cNvPr>
        <xdr:cNvSpPr/>
      </xdr:nvSpPr>
      <xdr:spPr>
        <a:xfrm>
          <a:off x="1781175" y="57500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95613</xdr:rowOff>
    </xdr:from>
    <xdr:to>
      <xdr:col>6</xdr:col>
      <xdr:colOff>38100</xdr:colOff>
      <xdr:row>36</xdr:row>
      <xdr:rowOff>25763</xdr:rowOff>
    </xdr:to>
    <xdr:sp macro="" textlink="">
      <xdr:nvSpPr>
        <xdr:cNvPr id="69" name="フローチャート: 判断 68">
          <a:extLst>
            <a:ext uri="{FF2B5EF4-FFF2-40B4-BE49-F238E27FC236}">
              <a16:creationId xmlns:a16="http://schemas.microsoft.com/office/drawing/2014/main" id="{7FED1CE3-8B1D-48F4-A98C-E09B2DBA9862}"/>
            </a:ext>
          </a:extLst>
        </xdr:cNvPr>
        <xdr:cNvSpPr/>
      </xdr:nvSpPr>
      <xdr:spPr>
        <a:xfrm>
          <a:off x="981075" y="576298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42530F3-0BC9-4FBC-B82D-B6660419341B}"/>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10458BB-D066-492A-B529-8E9D0DA3642A}"/>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DAC54CD-ACDA-4667-BEFA-941C7D1D785C}"/>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38F16EB-BB63-456D-AEDB-4913D21DC560}"/>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20C15416-5B15-4AB2-819A-E2A1D7666EDD}"/>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84183</xdr:rowOff>
    </xdr:from>
    <xdr:to>
      <xdr:col>24</xdr:col>
      <xdr:colOff>114300</xdr:colOff>
      <xdr:row>37</xdr:row>
      <xdr:rowOff>14333</xdr:rowOff>
    </xdr:to>
    <xdr:sp macro="" textlink="">
      <xdr:nvSpPr>
        <xdr:cNvPr id="75" name="楕円 74">
          <a:extLst>
            <a:ext uri="{FF2B5EF4-FFF2-40B4-BE49-F238E27FC236}">
              <a16:creationId xmlns:a16="http://schemas.microsoft.com/office/drawing/2014/main" id="{596B829B-6799-439D-9719-3E6C211CE040}"/>
            </a:ext>
          </a:extLst>
        </xdr:cNvPr>
        <xdr:cNvSpPr/>
      </xdr:nvSpPr>
      <xdr:spPr>
        <a:xfrm>
          <a:off x="4124325" y="591665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107060</xdr:rowOff>
    </xdr:from>
    <xdr:ext cx="405111" cy="259045"/>
    <xdr:sp macro="" textlink="">
      <xdr:nvSpPr>
        <xdr:cNvPr id="76" name="【道路】&#10;有形固定資産減価償却率該当値テキスト">
          <a:extLst>
            <a:ext uri="{FF2B5EF4-FFF2-40B4-BE49-F238E27FC236}">
              <a16:creationId xmlns:a16="http://schemas.microsoft.com/office/drawing/2014/main" id="{835BC8D2-6D0A-45FA-8A69-D4C3E945F248}"/>
            </a:ext>
          </a:extLst>
        </xdr:cNvPr>
        <xdr:cNvSpPr txBox="1"/>
      </xdr:nvSpPr>
      <xdr:spPr>
        <a:xfrm>
          <a:off x="4229100" y="5771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xdr:rowOff>
    </xdr:from>
    <xdr:to>
      <xdr:col>20</xdr:col>
      <xdr:colOff>38100</xdr:colOff>
      <xdr:row>36</xdr:row>
      <xdr:rowOff>113937</xdr:rowOff>
    </xdr:to>
    <xdr:sp macro="" textlink="">
      <xdr:nvSpPr>
        <xdr:cNvPr id="77" name="楕円 76">
          <a:extLst>
            <a:ext uri="{FF2B5EF4-FFF2-40B4-BE49-F238E27FC236}">
              <a16:creationId xmlns:a16="http://schemas.microsoft.com/office/drawing/2014/main" id="{61DC7E5B-414F-4E4A-A398-B893E53B21DF}"/>
            </a:ext>
          </a:extLst>
        </xdr:cNvPr>
        <xdr:cNvSpPr/>
      </xdr:nvSpPr>
      <xdr:spPr>
        <a:xfrm>
          <a:off x="3381375" y="583846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63137</xdr:rowOff>
    </xdr:from>
    <xdr:to>
      <xdr:col>24</xdr:col>
      <xdr:colOff>63500</xdr:colOff>
      <xdr:row>36</xdr:row>
      <xdr:rowOff>134983</xdr:rowOff>
    </xdr:to>
    <xdr:cxnSp macro="">
      <xdr:nvCxnSpPr>
        <xdr:cNvPr id="78" name="直線コネクタ 77">
          <a:extLst>
            <a:ext uri="{FF2B5EF4-FFF2-40B4-BE49-F238E27FC236}">
              <a16:creationId xmlns:a16="http://schemas.microsoft.com/office/drawing/2014/main" id="{A7A30820-A9FF-415A-BB56-4B885981145B}"/>
            </a:ext>
          </a:extLst>
        </xdr:cNvPr>
        <xdr:cNvCxnSpPr/>
      </xdr:nvCxnSpPr>
      <xdr:spPr>
        <a:xfrm>
          <a:off x="3429000" y="5895612"/>
          <a:ext cx="752475"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85816</xdr:rowOff>
    </xdr:from>
    <xdr:to>
      <xdr:col>15</xdr:col>
      <xdr:colOff>101600</xdr:colOff>
      <xdr:row>36</xdr:row>
      <xdr:rowOff>15966</xdr:rowOff>
    </xdr:to>
    <xdr:sp macro="" textlink="">
      <xdr:nvSpPr>
        <xdr:cNvPr id="79" name="楕円 78">
          <a:extLst>
            <a:ext uri="{FF2B5EF4-FFF2-40B4-BE49-F238E27FC236}">
              <a16:creationId xmlns:a16="http://schemas.microsoft.com/office/drawing/2014/main" id="{1F37CFEE-4154-4264-85E5-8C3FB57F1C2D}"/>
            </a:ext>
          </a:extLst>
        </xdr:cNvPr>
        <xdr:cNvSpPr/>
      </xdr:nvSpPr>
      <xdr:spPr>
        <a:xfrm>
          <a:off x="2571750" y="575001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136616</xdr:rowOff>
    </xdr:from>
    <xdr:to>
      <xdr:col>19</xdr:col>
      <xdr:colOff>177800</xdr:colOff>
      <xdr:row>36</xdr:row>
      <xdr:rowOff>63137</xdr:rowOff>
    </xdr:to>
    <xdr:cxnSp macro="">
      <xdr:nvCxnSpPr>
        <xdr:cNvPr id="80" name="直線コネクタ 79">
          <a:extLst>
            <a:ext uri="{FF2B5EF4-FFF2-40B4-BE49-F238E27FC236}">
              <a16:creationId xmlns:a16="http://schemas.microsoft.com/office/drawing/2014/main" id="{DB354852-339E-4241-B551-D209EA6A578C}"/>
            </a:ext>
          </a:extLst>
        </xdr:cNvPr>
        <xdr:cNvCxnSpPr/>
      </xdr:nvCxnSpPr>
      <xdr:spPr>
        <a:xfrm>
          <a:off x="2619375" y="5807166"/>
          <a:ext cx="809625" cy="8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23767</xdr:rowOff>
    </xdr:from>
    <xdr:to>
      <xdr:col>10</xdr:col>
      <xdr:colOff>165100</xdr:colOff>
      <xdr:row>35</xdr:row>
      <xdr:rowOff>125367</xdr:rowOff>
    </xdr:to>
    <xdr:sp macro="" textlink="">
      <xdr:nvSpPr>
        <xdr:cNvPr id="81" name="楕円 80">
          <a:extLst>
            <a:ext uri="{FF2B5EF4-FFF2-40B4-BE49-F238E27FC236}">
              <a16:creationId xmlns:a16="http://schemas.microsoft.com/office/drawing/2014/main" id="{73DAD708-2467-4C1B-B415-57102F6D77A6}"/>
            </a:ext>
          </a:extLst>
        </xdr:cNvPr>
        <xdr:cNvSpPr/>
      </xdr:nvSpPr>
      <xdr:spPr>
        <a:xfrm>
          <a:off x="1781175" y="56943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74567</xdr:rowOff>
    </xdr:from>
    <xdr:to>
      <xdr:col>15</xdr:col>
      <xdr:colOff>50800</xdr:colOff>
      <xdr:row>35</xdr:row>
      <xdr:rowOff>136616</xdr:rowOff>
    </xdr:to>
    <xdr:cxnSp macro="">
      <xdr:nvCxnSpPr>
        <xdr:cNvPr id="82" name="直線コネクタ 81">
          <a:extLst>
            <a:ext uri="{FF2B5EF4-FFF2-40B4-BE49-F238E27FC236}">
              <a16:creationId xmlns:a16="http://schemas.microsoft.com/office/drawing/2014/main" id="{080E4D39-F192-4675-AAFD-6F5A55FC46DB}"/>
            </a:ext>
          </a:extLst>
        </xdr:cNvPr>
        <xdr:cNvCxnSpPr/>
      </xdr:nvCxnSpPr>
      <xdr:spPr>
        <a:xfrm>
          <a:off x="1828800" y="5741942"/>
          <a:ext cx="790575" cy="6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129903</xdr:rowOff>
    </xdr:from>
    <xdr:to>
      <xdr:col>6</xdr:col>
      <xdr:colOff>38100</xdr:colOff>
      <xdr:row>35</xdr:row>
      <xdr:rowOff>60053</xdr:rowOff>
    </xdr:to>
    <xdr:sp macro="" textlink="">
      <xdr:nvSpPr>
        <xdr:cNvPr id="83" name="楕円 82">
          <a:extLst>
            <a:ext uri="{FF2B5EF4-FFF2-40B4-BE49-F238E27FC236}">
              <a16:creationId xmlns:a16="http://schemas.microsoft.com/office/drawing/2014/main" id="{405C8AB7-3F13-433A-B7C0-1A66832EBE08}"/>
            </a:ext>
          </a:extLst>
        </xdr:cNvPr>
        <xdr:cNvSpPr/>
      </xdr:nvSpPr>
      <xdr:spPr>
        <a:xfrm>
          <a:off x="981075" y="56321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9253</xdr:rowOff>
    </xdr:from>
    <xdr:to>
      <xdr:col>10</xdr:col>
      <xdr:colOff>114300</xdr:colOff>
      <xdr:row>35</xdr:row>
      <xdr:rowOff>74567</xdr:rowOff>
    </xdr:to>
    <xdr:cxnSp macro="">
      <xdr:nvCxnSpPr>
        <xdr:cNvPr id="84" name="直線コネクタ 83">
          <a:extLst>
            <a:ext uri="{FF2B5EF4-FFF2-40B4-BE49-F238E27FC236}">
              <a16:creationId xmlns:a16="http://schemas.microsoft.com/office/drawing/2014/main" id="{92B90795-EA5E-47C4-AD40-345F8450CA59}"/>
            </a:ext>
          </a:extLst>
        </xdr:cNvPr>
        <xdr:cNvCxnSpPr/>
      </xdr:nvCxnSpPr>
      <xdr:spPr>
        <a:xfrm>
          <a:off x="1028700" y="5679803"/>
          <a:ext cx="800100" cy="6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21788</xdr:rowOff>
    </xdr:from>
    <xdr:ext cx="405111" cy="259045"/>
    <xdr:sp macro="" textlink="">
      <xdr:nvSpPr>
        <xdr:cNvPr id="85" name="n_1aveValue【道路】&#10;有形固定資産減価償却率">
          <a:extLst>
            <a:ext uri="{FF2B5EF4-FFF2-40B4-BE49-F238E27FC236}">
              <a16:creationId xmlns:a16="http://schemas.microsoft.com/office/drawing/2014/main" id="{619840B9-4702-4FBD-9DCA-475A8893798F}"/>
            </a:ext>
          </a:extLst>
        </xdr:cNvPr>
        <xdr:cNvSpPr txBox="1"/>
      </xdr:nvSpPr>
      <xdr:spPr>
        <a:xfrm>
          <a:off x="3239144" y="601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6" name="n_2aveValue【道路】&#10;有形固定資産減価償却率">
          <a:extLst>
            <a:ext uri="{FF2B5EF4-FFF2-40B4-BE49-F238E27FC236}">
              <a16:creationId xmlns:a16="http://schemas.microsoft.com/office/drawing/2014/main" id="{07B11509-2C15-4789-A852-A870FD375F90}"/>
            </a:ext>
          </a:extLst>
        </xdr:cNvPr>
        <xdr:cNvSpPr txBox="1"/>
      </xdr:nvSpPr>
      <xdr:spPr>
        <a:xfrm>
          <a:off x="2439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7093</xdr:rowOff>
    </xdr:from>
    <xdr:ext cx="405111" cy="259045"/>
    <xdr:sp macro="" textlink="">
      <xdr:nvSpPr>
        <xdr:cNvPr id="87" name="n_3aveValue【道路】&#10;有形固定資産減価償却率">
          <a:extLst>
            <a:ext uri="{FF2B5EF4-FFF2-40B4-BE49-F238E27FC236}">
              <a16:creationId xmlns:a16="http://schemas.microsoft.com/office/drawing/2014/main" id="{C6D628E4-BA09-4005-A2E3-21CE9A18E66D}"/>
            </a:ext>
          </a:extLst>
        </xdr:cNvPr>
        <xdr:cNvSpPr txBox="1"/>
      </xdr:nvSpPr>
      <xdr:spPr>
        <a:xfrm>
          <a:off x="1648469" y="5839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16890</xdr:rowOff>
    </xdr:from>
    <xdr:ext cx="405111" cy="259045"/>
    <xdr:sp macro="" textlink="">
      <xdr:nvSpPr>
        <xdr:cNvPr id="88" name="n_4aveValue【道路】&#10;有形固定資産減価償却率">
          <a:extLst>
            <a:ext uri="{FF2B5EF4-FFF2-40B4-BE49-F238E27FC236}">
              <a16:creationId xmlns:a16="http://schemas.microsoft.com/office/drawing/2014/main" id="{5E0D6DF0-E792-4BF8-B14B-EB71168D7F95}"/>
            </a:ext>
          </a:extLst>
        </xdr:cNvPr>
        <xdr:cNvSpPr txBox="1"/>
      </xdr:nvSpPr>
      <xdr:spPr>
        <a:xfrm>
          <a:off x="848369" y="584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130464</xdr:rowOff>
    </xdr:from>
    <xdr:ext cx="405111" cy="259045"/>
    <xdr:sp macro="" textlink="">
      <xdr:nvSpPr>
        <xdr:cNvPr id="89" name="n_1mainValue【道路】&#10;有形固定資産減価償却率">
          <a:extLst>
            <a:ext uri="{FF2B5EF4-FFF2-40B4-BE49-F238E27FC236}">
              <a16:creationId xmlns:a16="http://schemas.microsoft.com/office/drawing/2014/main" id="{65447C39-DE26-4FF7-B48F-A78C39A3BCAD}"/>
            </a:ext>
          </a:extLst>
        </xdr:cNvPr>
        <xdr:cNvSpPr txBox="1"/>
      </xdr:nvSpPr>
      <xdr:spPr>
        <a:xfrm>
          <a:off x="3239144" y="56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32493</xdr:rowOff>
    </xdr:from>
    <xdr:ext cx="405111" cy="259045"/>
    <xdr:sp macro="" textlink="">
      <xdr:nvSpPr>
        <xdr:cNvPr id="90" name="n_2mainValue【道路】&#10;有形固定資産減価償却率">
          <a:extLst>
            <a:ext uri="{FF2B5EF4-FFF2-40B4-BE49-F238E27FC236}">
              <a16:creationId xmlns:a16="http://schemas.microsoft.com/office/drawing/2014/main" id="{85E5DF4F-D4DF-4880-9D99-EF8F440C10F9}"/>
            </a:ext>
          </a:extLst>
        </xdr:cNvPr>
        <xdr:cNvSpPr txBox="1"/>
      </xdr:nvSpPr>
      <xdr:spPr>
        <a:xfrm>
          <a:off x="2439044" y="5534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141894</xdr:rowOff>
    </xdr:from>
    <xdr:ext cx="405111" cy="259045"/>
    <xdr:sp macro="" textlink="">
      <xdr:nvSpPr>
        <xdr:cNvPr id="91" name="n_3mainValue【道路】&#10;有形固定資産減価償却率">
          <a:extLst>
            <a:ext uri="{FF2B5EF4-FFF2-40B4-BE49-F238E27FC236}">
              <a16:creationId xmlns:a16="http://schemas.microsoft.com/office/drawing/2014/main" id="{7A1CB08D-83E1-417A-9BCD-D1A2CC358B0F}"/>
            </a:ext>
          </a:extLst>
        </xdr:cNvPr>
        <xdr:cNvSpPr txBox="1"/>
      </xdr:nvSpPr>
      <xdr:spPr>
        <a:xfrm>
          <a:off x="1648469"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76580</xdr:rowOff>
    </xdr:from>
    <xdr:ext cx="405111" cy="259045"/>
    <xdr:sp macro="" textlink="">
      <xdr:nvSpPr>
        <xdr:cNvPr id="92" name="n_4mainValue【道路】&#10;有形固定資産減価償却率">
          <a:extLst>
            <a:ext uri="{FF2B5EF4-FFF2-40B4-BE49-F238E27FC236}">
              <a16:creationId xmlns:a16="http://schemas.microsoft.com/office/drawing/2014/main" id="{B1D9B571-B92A-4FA3-93C4-A648421140DD}"/>
            </a:ext>
          </a:extLst>
        </xdr:cNvPr>
        <xdr:cNvSpPr txBox="1"/>
      </xdr:nvSpPr>
      <xdr:spPr>
        <a:xfrm>
          <a:off x="848369" y="542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17828EC8-CAC9-4A0C-B84A-00DD157CBE01}"/>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4" name="正方形/長方形 93">
          <a:extLst>
            <a:ext uri="{FF2B5EF4-FFF2-40B4-BE49-F238E27FC236}">
              <a16:creationId xmlns:a16="http://schemas.microsoft.com/office/drawing/2014/main" id="{569B522E-3573-41AE-BE00-A6069299E9E0}"/>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5" name="正方形/長方形 94">
          <a:extLst>
            <a:ext uri="{FF2B5EF4-FFF2-40B4-BE49-F238E27FC236}">
              <a16:creationId xmlns:a16="http://schemas.microsoft.com/office/drawing/2014/main" id="{CE443544-162F-488E-AFF5-9D46EC918FFD}"/>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6" name="正方形/長方形 95">
          <a:extLst>
            <a:ext uri="{FF2B5EF4-FFF2-40B4-BE49-F238E27FC236}">
              <a16:creationId xmlns:a16="http://schemas.microsoft.com/office/drawing/2014/main" id="{4568C536-C2AE-4C8E-A00A-F9B7F7EFFCD5}"/>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7" name="正方形/長方形 96">
          <a:extLst>
            <a:ext uri="{FF2B5EF4-FFF2-40B4-BE49-F238E27FC236}">
              <a16:creationId xmlns:a16="http://schemas.microsoft.com/office/drawing/2014/main" id="{60040896-6149-48E1-BC32-9F4CB28F19C9}"/>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18140A7-A42A-47B5-83C1-09F77321FB77}"/>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9" name="テキスト ボックス 98">
          <a:extLst>
            <a:ext uri="{FF2B5EF4-FFF2-40B4-BE49-F238E27FC236}">
              <a16:creationId xmlns:a16="http://schemas.microsoft.com/office/drawing/2014/main" id="{44E00591-EDED-4605-91DC-76B248987B71}"/>
            </a:ext>
          </a:extLst>
        </xdr:cNvPr>
        <xdr:cNvSpPr txBox="1"/>
      </xdr:nvSpPr>
      <xdr:spPr>
        <a:xfrm>
          <a:off x="5915025" y="48577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3C539D3-9D08-419A-A598-AD7090D5F440}"/>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a:extLst>
            <a:ext uri="{FF2B5EF4-FFF2-40B4-BE49-F238E27FC236}">
              <a16:creationId xmlns:a16="http://schemas.microsoft.com/office/drawing/2014/main" id="{EA264D66-2B48-4DB0-BC8A-1059E58B7958}"/>
            </a:ext>
          </a:extLst>
        </xdr:cNvPr>
        <xdr:cNvCxnSpPr/>
      </xdr:nvCxnSpPr>
      <xdr:spPr>
        <a:xfrm>
          <a:off x="5953125" y="6657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a:extLst>
            <a:ext uri="{FF2B5EF4-FFF2-40B4-BE49-F238E27FC236}">
              <a16:creationId xmlns:a16="http://schemas.microsoft.com/office/drawing/2014/main" id="{60D3F874-AEAA-45DB-B5E8-9B1E26DE722F}"/>
            </a:ext>
          </a:extLst>
        </xdr:cNvPr>
        <xdr:cNvSpPr txBox="1"/>
      </xdr:nvSpPr>
      <xdr:spPr>
        <a:xfrm>
          <a:off x="5527221" y="6522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1CD3773-1202-4D92-B9C3-15D9638D42CE}"/>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7EEB340D-2C27-4B9F-B3CB-C3C7B257766F}"/>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5" name="直線コネクタ 104">
          <a:extLst>
            <a:ext uri="{FF2B5EF4-FFF2-40B4-BE49-F238E27FC236}">
              <a16:creationId xmlns:a16="http://schemas.microsoft.com/office/drawing/2014/main" id="{058217F6-68CE-4C5F-9ECD-B5C43C216F86}"/>
            </a:ext>
          </a:extLst>
        </xdr:cNvPr>
        <xdr:cNvCxnSpPr/>
      </xdr:nvCxnSpPr>
      <xdr:spPr>
        <a:xfrm>
          <a:off x="5953125"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6" name="テキスト ボックス 105">
          <a:extLst>
            <a:ext uri="{FF2B5EF4-FFF2-40B4-BE49-F238E27FC236}">
              <a16:creationId xmlns:a16="http://schemas.microsoft.com/office/drawing/2014/main" id="{86B812B2-BF31-4F9A-9BF7-EA5E67F0164E}"/>
            </a:ext>
          </a:extLst>
        </xdr:cNvPr>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87C34022-C08E-4BFF-BFE8-F925D0DA2E28}"/>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F3FB7F52-F1C2-446F-B6D8-D2E85DC389C9}"/>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52A83325-5627-4E33-BBF1-D8CE71710EF1}"/>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139636</xdr:rowOff>
    </xdr:from>
    <xdr:to>
      <xdr:col>54</xdr:col>
      <xdr:colOff>189865</xdr:colOff>
      <xdr:row>40</xdr:row>
      <xdr:rowOff>114491</xdr:rowOff>
    </xdr:to>
    <xdr:cxnSp macro="">
      <xdr:nvCxnSpPr>
        <xdr:cNvPr id="110" name="直線コネクタ 109">
          <a:extLst>
            <a:ext uri="{FF2B5EF4-FFF2-40B4-BE49-F238E27FC236}">
              <a16:creationId xmlns:a16="http://schemas.microsoft.com/office/drawing/2014/main" id="{2DAE05A3-5005-4ED5-9CF5-0CCD79121008}"/>
            </a:ext>
          </a:extLst>
        </xdr:cNvPr>
        <xdr:cNvCxnSpPr/>
      </xdr:nvCxnSpPr>
      <xdr:spPr>
        <a:xfrm flipV="1">
          <a:off x="9427845" y="5486336"/>
          <a:ext cx="1270" cy="1105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11" name="【道路】&#10;一人当たり延長最小値テキスト">
          <a:extLst>
            <a:ext uri="{FF2B5EF4-FFF2-40B4-BE49-F238E27FC236}">
              <a16:creationId xmlns:a16="http://schemas.microsoft.com/office/drawing/2014/main" id="{D0A65316-13C3-49E2-B69E-E4A1F14756B6}"/>
            </a:ext>
          </a:extLst>
        </xdr:cNvPr>
        <xdr:cNvSpPr txBox="1"/>
      </xdr:nvSpPr>
      <xdr:spPr>
        <a:xfrm>
          <a:off x="9477375" y="65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12" name="直線コネクタ 111">
          <a:extLst>
            <a:ext uri="{FF2B5EF4-FFF2-40B4-BE49-F238E27FC236}">
              <a16:creationId xmlns:a16="http://schemas.microsoft.com/office/drawing/2014/main" id="{71F51987-CD49-4A67-8EAB-581136FE3761}"/>
            </a:ext>
          </a:extLst>
        </xdr:cNvPr>
        <xdr:cNvCxnSpPr/>
      </xdr:nvCxnSpPr>
      <xdr:spPr>
        <a:xfrm>
          <a:off x="9363075" y="659149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86313</xdr:rowOff>
    </xdr:from>
    <xdr:ext cx="469744" cy="259045"/>
    <xdr:sp macro="" textlink="">
      <xdr:nvSpPr>
        <xdr:cNvPr id="113" name="【道路】&#10;一人当たり延長最大値テキスト">
          <a:extLst>
            <a:ext uri="{FF2B5EF4-FFF2-40B4-BE49-F238E27FC236}">
              <a16:creationId xmlns:a16="http://schemas.microsoft.com/office/drawing/2014/main" id="{54180640-3CB9-48F2-93CC-BF472D5BD16F}"/>
            </a:ext>
          </a:extLst>
        </xdr:cNvPr>
        <xdr:cNvSpPr txBox="1"/>
      </xdr:nvSpPr>
      <xdr:spPr>
        <a:xfrm>
          <a:off x="9477375" y="526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139636</xdr:rowOff>
    </xdr:from>
    <xdr:to>
      <xdr:col>55</xdr:col>
      <xdr:colOff>88900</xdr:colOff>
      <xdr:row>33</xdr:row>
      <xdr:rowOff>139636</xdr:rowOff>
    </xdr:to>
    <xdr:cxnSp macro="">
      <xdr:nvCxnSpPr>
        <xdr:cNvPr id="114" name="直線コネクタ 113">
          <a:extLst>
            <a:ext uri="{FF2B5EF4-FFF2-40B4-BE49-F238E27FC236}">
              <a16:creationId xmlns:a16="http://schemas.microsoft.com/office/drawing/2014/main" id="{FF8EC9E8-039D-4842-B5F5-F3BAFC120963}"/>
            </a:ext>
          </a:extLst>
        </xdr:cNvPr>
        <xdr:cNvCxnSpPr/>
      </xdr:nvCxnSpPr>
      <xdr:spPr>
        <a:xfrm>
          <a:off x="9363075" y="548633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81551</xdr:rowOff>
    </xdr:from>
    <xdr:ext cx="469744" cy="259045"/>
    <xdr:sp macro="" textlink="">
      <xdr:nvSpPr>
        <xdr:cNvPr id="115" name="【道路】&#10;一人当たり延長平均値テキスト">
          <a:extLst>
            <a:ext uri="{FF2B5EF4-FFF2-40B4-BE49-F238E27FC236}">
              <a16:creationId xmlns:a16="http://schemas.microsoft.com/office/drawing/2014/main" id="{7DCA8A90-43EA-41E0-B256-97AE06464679}"/>
            </a:ext>
          </a:extLst>
        </xdr:cNvPr>
        <xdr:cNvSpPr txBox="1"/>
      </xdr:nvSpPr>
      <xdr:spPr>
        <a:xfrm>
          <a:off x="9477375" y="6237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16" name="フローチャート: 判断 115">
          <a:extLst>
            <a:ext uri="{FF2B5EF4-FFF2-40B4-BE49-F238E27FC236}">
              <a16:creationId xmlns:a16="http://schemas.microsoft.com/office/drawing/2014/main" id="{2B98FE1E-22DB-4040-85EF-BA4DF76C7526}"/>
            </a:ext>
          </a:extLst>
        </xdr:cNvPr>
        <xdr:cNvSpPr/>
      </xdr:nvSpPr>
      <xdr:spPr>
        <a:xfrm>
          <a:off x="9401175" y="625944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100838</xdr:rowOff>
    </xdr:from>
    <xdr:to>
      <xdr:col>50</xdr:col>
      <xdr:colOff>165100</xdr:colOff>
      <xdr:row>39</xdr:row>
      <xdr:rowOff>30988</xdr:rowOff>
    </xdr:to>
    <xdr:sp macro="" textlink="">
      <xdr:nvSpPr>
        <xdr:cNvPr id="117" name="フローチャート: 判断 116">
          <a:extLst>
            <a:ext uri="{FF2B5EF4-FFF2-40B4-BE49-F238E27FC236}">
              <a16:creationId xmlns:a16="http://schemas.microsoft.com/office/drawing/2014/main" id="{4533222B-47CA-42BD-A02F-52B6B81F330F}"/>
            </a:ext>
          </a:extLst>
        </xdr:cNvPr>
        <xdr:cNvSpPr/>
      </xdr:nvSpPr>
      <xdr:spPr>
        <a:xfrm>
          <a:off x="8639175" y="625716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111696</xdr:rowOff>
    </xdr:from>
    <xdr:to>
      <xdr:col>46</xdr:col>
      <xdr:colOff>38100</xdr:colOff>
      <xdr:row>39</xdr:row>
      <xdr:rowOff>41846</xdr:rowOff>
    </xdr:to>
    <xdr:sp macro="" textlink="">
      <xdr:nvSpPr>
        <xdr:cNvPr id="118" name="フローチャート: 判断 117">
          <a:extLst>
            <a:ext uri="{FF2B5EF4-FFF2-40B4-BE49-F238E27FC236}">
              <a16:creationId xmlns:a16="http://schemas.microsoft.com/office/drawing/2014/main" id="{BD900205-0AEF-4687-AB2C-FA7E467D07A7}"/>
            </a:ext>
          </a:extLst>
        </xdr:cNvPr>
        <xdr:cNvSpPr/>
      </xdr:nvSpPr>
      <xdr:spPr>
        <a:xfrm>
          <a:off x="7839075" y="62648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101409</xdr:rowOff>
    </xdr:from>
    <xdr:to>
      <xdr:col>41</xdr:col>
      <xdr:colOff>101600</xdr:colOff>
      <xdr:row>39</xdr:row>
      <xdr:rowOff>31559</xdr:rowOff>
    </xdr:to>
    <xdr:sp macro="" textlink="">
      <xdr:nvSpPr>
        <xdr:cNvPr id="119" name="フローチャート: 判断 118">
          <a:extLst>
            <a:ext uri="{FF2B5EF4-FFF2-40B4-BE49-F238E27FC236}">
              <a16:creationId xmlns:a16="http://schemas.microsoft.com/office/drawing/2014/main" id="{7BBFB1F7-BF95-4E08-B872-89DB4B0E9AEC}"/>
            </a:ext>
          </a:extLst>
        </xdr:cNvPr>
        <xdr:cNvSpPr/>
      </xdr:nvSpPr>
      <xdr:spPr>
        <a:xfrm>
          <a:off x="7029450" y="625773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107696</xdr:rowOff>
    </xdr:from>
    <xdr:to>
      <xdr:col>36</xdr:col>
      <xdr:colOff>165100</xdr:colOff>
      <xdr:row>39</xdr:row>
      <xdr:rowOff>37846</xdr:rowOff>
    </xdr:to>
    <xdr:sp macro="" textlink="">
      <xdr:nvSpPr>
        <xdr:cNvPr id="120" name="フローチャート: 判断 119">
          <a:extLst>
            <a:ext uri="{FF2B5EF4-FFF2-40B4-BE49-F238E27FC236}">
              <a16:creationId xmlns:a16="http://schemas.microsoft.com/office/drawing/2014/main" id="{CE9A6EB6-F181-4190-BC77-6A5464A72EDF}"/>
            </a:ext>
          </a:extLst>
        </xdr:cNvPr>
        <xdr:cNvSpPr/>
      </xdr:nvSpPr>
      <xdr:spPr>
        <a:xfrm>
          <a:off x="6238875" y="62576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037EA06-4333-4F20-9408-A7D2F66EDF2E}"/>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C62876C-52A2-4765-80B6-6441F5AF4BD6}"/>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CD056C8-75D4-4F04-918E-2C18F2E9B400}"/>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45B722C-1019-47D2-BA7D-DEE02C8AF6C1}"/>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DF11789-9E83-4A0A-83B4-0C411B52E708}"/>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110553</xdr:rowOff>
    </xdr:from>
    <xdr:to>
      <xdr:col>55</xdr:col>
      <xdr:colOff>50800</xdr:colOff>
      <xdr:row>36</xdr:row>
      <xdr:rowOff>40703</xdr:rowOff>
    </xdr:to>
    <xdr:sp macro="" textlink="">
      <xdr:nvSpPr>
        <xdr:cNvPr id="126" name="楕円 125">
          <a:extLst>
            <a:ext uri="{FF2B5EF4-FFF2-40B4-BE49-F238E27FC236}">
              <a16:creationId xmlns:a16="http://schemas.microsoft.com/office/drawing/2014/main" id="{A7FCD7EF-BB0A-4211-93C6-E0FF1332D5DC}"/>
            </a:ext>
          </a:extLst>
        </xdr:cNvPr>
        <xdr:cNvSpPr/>
      </xdr:nvSpPr>
      <xdr:spPr>
        <a:xfrm>
          <a:off x="9401175" y="577475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133430</xdr:rowOff>
    </xdr:from>
    <xdr:ext cx="469744" cy="259045"/>
    <xdr:sp macro="" textlink="">
      <xdr:nvSpPr>
        <xdr:cNvPr id="127" name="【道路】&#10;一人当たり延長該当値テキスト">
          <a:extLst>
            <a:ext uri="{FF2B5EF4-FFF2-40B4-BE49-F238E27FC236}">
              <a16:creationId xmlns:a16="http://schemas.microsoft.com/office/drawing/2014/main" id="{FBE60E2F-D658-4231-8E87-5298277D2CAA}"/>
            </a:ext>
          </a:extLst>
        </xdr:cNvPr>
        <xdr:cNvSpPr txBox="1"/>
      </xdr:nvSpPr>
      <xdr:spPr>
        <a:xfrm>
          <a:off x="9477375" y="563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115697</xdr:rowOff>
    </xdr:from>
    <xdr:to>
      <xdr:col>50</xdr:col>
      <xdr:colOff>165100</xdr:colOff>
      <xdr:row>36</xdr:row>
      <xdr:rowOff>45847</xdr:rowOff>
    </xdr:to>
    <xdr:sp macro="" textlink="">
      <xdr:nvSpPr>
        <xdr:cNvPr id="128" name="楕円 127">
          <a:extLst>
            <a:ext uri="{FF2B5EF4-FFF2-40B4-BE49-F238E27FC236}">
              <a16:creationId xmlns:a16="http://schemas.microsoft.com/office/drawing/2014/main" id="{5F5A41EE-9CD4-4EF8-A90D-394676C7E052}"/>
            </a:ext>
          </a:extLst>
        </xdr:cNvPr>
        <xdr:cNvSpPr/>
      </xdr:nvSpPr>
      <xdr:spPr>
        <a:xfrm>
          <a:off x="8639175" y="57830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161353</xdr:rowOff>
    </xdr:from>
    <xdr:to>
      <xdr:col>55</xdr:col>
      <xdr:colOff>0</xdr:colOff>
      <xdr:row>35</xdr:row>
      <xdr:rowOff>166497</xdr:rowOff>
    </xdr:to>
    <xdr:cxnSp macro="">
      <xdr:nvCxnSpPr>
        <xdr:cNvPr id="129" name="直線コネクタ 128">
          <a:extLst>
            <a:ext uri="{FF2B5EF4-FFF2-40B4-BE49-F238E27FC236}">
              <a16:creationId xmlns:a16="http://schemas.microsoft.com/office/drawing/2014/main" id="{81D02331-81B1-44D8-895B-0803DE734996}"/>
            </a:ext>
          </a:extLst>
        </xdr:cNvPr>
        <xdr:cNvCxnSpPr/>
      </xdr:nvCxnSpPr>
      <xdr:spPr>
        <a:xfrm flipV="1">
          <a:off x="8686800" y="583190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119126</xdr:rowOff>
    </xdr:from>
    <xdr:to>
      <xdr:col>46</xdr:col>
      <xdr:colOff>38100</xdr:colOff>
      <xdr:row>36</xdr:row>
      <xdr:rowOff>49276</xdr:rowOff>
    </xdr:to>
    <xdr:sp macro="" textlink="">
      <xdr:nvSpPr>
        <xdr:cNvPr id="130" name="楕円 129">
          <a:extLst>
            <a:ext uri="{FF2B5EF4-FFF2-40B4-BE49-F238E27FC236}">
              <a16:creationId xmlns:a16="http://schemas.microsoft.com/office/drawing/2014/main" id="{4D798E0B-ECC2-4CD7-8AF3-18538FE44492}"/>
            </a:ext>
          </a:extLst>
        </xdr:cNvPr>
        <xdr:cNvSpPr/>
      </xdr:nvSpPr>
      <xdr:spPr>
        <a:xfrm>
          <a:off x="7839075" y="578967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166497</xdr:rowOff>
    </xdr:from>
    <xdr:to>
      <xdr:col>50</xdr:col>
      <xdr:colOff>114300</xdr:colOff>
      <xdr:row>35</xdr:row>
      <xdr:rowOff>169926</xdr:rowOff>
    </xdr:to>
    <xdr:cxnSp macro="">
      <xdr:nvCxnSpPr>
        <xdr:cNvPr id="131" name="直線コネクタ 130">
          <a:extLst>
            <a:ext uri="{FF2B5EF4-FFF2-40B4-BE49-F238E27FC236}">
              <a16:creationId xmlns:a16="http://schemas.microsoft.com/office/drawing/2014/main" id="{7C5B1DFB-9F89-4786-A203-1B3F524B10F9}"/>
            </a:ext>
          </a:extLst>
        </xdr:cNvPr>
        <xdr:cNvCxnSpPr/>
      </xdr:nvCxnSpPr>
      <xdr:spPr>
        <a:xfrm flipV="1">
          <a:off x="7886700" y="583069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129413</xdr:rowOff>
    </xdr:from>
    <xdr:to>
      <xdr:col>41</xdr:col>
      <xdr:colOff>101600</xdr:colOff>
      <xdr:row>36</xdr:row>
      <xdr:rowOff>59563</xdr:rowOff>
    </xdr:to>
    <xdr:sp macro="" textlink="">
      <xdr:nvSpPr>
        <xdr:cNvPr id="132" name="楕円 131">
          <a:extLst>
            <a:ext uri="{FF2B5EF4-FFF2-40B4-BE49-F238E27FC236}">
              <a16:creationId xmlns:a16="http://schemas.microsoft.com/office/drawing/2014/main" id="{A0A4D825-64F6-4A29-A730-C95536F4813D}"/>
            </a:ext>
          </a:extLst>
        </xdr:cNvPr>
        <xdr:cNvSpPr/>
      </xdr:nvSpPr>
      <xdr:spPr>
        <a:xfrm>
          <a:off x="7029450" y="57936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169926</xdr:rowOff>
    </xdr:from>
    <xdr:to>
      <xdr:col>45</xdr:col>
      <xdr:colOff>177800</xdr:colOff>
      <xdr:row>36</xdr:row>
      <xdr:rowOff>8763</xdr:rowOff>
    </xdr:to>
    <xdr:cxnSp macro="">
      <xdr:nvCxnSpPr>
        <xdr:cNvPr id="133" name="直線コネクタ 132">
          <a:extLst>
            <a:ext uri="{FF2B5EF4-FFF2-40B4-BE49-F238E27FC236}">
              <a16:creationId xmlns:a16="http://schemas.microsoft.com/office/drawing/2014/main" id="{95E704B4-ED10-4521-A45D-53664E724C86}"/>
            </a:ext>
          </a:extLst>
        </xdr:cNvPr>
        <xdr:cNvCxnSpPr/>
      </xdr:nvCxnSpPr>
      <xdr:spPr>
        <a:xfrm flipV="1">
          <a:off x="7077075" y="5827776"/>
          <a:ext cx="809625"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131699</xdr:rowOff>
    </xdr:from>
    <xdr:to>
      <xdr:col>36</xdr:col>
      <xdr:colOff>165100</xdr:colOff>
      <xdr:row>36</xdr:row>
      <xdr:rowOff>61849</xdr:rowOff>
    </xdr:to>
    <xdr:sp macro="" textlink="">
      <xdr:nvSpPr>
        <xdr:cNvPr id="134" name="楕円 133">
          <a:extLst>
            <a:ext uri="{FF2B5EF4-FFF2-40B4-BE49-F238E27FC236}">
              <a16:creationId xmlns:a16="http://schemas.microsoft.com/office/drawing/2014/main" id="{2E285815-9859-47F9-A841-27BB50898E56}"/>
            </a:ext>
          </a:extLst>
        </xdr:cNvPr>
        <xdr:cNvSpPr/>
      </xdr:nvSpPr>
      <xdr:spPr>
        <a:xfrm>
          <a:off x="6238875" y="57990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8763</xdr:rowOff>
    </xdr:from>
    <xdr:to>
      <xdr:col>41</xdr:col>
      <xdr:colOff>50800</xdr:colOff>
      <xdr:row>36</xdr:row>
      <xdr:rowOff>11049</xdr:rowOff>
    </xdr:to>
    <xdr:cxnSp macro="">
      <xdr:nvCxnSpPr>
        <xdr:cNvPr id="135" name="直線コネクタ 134">
          <a:extLst>
            <a:ext uri="{FF2B5EF4-FFF2-40B4-BE49-F238E27FC236}">
              <a16:creationId xmlns:a16="http://schemas.microsoft.com/office/drawing/2014/main" id="{386F3854-7A02-4716-993A-5D6DCCC47D85}"/>
            </a:ext>
          </a:extLst>
        </xdr:cNvPr>
        <xdr:cNvCxnSpPr/>
      </xdr:nvCxnSpPr>
      <xdr:spPr>
        <a:xfrm flipV="1">
          <a:off x="6286500" y="584123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22115</xdr:rowOff>
    </xdr:from>
    <xdr:ext cx="469744" cy="259045"/>
    <xdr:sp macro="" textlink="">
      <xdr:nvSpPr>
        <xdr:cNvPr id="136" name="n_1aveValue【道路】&#10;一人当たり延長">
          <a:extLst>
            <a:ext uri="{FF2B5EF4-FFF2-40B4-BE49-F238E27FC236}">
              <a16:creationId xmlns:a16="http://schemas.microsoft.com/office/drawing/2014/main" id="{D6EC24CC-2298-44CF-90D0-BCACCE0AF5AE}"/>
            </a:ext>
          </a:extLst>
        </xdr:cNvPr>
        <xdr:cNvSpPr txBox="1"/>
      </xdr:nvSpPr>
      <xdr:spPr>
        <a:xfrm>
          <a:off x="8458277" y="63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32973</xdr:rowOff>
    </xdr:from>
    <xdr:ext cx="469744" cy="259045"/>
    <xdr:sp macro="" textlink="">
      <xdr:nvSpPr>
        <xdr:cNvPr id="137" name="n_2aveValue【道路】&#10;一人当たり延長">
          <a:extLst>
            <a:ext uri="{FF2B5EF4-FFF2-40B4-BE49-F238E27FC236}">
              <a16:creationId xmlns:a16="http://schemas.microsoft.com/office/drawing/2014/main" id="{99006F2E-6064-4D5F-9AA8-9B4D855AD25D}"/>
            </a:ext>
          </a:extLst>
        </xdr:cNvPr>
        <xdr:cNvSpPr txBox="1"/>
      </xdr:nvSpPr>
      <xdr:spPr>
        <a:xfrm>
          <a:off x="7677227" y="634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22686</xdr:rowOff>
    </xdr:from>
    <xdr:ext cx="469744" cy="259045"/>
    <xdr:sp macro="" textlink="">
      <xdr:nvSpPr>
        <xdr:cNvPr id="138" name="n_3aveValue【道路】&#10;一人当たり延長">
          <a:extLst>
            <a:ext uri="{FF2B5EF4-FFF2-40B4-BE49-F238E27FC236}">
              <a16:creationId xmlns:a16="http://schemas.microsoft.com/office/drawing/2014/main" id="{CDA59C86-ED32-4C63-8F93-757BA36170D5}"/>
            </a:ext>
          </a:extLst>
        </xdr:cNvPr>
        <xdr:cNvSpPr txBox="1"/>
      </xdr:nvSpPr>
      <xdr:spPr>
        <a:xfrm>
          <a:off x="6867602" y="634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28973</xdr:rowOff>
    </xdr:from>
    <xdr:ext cx="469744" cy="259045"/>
    <xdr:sp macro="" textlink="">
      <xdr:nvSpPr>
        <xdr:cNvPr id="139" name="n_4aveValue【道路】&#10;一人当たり延長">
          <a:extLst>
            <a:ext uri="{FF2B5EF4-FFF2-40B4-BE49-F238E27FC236}">
              <a16:creationId xmlns:a16="http://schemas.microsoft.com/office/drawing/2014/main" id="{41E0866E-E077-433C-96C5-F299060DEA20}"/>
            </a:ext>
          </a:extLst>
        </xdr:cNvPr>
        <xdr:cNvSpPr txBox="1"/>
      </xdr:nvSpPr>
      <xdr:spPr>
        <a:xfrm>
          <a:off x="6067502"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62374</xdr:rowOff>
    </xdr:from>
    <xdr:ext cx="469744" cy="259045"/>
    <xdr:sp macro="" textlink="">
      <xdr:nvSpPr>
        <xdr:cNvPr id="140" name="n_1mainValue【道路】&#10;一人当たり延長">
          <a:extLst>
            <a:ext uri="{FF2B5EF4-FFF2-40B4-BE49-F238E27FC236}">
              <a16:creationId xmlns:a16="http://schemas.microsoft.com/office/drawing/2014/main" id="{8E68788E-45BC-4846-B871-FDA07ADA96CC}"/>
            </a:ext>
          </a:extLst>
        </xdr:cNvPr>
        <xdr:cNvSpPr txBox="1"/>
      </xdr:nvSpPr>
      <xdr:spPr>
        <a:xfrm>
          <a:off x="8458277"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65803</xdr:rowOff>
    </xdr:from>
    <xdr:ext cx="469744" cy="259045"/>
    <xdr:sp macro="" textlink="">
      <xdr:nvSpPr>
        <xdr:cNvPr id="141" name="n_2mainValue【道路】&#10;一人当たり延長">
          <a:extLst>
            <a:ext uri="{FF2B5EF4-FFF2-40B4-BE49-F238E27FC236}">
              <a16:creationId xmlns:a16="http://schemas.microsoft.com/office/drawing/2014/main" id="{7E82921C-A113-42EE-B699-28333AFA2812}"/>
            </a:ext>
          </a:extLst>
        </xdr:cNvPr>
        <xdr:cNvSpPr txBox="1"/>
      </xdr:nvSpPr>
      <xdr:spPr>
        <a:xfrm>
          <a:off x="7677227" y="557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76090</xdr:rowOff>
    </xdr:from>
    <xdr:ext cx="469744" cy="259045"/>
    <xdr:sp macro="" textlink="">
      <xdr:nvSpPr>
        <xdr:cNvPr id="142" name="n_3mainValue【道路】&#10;一人当たり延長">
          <a:extLst>
            <a:ext uri="{FF2B5EF4-FFF2-40B4-BE49-F238E27FC236}">
              <a16:creationId xmlns:a16="http://schemas.microsoft.com/office/drawing/2014/main" id="{23C86F23-437E-4B87-ADF9-1B647140E1C8}"/>
            </a:ext>
          </a:extLst>
        </xdr:cNvPr>
        <xdr:cNvSpPr txBox="1"/>
      </xdr:nvSpPr>
      <xdr:spPr>
        <a:xfrm>
          <a:off x="6867602" y="55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78376</xdr:rowOff>
    </xdr:from>
    <xdr:ext cx="469744" cy="259045"/>
    <xdr:sp macro="" textlink="">
      <xdr:nvSpPr>
        <xdr:cNvPr id="143" name="n_4mainValue【道路】&#10;一人当たり延長">
          <a:extLst>
            <a:ext uri="{FF2B5EF4-FFF2-40B4-BE49-F238E27FC236}">
              <a16:creationId xmlns:a16="http://schemas.microsoft.com/office/drawing/2014/main" id="{32765D38-3328-474E-B094-EA46852CED06}"/>
            </a:ext>
          </a:extLst>
        </xdr:cNvPr>
        <xdr:cNvSpPr txBox="1"/>
      </xdr:nvSpPr>
      <xdr:spPr>
        <a:xfrm>
          <a:off x="6067502" y="558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ED9D5501-1FEE-4193-803B-576C36AD0BA2}"/>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5" name="正方形/長方形 144">
          <a:extLst>
            <a:ext uri="{FF2B5EF4-FFF2-40B4-BE49-F238E27FC236}">
              <a16:creationId xmlns:a16="http://schemas.microsoft.com/office/drawing/2014/main" id="{7DF5F031-397F-43E3-AE3D-D32B82938E49}"/>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6" name="正方形/長方形 145">
          <a:extLst>
            <a:ext uri="{FF2B5EF4-FFF2-40B4-BE49-F238E27FC236}">
              <a16:creationId xmlns:a16="http://schemas.microsoft.com/office/drawing/2014/main" id="{B3E08CA8-F7A0-443B-8FB9-56E8CFC41CFE}"/>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7" name="正方形/長方形 146">
          <a:extLst>
            <a:ext uri="{FF2B5EF4-FFF2-40B4-BE49-F238E27FC236}">
              <a16:creationId xmlns:a16="http://schemas.microsoft.com/office/drawing/2014/main" id="{79DE98B9-E20B-4B96-83E8-047A3C0E0DDC}"/>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8" name="正方形/長方形 147">
          <a:extLst>
            <a:ext uri="{FF2B5EF4-FFF2-40B4-BE49-F238E27FC236}">
              <a16:creationId xmlns:a16="http://schemas.microsoft.com/office/drawing/2014/main" id="{9D11E403-ED8B-4518-A6CD-C06FD482C29F}"/>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926CE820-0DC7-4A62-91D5-5DB81534FC82}"/>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5CF7A70D-15A9-49DF-85B4-D51B143323AF}"/>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358666DD-89C8-4F50-8C92-311D877FC1EE}"/>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2" name="テキスト ボックス 151">
          <a:extLst>
            <a:ext uri="{FF2B5EF4-FFF2-40B4-BE49-F238E27FC236}">
              <a16:creationId xmlns:a16="http://schemas.microsoft.com/office/drawing/2014/main" id="{EC248E12-E011-4F1A-A564-BAD92F66745A}"/>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B97DB919-D64C-4D2E-8767-8C07FFAA1CF0}"/>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a:extLst>
            <a:ext uri="{FF2B5EF4-FFF2-40B4-BE49-F238E27FC236}">
              <a16:creationId xmlns:a16="http://schemas.microsoft.com/office/drawing/2014/main" id="{7F5A6E85-ED4D-479A-845D-085D6ABE7B9F}"/>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615ADD4D-73B5-4BF9-8578-F0924E1FECA9}"/>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20F7E1DF-4F46-428B-AADF-41CC04351C22}"/>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DC375CDA-7580-4E85-9516-67E2BC5972EE}"/>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F6B46847-E58D-4FB8-8077-79A54F1C981E}"/>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8BE1FBE8-6FEC-4FF8-B264-139C0A406DFE}"/>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2AA069EF-421A-4634-A62A-616732374F0A}"/>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20AE081B-206E-408B-A5CB-7FDDF09AAABA}"/>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D679494E-FB5E-4F3F-9DC7-9DACF2106532}"/>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D3FCE3DA-7F09-4BA1-BAE2-3185DA9838AB}"/>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B9B7B189-2FAF-44AE-83B3-6230DC00DA91}"/>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859AEB4C-FD42-400D-B30F-2ADB425B5D8A}"/>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15240</xdr:rowOff>
    </xdr:from>
    <xdr:to>
      <xdr:col>24</xdr:col>
      <xdr:colOff>62865</xdr:colOff>
      <xdr:row>62</xdr:row>
      <xdr:rowOff>160020</xdr:rowOff>
    </xdr:to>
    <xdr:cxnSp macro="">
      <xdr:nvCxnSpPr>
        <xdr:cNvPr id="166" name="直線コネクタ 165">
          <a:extLst>
            <a:ext uri="{FF2B5EF4-FFF2-40B4-BE49-F238E27FC236}">
              <a16:creationId xmlns:a16="http://schemas.microsoft.com/office/drawing/2014/main" id="{4FFB382D-7651-4914-BFB3-F7F02B250756}"/>
            </a:ext>
          </a:extLst>
        </xdr:cNvPr>
        <xdr:cNvCxnSpPr/>
      </xdr:nvCxnSpPr>
      <xdr:spPr>
        <a:xfrm flipV="1">
          <a:off x="4179570" y="9241790"/>
          <a:ext cx="1270" cy="9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4C42D05-CACF-49AB-8F2B-6344F071947A}"/>
            </a:ext>
          </a:extLst>
        </xdr:cNvPr>
        <xdr:cNvSpPr txBox="1"/>
      </xdr:nvSpPr>
      <xdr:spPr>
        <a:xfrm>
          <a:off x="4229100"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8" name="直線コネクタ 167">
          <a:extLst>
            <a:ext uri="{FF2B5EF4-FFF2-40B4-BE49-F238E27FC236}">
              <a16:creationId xmlns:a16="http://schemas.microsoft.com/office/drawing/2014/main" id="{2F556677-8BAE-43C9-ACBD-3D0DB6AAB9DF}"/>
            </a:ext>
          </a:extLst>
        </xdr:cNvPr>
        <xdr:cNvCxnSpPr/>
      </xdr:nvCxnSpPr>
      <xdr:spPr>
        <a:xfrm>
          <a:off x="4105275" y="102025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133367</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09E09FD6-BDA2-44A2-B23C-00C33E1246C8}"/>
            </a:ext>
          </a:extLst>
        </xdr:cNvPr>
        <xdr:cNvSpPr txBox="1"/>
      </xdr:nvSpPr>
      <xdr:spPr>
        <a:xfrm>
          <a:off x="4229100" y="903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15240</xdr:rowOff>
    </xdr:from>
    <xdr:to>
      <xdr:col>24</xdr:col>
      <xdr:colOff>152400</xdr:colOff>
      <xdr:row>57</xdr:row>
      <xdr:rowOff>15240</xdr:rowOff>
    </xdr:to>
    <xdr:cxnSp macro="">
      <xdr:nvCxnSpPr>
        <xdr:cNvPr id="170" name="直線コネクタ 169">
          <a:extLst>
            <a:ext uri="{FF2B5EF4-FFF2-40B4-BE49-F238E27FC236}">
              <a16:creationId xmlns:a16="http://schemas.microsoft.com/office/drawing/2014/main" id="{95A4B82E-7D23-47E4-961F-B49F5E5DA3AC}"/>
            </a:ext>
          </a:extLst>
        </xdr:cNvPr>
        <xdr:cNvCxnSpPr/>
      </xdr:nvCxnSpPr>
      <xdr:spPr>
        <a:xfrm>
          <a:off x="4105275" y="92417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90187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3EB5C1DC-F1B2-4B79-96FC-2E5430776B5E}"/>
            </a:ext>
          </a:extLst>
        </xdr:cNvPr>
        <xdr:cNvSpPr txBox="1"/>
      </xdr:nvSpPr>
      <xdr:spPr>
        <a:xfrm>
          <a:off x="4229100" y="9478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72" name="フローチャート: 判断 171">
          <a:extLst>
            <a:ext uri="{FF2B5EF4-FFF2-40B4-BE49-F238E27FC236}">
              <a16:creationId xmlns:a16="http://schemas.microsoft.com/office/drawing/2014/main" id="{1844023A-D2D9-4CD3-AAC8-FC64F9250A5F}"/>
            </a:ext>
          </a:extLst>
        </xdr:cNvPr>
        <xdr:cNvSpPr/>
      </xdr:nvSpPr>
      <xdr:spPr>
        <a:xfrm>
          <a:off x="4124325" y="96177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25400</xdr:rowOff>
    </xdr:from>
    <xdr:to>
      <xdr:col>20</xdr:col>
      <xdr:colOff>38100</xdr:colOff>
      <xdr:row>59</xdr:row>
      <xdr:rowOff>127000</xdr:rowOff>
    </xdr:to>
    <xdr:sp macro="" textlink="">
      <xdr:nvSpPr>
        <xdr:cNvPr id="173" name="フローチャート: 判断 172">
          <a:extLst>
            <a:ext uri="{FF2B5EF4-FFF2-40B4-BE49-F238E27FC236}">
              <a16:creationId xmlns:a16="http://schemas.microsoft.com/office/drawing/2014/main" id="{8E4BC4DB-07F7-4CD6-8975-5426593CFC9B}"/>
            </a:ext>
          </a:extLst>
        </xdr:cNvPr>
        <xdr:cNvSpPr/>
      </xdr:nvSpPr>
      <xdr:spPr>
        <a:xfrm>
          <a:off x="3381375" y="9582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74" name="フローチャート: 判断 173">
          <a:extLst>
            <a:ext uri="{FF2B5EF4-FFF2-40B4-BE49-F238E27FC236}">
              <a16:creationId xmlns:a16="http://schemas.microsoft.com/office/drawing/2014/main" id="{42DB2BA1-467C-470D-BB36-43563B1C027B}"/>
            </a:ext>
          </a:extLst>
        </xdr:cNvPr>
        <xdr:cNvSpPr/>
      </xdr:nvSpPr>
      <xdr:spPr>
        <a:xfrm>
          <a:off x="2571750" y="95548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75" name="フローチャート: 判断 174">
          <a:extLst>
            <a:ext uri="{FF2B5EF4-FFF2-40B4-BE49-F238E27FC236}">
              <a16:creationId xmlns:a16="http://schemas.microsoft.com/office/drawing/2014/main" id="{86EF02CF-6C06-4775-840D-4AE02E5DD57D}"/>
            </a:ext>
          </a:extLst>
        </xdr:cNvPr>
        <xdr:cNvSpPr/>
      </xdr:nvSpPr>
      <xdr:spPr>
        <a:xfrm>
          <a:off x="1781175" y="95427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44450</xdr:rowOff>
    </xdr:from>
    <xdr:to>
      <xdr:col>6</xdr:col>
      <xdr:colOff>38100</xdr:colOff>
      <xdr:row>58</xdr:row>
      <xdr:rowOff>146050</xdr:rowOff>
    </xdr:to>
    <xdr:sp macro="" textlink="">
      <xdr:nvSpPr>
        <xdr:cNvPr id="176" name="フローチャート: 判断 175">
          <a:extLst>
            <a:ext uri="{FF2B5EF4-FFF2-40B4-BE49-F238E27FC236}">
              <a16:creationId xmlns:a16="http://schemas.microsoft.com/office/drawing/2014/main" id="{92ACC250-9D4B-4203-BA3E-D82DE7253AFF}"/>
            </a:ext>
          </a:extLst>
        </xdr:cNvPr>
        <xdr:cNvSpPr/>
      </xdr:nvSpPr>
      <xdr:spPr>
        <a:xfrm>
          <a:off x="981075" y="94392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449C99A-6E1D-446E-AB57-A358152F3D13}"/>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BF0364BA-DA88-4A63-928C-C1E081C8DE53}"/>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5BFAFC6-F6E4-46CB-AB19-B190DF9AB0F9}"/>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10C9A1C-A753-4706-96FD-9AA457117164}"/>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64869A45-5CEF-4019-815A-BB149AC6468F}"/>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82" name="楕円 181">
          <a:extLst>
            <a:ext uri="{FF2B5EF4-FFF2-40B4-BE49-F238E27FC236}">
              <a16:creationId xmlns:a16="http://schemas.microsoft.com/office/drawing/2014/main" id="{F6F5106F-E4BA-41A2-A6D3-D3BCCD4579DD}"/>
            </a:ext>
          </a:extLst>
        </xdr:cNvPr>
        <xdr:cNvSpPr/>
      </xdr:nvSpPr>
      <xdr:spPr>
        <a:xfrm>
          <a:off x="4124325" y="96939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121937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97225C25-CD57-4EEA-A15E-9F7ACA5AFC0A}"/>
            </a:ext>
          </a:extLst>
        </xdr:cNvPr>
        <xdr:cNvSpPr txBox="1"/>
      </xdr:nvSpPr>
      <xdr:spPr>
        <a:xfrm>
          <a:off x="4229100" y="967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184" name="楕円 183">
          <a:extLst>
            <a:ext uri="{FF2B5EF4-FFF2-40B4-BE49-F238E27FC236}">
              <a16:creationId xmlns:a16="http://schemas.microsoft.com/office/drawing/2014/main" id="{F3093949-05B8-4A1C-8A2C-BFB230B3E040}"/>
            </a:ext>
          </a:extLst>
        </xdr:cNvPr>
        <xdr:cNvSpPr/>
      </xdr:nvSpPr>
      <xdr:spPr>
        <a:xfrm>
          <a:off x="3381375" y="96475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22860</xdr:rowOff>
    </xdr:to>
    <xdr:cxnSp macro="">
      <xdr:nvCxnSpPr>
        <xdr:cNvPr id="185" name="直線コネクタ 184">
          <a:extLst>
            <a:ext uri="{FF2B5EF4-FFF2-40B4-BE49-F238E27FC236}">
              <a16:creationId xmlns:a16="http://schemas.microsoft.com/office/drawing/2014/main" id="{64946C4C-0B6A-4BAA-B415-B597CAAA4233}"/>
            </a:ext>
          </a:extLst>
        </xdr:cNvPr>
        <xdr:cNvCxnSpPr/>
      </xdr:nvCxnSpPr>
      <xdr:spPr>
        <a:xfrm>
          <a:off x="3429000" y="9695180"/>
          <a:ext cx="752475"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86" name="楕円 185">
          <a:extLst>
            <a:ext uri="{FF2B5EF4-FFF2-40B4-BE49-F238E27FC236}">
              <a16:creationId xmlns:a16="http://schemas.microsoft.com/office/drawing/2014/main" id="{99CD4449-B544-4F61-BD19-B5FD26CEC843}"/>
            </a:ext>
          </a:extLst>
        </xdr:cNvPr>
        <xdr:cNvSpPr/>
      </xdr:nvSpPr>
      <xdr:spPr>
        <a:xfrm>
          <a:off x="2571750" y="95548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144780</xdr:rowOff>
    </xdr:to>
    <xdr:cxnSp macro="">
      <xdr:nvCxnSpPr>
        <xdr:cNvPr id="187" name="直線コネクタ 186">
          <a:extLst>
            <a:ext uri="{FF2B5EF4-FFF2-40B4-BE49-F238E27FC236}">
              <a16:creationId xmlns:a16="http://schemas.microsoft.com/office/drawing/2014/main" id="{36725E56-2177-46A1-9C6C-49473F5ABC58}"/>
            </a:ext>
          </a:extLst>
        </xdr:cNvPr>
        <xdr:cNvCxnSpPr/>
      </xdr:nvCxnSpPr>
      <xdr:spPr>
        <a:xfrm>
          <a:off x="2619375" y="9602470"/>
          <a:ext cx="809625"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88" name="楕円 187">
          <a:extLst>
            <a:ext uri="{FF2B5EF4-FFF2-40B4-BE49-F238E27FC236}">
              <a16:creationId xmlns:a16="http://schemas.microsoft.com/office/drawing/2014/main" id="{79520956-4856-4FD1-8CDD-ECD65A45E842}"/>
            </a:ext>
          </a:extLst>
        </xdr:cNvPr>
        <xdr:cNvSpPr/>
      </xdr:nvSpPr>
      <xdr:spPr>
        <a:xfrm>
          <a:off x="1781175" y="95237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45720</xdr:rowOff>
    </xdr:to>
    <xdr:cxnSp macro="">
      <xdr:nvCxnSpPr>
        <xdr:cNvPr id="189" name="直線コネクタ 188">
          <a:extLst>
            <a:ext uri="{FF2B5EF4-FFF2-40B4-BE49-F238E27FC236}">
              <a16:creationId xmlns:a16="http://schemas.microsoft.com/office/drawing/2014/main" id="{3149426E-BE09-48D6-8B18-F694A9EC9DD6}"/>
            </a:ext>
          </a:extLst>
        </xdr:cNvPr>
        <xdr:cNvCxnSpPr/>
      </xdr:nvCxnSpPr>
      <xdr:spPr>
        <a:xfrm>
          <a:off x="1828800" y="9561830"/>
          <a:ext cx="790575"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105410</xdr:rowOff>
    </xdr:from>
    <xdr:to>
      <xdr:col>6</xdr:col>
      <xdr:colOff>38100</xdr:colOff>
      <xdr:row>59</xdr:row>
      <xdr:rowOff>35560</xdr:rowOff>
    </xdr:to>
    <xdr:sp macro="" textlink="">
      <xdr:nvSpPr>
        <xdr:cNvPr id="190" name="楕円 189">
          <a:extLst>
            <a:ext uri="{FF2B5EF4-FFF2-40B4-BE49-F238E27FC236}">
              <a16:creationId xmlns:a16="http://schemas.microsoft.com/office/drawing/2014/main" id="{302CD081-96F9-45A9-BAFA-28E8901B3FBF}"/>
            </a:ext>
          </a:extLst>
        </xdr:cNvPr>
        <xdr:cNvSpPr/>
      </xdr:nvSpPr>
      <xdr:spPr>
        <a:xfrm>
          <a:off x="981075" y="94938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156210</xdr:rowOff>
    </xdr:from>
    <xdr:to>
      <xdr:col>10</xdr:col>
      <xdr:colOff>114300</xdr:colOff>
      <xdr:row>59</xdr:row>
      <xdr:rowOff>11430</xdr:rowOff>
    </xdr:to>
    <xdr:cxnSp macro="">
      <xdr:nvCxnSpPr>
        <xdr:cNvPr id="191" name="直線コネクタ 190">
          <a:extLst>
            <a:ext uri="{FF2B5EF4-FFF2-40B4-BE49-F238E27FC236}">
              <a16:creationId xmlns:a16="http://schemas.microsoft.com/office/drawing/2014/main" id="{BBE3BD77-124B-4479-ADAE-F3722B6CA407}"/>
            </a:ext>
          </a:extLst>
        </xdr:cNvPr>
        <xdr:cNvCxnSpPr/>
      </xdr:nvCxnSpPr>
      <xdr:spPr>
        <a:xfrm>
          <a:off x="1028700" y="9551035"/>
          <a:ext cx="8001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143527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28B68229-C238-4E8A-976C-305E60788E57}"/>
            </a:ext>
          </a:extLst>
        </xdr:cNvPr>
        <xdr:cNvSpPr txBox="1"/>
      </xdr:nvSpPr>
      <xdr:spPr>
        <a:xfrm>
          <a:off x="3239144" y="937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87647</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E23B5F77-8670-47B0-BE1D-C8931AA87550}"/>
            </a:ext>
          </a:extLst>
        </xdr:cNvPr>
        <xdr:cNvSpPr txBox="1"/>
      </xdr:nvSpPr>
      <xdr:spPr>
        <a:xfrm>
          <a:off x="24390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72407</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9B25394A-EC08-4634-8189-66F74D3590AD}"/>
            </a:ext>
          </a:extLst>
        </xdr:cNvPr>
        <xdr:cNvSpPr txBox="1"/>
      </xdr:nvSpPr>
      <xdr:spPr>
        <a:xfrm>
          <a:off x="1648469"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162577</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80D16DF4-99DE-4A38-B4B6-D165B28144A8}"/>
            </a:ext>
          </a:extLst>
        </xdr:cNvPr>
        <xdr:cNvSpPr txBox="1"/>
      </xdr:nvSpPr>
      <xdr:spPr>
        <a:xfrm>
          <a:off x="848369" y="922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15257</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EA310609-EB0F-4CCD-A50A-184215F324CC}"/>
            </a:ext>
          </a:extLst>
        </xdr:cNvPr>
        <xdr:cNvSpPr txBox="1"/>
      </xdr:nvSpPr>
      <xdr:spPr>
        <a:xfrm>
          <a:off x="32391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6BFD28E7-4334-4966-9DA4-F22DEAD6EDD0}"/>
            </a:ext>
          </a:extLst>
        </xdr:cNvPr>
        <xdr:cNvSpPr txBox="1"/>
      </xdr:nvSpPr>
      <xdr:spPr>
        <a:xfrm>
          <a:off x="2439044" y="934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9F4A41A2-47A3-4937-ADC0-0F0EB46CD1F5}"/>
            </a:ext>
          </a:extLst>
        </xdr:cNvPr>
        <xdr:cNvSpPr txBox="1"/>
      </xdr:nvSpPr>
      <xdr:spPr>
        <a:xfrm>
          <a:off x="1648469"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26687</xdr:rowOff>
    </xdr:from>
    <xdr:ext cx="405111" cy="259045"/>
    <xdr:sp macro="" textlink="">
      <xdr:nvSpPr>
        <xdr:cNvPr id="199" name="n_4mainValue【橋りょう・トンネル】&#10;有形固定資産減価償却率">
          <a:extLst>
            <a:ext uri="{FF2B5EF4-FFF2-40B4-BE49-F238E27FC236}">
              <a16:creationId xmlns:a16="http://schemas.microsoft.com/office/drawing/2014/main" id="{403F8AD3-CB3C-493B-AE6C-9CA9BA4006B9}"/>
            </a:ext>
          </a:extLst>
        </xdr:cNvPr>
        <xdr:cNvSpPr txBox="1"/>
      </xdr:nvSpPr>
      <xdr:spPr>
        <a:xfrm>
          <a:off x="848369" y="958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62659046-5E43-4E7A-BD55-165C26613C9D}"/>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1" name="正方形/長方形 200">
          <a:extLst>
            <a:ext uri="{FF2B5EF4-FFF2-40B4-BE49-F238E27FC236}">
              <a16:creationId xmlns:a16="http://schemas.microsoft.com/office/drawing/2014/main" id="{6C567E86-A42B-4C86-9026-799AEBEF966F}"/>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2" name="正方形/長方形 201">
          <a:extLst>
            <a:ext uri="{FF2B5EF4-FFF2-40B4-BE49-F238E27FC236}">
              <a16:creationId xmlns:a16="http://schemas.microsoft.com/office/drawing/2014/main" id="{D1C804D1-E73C-43D5-9DC6-5E220959E7C7}"/>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3" name="正方形/長方形 202">
          <a:extLst>
            <a:ext uri="{FF2B5EF4-FFF2-40B4-BE49-F238E27FC236}">
              <a16:creationId xmlns:a16="http://schemas.microsoft.com/office/drawing/2014/main" id="{C6191C73-8A9A-49F0-B91C-F5DA817E6A21}"/>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4" name="正方形/長方形 203">
          <a:extLst>
            <a:ext uri="{FF2B5EF4-FFF2-40B4-BE49-F238E27FC236}">
              <a16:creationId xmlns:a16="http://schemas.microsoft.com/office/drawing/2014/main" id="{B8030C82-86AD-424A-9D1C-59E0118251A1}"/>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5446E392-6124-465E-8F0F-2460E069338A}"/>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8504F8B8-4A40-4F5E-AA01-38D91B67FD55}"/>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F246641-CFDB-44E1-AFF4-7A4AF4B71247}"/>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8" name="直線コネクタ 207">
          <a:extLst>
            <a:ext uri="{FF2B5EF4-FFF2-40B4-BE49-F238E27FC236}">
              <a16:creationId xmlns:a16="http://schemas.microsoft.com/office/drawing/2014/main" id="{B1DB74F7-34EB-4C01-9D17-87B1C93633E8}"/>
            </a:ext>
          </a:extLst>
        </xdr:cNvPr>
        <xdr:cNvCxnSpPr/>
      </xdr:nvCxnSpPr>
      <xdr:spPr>
        <a:xfrm>
          <a:off x="5953125" y="1036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9" name="テキスト ボックス 208">
          <a:extLst>
            <a:ext uri="{FF2B5EF4-FFF2-40B4-BE49-F238E27FC236}">
              <a16:creationId xmlns:a16="http://schemas.microsoft.com/office/drawing/2014/main" id="{C97ED197-CF02-4165-9B32-737071C9D963}"/>
            </a:ext>
          </a:extLst>
        </xdr:cNvPr>
        <xdr:cNvSpPr txBox="1"/>
      </xdr:nvSpPr>
      <xdr:spPr>
        <a:xfrm>
          <a:off x="5723389" y="102273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0" name="直線コネクタ 209">
          <a:extLst>
            <a:ext uri="{FF2B5EF4-FFF2-40B4-BE49-F238E27FC236}">
              <a16:creationId xmlns:a16="http://schemas.microsoft.com/office/drawing/2014/main" id="{252F3BD3-B977-4880-81B0-9E8AFDDC3516}"/>
            </a:ext>
          </a:extLst>
        </xdr:cNvPr>
        <xdr:cNvCxnSpPr/>
      </xdr:nvCxnSpPr>
      <xdr:spPr>
        <a:xfrm>
          <a:off x="5953125" y="993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1" name="テキスト ボックス 210">
          <a:extLst>
            <a:ext uri="{FF2B5EF4-FFF2-40B4-BE49-F238E27FC236}">
              <a16:creationId xmlns:a16="http://schemas.microsoft.com/office/drawing/2014/main" id="{D5D23CFA-0AD4-4F36-9790-1F303816D544}"/>
            </a:ext>
          </a:extLst>
        </xdr:cNvPr>
        <xdr:cNvSpPr txBox="1"/>
      </xdr:nvSpPr>
      <xdr:spPr>
        <a:xfrm>
          <a:off x="5421206" y="97987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2" name="直線コネクタ 211">
          <a:extLst>
            <a:ext uri="{FF2B5EF4-FFF2-40B4-BE49-F238E27FC236}">
              <a16:creationId xmlns:a16="http://schemas.microsoft.com/office/drawing/2014/main" id="{E128C19D-25BA-42CE-A533-E66075D49F78}"/>
            </a:ext>
          </a:extLst>
        </xdr:cNvPr>
        <xdr:cNvCxnSpPr/>
      </xdr:nvCxnSpPr>
      <xdr:spPr>
        <a:xfrm>
          <a:off x="5953125" y="950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3" name="テキスト ボックス 212">
          <a:extLst>
            <a:ext uri="{FF2B5EF4-FFF2-40B4-BE49-F238E27FC236}">
              <a16:creationId xmlns:a16="http://schemas.microsoft.com/office/drawing/2014/main" id="{1E0BD7AE-E1F9-4E94-AFF8-DFFD159035A9}"/>
            </a:ext>
          </a:extLst>
        </xdr:cNvPr>
        <xdr:cNvSpPr txBox="1"/>
      </xdr:nvSpPr>
      <xdr:spPr>
        <a:xfrm>
          <a:off x="5421206" y="9370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4" name="直線コネクタ 213">
          <a:extLst>
            <a:ext uri="{FF2B5EF4-FFF2-40B4-BE49-F238E27FC236}">
              <a16:creationId xmlns:a16="http://schemas.microsoft.com/office/drawing/2014/main" id="{8E0A3ED6-2469-4EFC-A881-791C7F96633E}"/>
            </a:ext>
          </a:extLst>
        </xdr:cNvPr>
        <xdr:cNvCxnSpPr/>
      </xdr:nvCxnSpPr>
      <xdr:spPr>
        <a:xfrm>
          <a:off x="5953125" y="9067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5" name="テキスト ボックス 214">
          <a:extLst>
            <a:ext uri="{FF2B5EF4-FFF2-40B4-BE49-F238E27FC236}">
              <a16:creationId xmlns:a16="http://schemas.microsoft.com/office/drawing/2014/main" id="{74515242-3A81-418C-874C-861AEBF59803}"/>
            </a:ext>
          </a:extLst>
        </xdr:cNvPr>
        <xdr:cNvSpPr txBox="1"/>
      </xdr:nvSpPr>
      <xdr:spPr>
        <a:xfrm>
          <a:off x="5421206" y="8931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3EB0350E-EFCB-4F54-A9B6-3C2AB059EAF6}"/>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a:extLst>
            <a:ext uri="{FF2B5EF4-FFF2-40B4-BE49-F238E27FC236}">
              <a16:creationId xmlns:a16="http://schemas.microsoft.com/office/drawing/2014/main" id="{B02D134D-775B-43D8-ACCF-9DEEEC122FA7}"/>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9066038A-180C-4529-9234-55E25947FE59}"/>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154346</xdr:rowOff>
    </xdr:from>
    <xdr:to>
      <xdr:col>54</xdr:col>
      <xdr:colOff>189865</xdr:colOff>
      <xdr:row>62</xdr:row>
      <xdr:rowOff>160418</xdr:rowOff>
    </xdr:to>
    <xdr:cxnSp macro="">
      <xdr:nvCxnSpPr>
        <xdr:cNvPr id="219" name="直線コネクタ 218">
          <a:extLst>
            <a:ext uri="{FF2B5EF4-FFF2-40B4-BE49-F238E27FC236}">
              <a16:creationId xmlns:a16="http://schemas.microsoft.com/office/drawing/2014/main" id="{2F945BDB-DC42-4FCC-9CA0-CCCA465FBF1F}"/>
            </a:ext>
          </a:extLst>
        </xdr:cNvPr>
        <xdr:cNvCxnSpPr/>
      </xdr:nvCxnSpPr>
      <xdr:spPr>
        <a:xfrm flipV="1">
          <a:off x="9427845" y="9060221"/>
          <a:ext cx="1270" cy="114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164245</xdr:rowOff>
    </xdr:from>
    <xdr:ext cx="534377" cy="259045"/>
    <xdr:sp macro="" textlink="">
      <xdr:nvSpPr>
        <xdr:cNvPr id="220" name="【橋りょう・トンネル】&#10;一人当たり有形固定資産（償却資産）額最小値テキスト">
          <a:extLst>
            <a:ext uri="{FF2B5EF4-FFF2-40B4-BE49-F238E27FC236}">
              <a16:creationId xmlns:a16="http://schemas.microsoft.com/office/drawing/2014/main" id="{3D1E09D5-3DC8-49D7-A7B7-BF4C90A58E3A}"/>
            </a:ext>
          </a:extLst>
        </xdr:cNvPr>
        <xdr:cNvSpPr txBox="1"/>
      </xdr:nvSpPr>
      <xdr:spPr>
        <a:xfrm>
          <a:off x="9477375" y="1020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160418</xdr:rowOff>
    </xdr:from>
    <xdr:to>
      <xdr:col>55</xdr:col>
      <xdr:colOff>88900</xdr:colOff>
      <xdr:row>62</xdr:row>
      <xdr:rowOff>160418</xdr:rowOff>
    </xdr:to>
    <xdr:cxnSp macro="">
      <xdr:nvCxnSpPr>
        <xdr:cNvPr id="221" name="直線コネクタ 220">
          <a:extLst>
            <a:ext uri="{FF2B5EF4-FFF2-40B4-BE49-F238E27FC236}">
              <a16:creationId xmlns:a16="http://schemas.microsoft.com/office/drawing/2014/main" id="{A0B1E866-E0BF-4D87-9835-18FAAE9B543B}"/>
            </a:ext>
          </a:extLst>
        </xdr:cNvPr>
        <xdr:cNvCxnSpPr/>
      </xdr:nvCxnSpPr>
      <xdr:spPr>
        <a:xfrm>
          <a:off x="9363075" y="102029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101023</xdr:rowOff>
    </xdr:from>
    <xdr:ext cx="599010" cy="259045"/>
    <xdr:sp macro="" textlink="">
      <xdr:nvSpPr>
        <xdr:cNvPr id="222" name="【橋りょう・トンネル】&#10;一人当たり有形固定資産（償却資産）額最大値テキスト">
          <a:extLst>
            <a:ext uri="{FF2B5EF4-FFF2-40B4-BE49-F238E27FC236}">
              <a16:creationId xmlns:a16="http://schemas.microsoft.com/office/drawing/2014/main" id="{BC8C815F-2E09-407C-B02B-2559F4FC2E54}"/>
            </a:ext>
          </a:extLst>
        </xdr:cNvPr>
        <xdr:cNvSpPr txBox="1"/>
      </xdr:nvSpPr>
      <xdr:spPr>
        <a:xfrm>
          <a:off x="9477375" y="884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154346</xdr:rowOff>
    </xdr:from>
    <xdr:to>
      <xdr:col>55</xdr:col>
      <xdr:colOff>88900</xdr:colOff>
      <xdr:row>55</xdr:row>
      <xdr:rowOff>154346</xdr:rowOff>
    </xdr:to>
    <xdr:cxnSp macro="">
      <xdr:nvCxnSpPr>
        <xdr:cNvPr id="223" name="直線コネクタ 222">
          <a:extLst>
            <a:ext uri="{FF2B5EF4-FFF2-40B4-BE49-F238E27FC236}">
              <a16:creationId xmlns:a16="http://schemas.microsoft.com/office/drawing/2014/main" id="{B1681239-AB4D-48EA-A494-1D91B144602A}"/>
            </a:ext>
          </a:extLst>
        </xdr:cNvPr>
        <xdr:cNvCxnSpPr/>
      </xdr:nvCxnSpPr>
      <xdr:spPr>
        <a:xfrm>
          <a:off x="9363075" y="90602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72605</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B0F1C1CA-FF82-41BC-96EC-AB26920456C4}"/>
            </a:ext>
          </a:extLst>
        </xdr:cNvPr>
        <xdr:cNvSpPr txBox="1"/>
      </xdr:nvSpPr>
      <xdr:spPr>
        <a:xfrm>
          <a:off x="9477375" y="9784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25" name="フローチャート: 判断 224">
          <a:extLst>
            <a:ext uri="{FF2B5EF4-FFF2-40B4-BE49-F238E27FC236}">
              <a16:creationId xmlns:a16="http://schemas.microsoft.com/office/drawing/2014/main" id="{82EF14C7-7129-4C5F-9EEF-BC8D47F9C539}"/>
            </a:ext>
          </a:extLst>
        </xdr:cNvPr>
        <xdr:cNvSpPr/>
      </xdr:nvSpPr>
      <xdr:spPr>
        <a:xfrm>
          <a:off x="9401175" y="980967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94192</xdr:rowOff>
    </xdr:from>
    <xdr:to>
      <xdr:col>50</xdr:col>
      <xdr:colOff>165100</xdr:colOff>
      <xdr:row>61</xdr:row>
      <xdr:rowOff>24342</xdr:rowOff>
    </xdr:to>
    <xdr:sp macro="" textlink="">
      <xdr:nvSpPr>
        <xdr:cNvPr id="226" name="フローチャート: 判断 225">
          <a:extLst>
            <a:ext uri="{FF2B5EF4-FFF2-40B4-BE49-F238E27FC236}">
              <a16:creationId xmlns:a16="http://schemas.microsoft.com/office/drawing/2014/main" id="{53C38E07-A172-4E76-93FE-25F8D502F181}"/>
            </a:ext>
          </a:extLst>
        </xdr:cNvPr>
        <xdr:cNvSpPr/>
      </xdr:nvSpPr>
      <xdr:spPr>
        <a:xfrm>
          <a:off x="8639175" y="980969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77074</xdr:rowOff>
    </xdr:from>
    <xdr:to>
      <xdr:col>46</xdr:col>
      <xdr:colOff>38100</xdr:colOff>
      <xdr:row>61</xdr:row>
      <xdr:rowOff>7224</xdr:rowOff>
    </xdr:to>
    <xdr:sp macro="" textlink="">
      <xdr:nvSpPr>
        <xdr:cNvPr id="227" name="フローチャート: 判断 226">
          <a:extLst>
            <a:ext uri="{FF2B5EF4-FFF2-40B4-BE49-F238E27FC236}">
              <a16:creationId xmlns:a16="http://schemas.microsoft.com/office/drawing/2014/main" id="{836FC3C5-35E1-4006-9F11-8D3E8547F2A7}"/>
            </a:ext>
          </a:extLst>
        </xdr:cNvPr>
        <xdr:cNvSpPr/>
      </xdr:nvSpPr>
      <xdr:spPr>
        <a:xfrm>
          <a:off x="7839075" y="97925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61287</xdr:rowOff>
    </xdr:from>
    <xdr:to>
      <xdr:col>41</xdr:col>
      <xdr:colOff>101600</xdr:colOff>
      <xdr:row>60</xdr:row>
      <xdr:rowOff>162887</xdr:rowOff>
    </xdr:to>
    <xdr:sp macro="" textlink="">
      <xdr:nvSpPr>
        <xdr:cNvPr id="228" name="フローチャート: 判断 227">
          <a:extLst>
            <a:ext uri="{FF2B5EF4-FFF2-40B4-BE49-F238E27FC236}">
              <a16:creationId xmlns:a16="http://schemas.microsoft.com/office/drawing/2014/main" id="{27B868F7-1150-4C90-B04F-02DEED044AFE}"/>
            </a:ext>
          </a:extLst>
        </xdr:cNvPr>
        <xdr:cNvSpPr/>
      </xdr:nvSpPr>
      <xdr:spPr>
        <a:xfrm>
          <a:off x="7029450" y="97799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167339</xdr:rowOff>
    </xdr:from>
    <xdr:to>
      <xdr:col>36</xdr:col>
      <xdr:colOff>165100</xdr:colOff>
      <xdr:row>60</xdr:row>
      <xdr:rowOff>97489</xdr:rowOff>
    </xdr:to>
    <xdr:sp macro="" textlink="">
      <xdr:nvSpPr>
        <xdr:cNvPr id="229" name="フローチャート: 判断 228">
          <a:extLst>
            <a:ext uri="{FF2B5EF4-FFF2-40B4-BE49-F238E27FC236}">
              <a16:creationId xmlns:a16="http://schemas.microsoft.com/office/drawing/2014/main" id="{5D5E923D-76B0-4FAE-AB66-547A62B5BBFD}"/>
            </a:ext>
          </a:extLst>
        </xdr:cNvPr>
        <xdr:cNvSpPr/>
      </xdr:nvSpPr>
      <xdr:spPr>
        <a:xfrm>
          <a:off x="6238875" y="97177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E37BDDD8-B064-416F-99E5-DAAB4B5B8BFB}"/>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50E8938-7D29-4913-9774-ABA1A47D5698}"/>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CBC6FA8-1D20-4588-BCCE-6FE0C1580A55}"/>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B775FA14-B4DE-4A75-B681-8977E871A9C5}"/>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2249F980-0D75-4E10-AC51-7878A4E86E15}"/>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169</xdr:rowOff>
    </xdr:from>
    <xdr:to>
      <xdr:col>55</xdr:col>
      <xdr:colOff>50800</xdr:colOff>
      <xdr:row>58</xdr:row>
      <xdr:rowOff>101769</xdr:rowOff>
    </xdr:to>
    <xdr:sp macro="" textlink="">
      <xdr:nvSpPr>
        <xdr:cNvPr id="235" name="楕円 234">
          <a:extLst>
            <a:ext uri="{FF2B5EF4-FFF2-40B4-BE49-F238E27FC236}">
              <a16:creationId xmlns:a16="http://schemas.microsoft.com/office/drawing/2014/main" id="{4A3C8054-8335-4740-8390-823ED4D6E0C5}"/>
            </a:ext>
          </a:extLst>
        </xdr:cNvPr>
        <xdr:cNvSpPr/>
      </xdr:nvSpPr>
      <xdr:spPr>
        <a:xfrm>
          <a:off x="9401175" y="939181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23046</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2C7E9201-CD2B-4D2A-9DB6-992EA5664C7D}"/>
            </a:ext>
          </a:extLst>
        </xdr:cNvPr>
        <xdr:cNvSpPr txBox="1"/>
      </xdr:nvSpPr>
      <xdr:spPr>
        <a:xfrm>
          <a:off x="9477375" y="925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7877</xdr:rowOff>
    </xdr:from>
    <xdr:to>
      <xdr:col>50</xdr:col>
      <xdr:colOff>165100</xdr:colOff>
      <xdr:row>58</xdr:row>
      <xdr:rowOff>109477</xdr:rowOff>
    </xdr:to>
    <xdr:sp macro="" textlink="">
      <xdr:nvSpPr>
        <xdr:cNvPr id="237" name="楕円 236">
          <a:extLst>
            <a:ext uri="{FF2B5EF4-FFF2-40B4-BE49-F238E27FC236}">
              <a16:creationId xmlns:a16="http://schemas.microsoft.com/office/drawing/2014/main" id="{0E24500D-D3BE-43FA-968C-BA79701A50C9}"/>
            </a:ext>
          </a:extLst>
        </xdr:cNvPr>
        <xdr:cNvSpPr/>
      </xdr:nvSpPr>
      <xdr:spPr>
        <a:xfrm>
          <a:off x="8639175" y="94027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50969</xdr:rowOff>
    </xdr:from>
    <xdr:to>
      <xdr:col>55</xdr:col>
      <xdr:colOff>0</xdr:colOff>
      <xdr:row>58</xdr:row>
      <xdr:rowOff>58677</xdr:rowOff>
    </xdr:to>
    <xdr:cxnSp macro="">
      <xdr:nvCxnSpPr>
        <xdr:cNvPr id="238" name="直線コネクタ 237">
          <a:extLst>
            <a:ext uri="{FF2B5EF4-FFF2-40B4-BE49-F238E27FC236}">
              <a16:creationId xmlns:a16="http://schemas.microsoft.com/office/drawing/2014/main" id="{26DE7568-E27A-4166-B444-10C2C4E9CE98}"/>
            </a:ext>
          </a:extLst>
        </xdr:cNvPr>
        <xdr:cNvCxnSpPr/>
      </xdr:nvCxnSpPr>
      <xdr:spPr>
        <a:xfrm flipV="1">
          <a:off x="8686800" y="9439444"/>
          <a:ext cx="742950" cy="1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165186</xdr:rowOff>
    </xdr:from>
    <xdr:to>
      <xdr:col>46</xdr:col>
      <xdr:colOff>38100</xdr:colOff>
      <xdr:row>58</xdr:row>
      <xdr:rowOff>95336</xdr:rowOff>
    </xdr:to>
    <xdr:sp macro="" textlink="">
      <xdr:nvSpPr>
        <xdr:cNvPr id="239" name="楕円 238">
          <a:extLst>
            <a:ext uri="{FF2B5EF4-FFF2-40B4-BE49-F238E27FC236}">
              <a16:creationId xmlns:a16="http://schemas.microsoft.com/office/drawing/2014/main" id="{B6628B19-CB98-4F9C-8C7D-739FDB95693E}"/>
            </a:ext>
          </a:extLst>
        </xdr:cNvPr>
        <xdr:cNvSpPr/>
      </xdr:nvSpPr>
      <xdr:spPr>
        <a:xfrm>
          <a:off x="7839075" y="93917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44536</xdr:rowOff>
    </xdr:from>
    <xdr:to>
      <xdr:col>50</xdr:col>
      <xdr:colOff>114300</xdr:colOff>
      <xdr:row>58</xdr:row>
      <xdr:rowOff>58677</xdr:rowOff>
    </xdr:to>
    <xdr:cxnSp macro="">
      <xdr:nvCxnSpPr>
        <xdr:cNvPr id="240" name="直線コネクタ 239">
          <a:extLst>
            <a:ext uri="{FF2B5EF4-FFF2-40B4-BE49-F238E27FC236}">
              <a16:creationId xmlns:a16="http://schemas.microsoft.com/office/drawing/2014/main" id="{55FE3BBC-7B0B-4ADB-A1D1-57D41E5DD0D3}"/>
            </a:ext>
          </a:extLst>
        </xdr:cNvPr>
        <xdr:cNvCxnSpPr/>
      </xdr:nvCxnSpPr>
      <xdr:spPr>
        <a:xfrm>
          <a:off x="7886700" y="9439361"/>
          <a:ext cx="800100" cy="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10515</xdr:rowOff>
    </xdr:from>
    <xdr:to>
      <xdr:col>41</xdr:col>
      <xdr:colOff>101600</xdr:colOff>
      <xdr:row>58</xdr:row>
      <xdr:rowOff>112115</xdr:rowOff>
    </xdr:to>
    <xdr:sp macro="" textlink="">
      <xdr:nvSpPr>
        <xdr:cNvPr id="241" name="楕円 240">
          <a:extLst>
            <a:ext uri="{FF2B5EF4-FFF2-40B4-BE49-F238E27FC236}">
              <a16:creationId xmlns:a16="http://schemas.microsoft.com/office/drawing/2014/main" id="{592A80C6-5D5E-4B74-A673-B888397319A8}"/>
            </a:ext>
          </a:extLst>
        </xdr:cNvPr>
        <xdr:cNvSpPr/>
      </xdr:nvSpPr>
      <xdr:spPr>
        <a:xfrm>
          <a:off x="7029450" y="93989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44536</xdr:rowOff>
    </xdr:from>
    <xdr:to>
      <xdr:col>45</xdr:col>
      <xdr:colOff>177800</xdr:colOff>
      <xdr:row>58</xdr:row>
      <xdr:rowOff>61315</xdr:rowOff>
    </xdr:to>
    <xdr:cxnSp macro="">
      <xdr:nvCxnSpPr>
        <xdr:cNvPr id="242" name="直線コネクタ 241">
          <a:extLst>
            <a:ext uri="{FF2B5EF4-FFF2-40B4-BE49-F238E27FC236}">
              <a16:creationId xmlns:a16="http://schemas.microsoft.com/office/drawing/2014/main" id="{0C84B056-5CA2-4C13-909E-9939C378C427}"/>
            </a:ext>
          </a:extLst>
        </xdr:cNvPr>
        <xdr:cNvCxnSpPr/>
      </xdr:nvCxnSpPr>
      <xdr:spPr>
        <a:xfrm flipV="1">
          <a:off x="7077075" y="9439361"/>
          <a:ext cx="809625"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30915</xdr:rowOff>
    </xdr:from>
    <xdr:to>
      <xdr:col>36</xdr:col>
      <xdr:colOff>165100</xdr:colOff>
      <xdr:row>58</xdr:row>
      <xdr:rowOff>132515</xdr:rowOff>
    </xdr:to>
    <xdr:sp macro="" textlink="">
      <xdr:nvSpPr>
        <xdr:cNvPr id="243" name="楕円 242">
          <a:extLst>
            <a:ext uri="{FF2B5EF4-FFF2-40B4-BE49-F238E27FC236}">
              <a16:creationId xmlns:a16="http://schemas.microsoft.com/office/drawing/2014/main" id="{6C2DC5B2-A0F6-4088-BC3F-5B769FAFF6AD}"/>
            </a:ext>
          </a:extLst>
        </xdr:cNvPr>
        <xdr:cNvSpPr/>
      </xdr:nvSpPr>
      <xdr:spPr>
        <a:xfrm>
          <a:off x="6238875" y="94193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61315</xdr:rowOff>
    </xdr:from>
    <xdr:to>
      <xdr:col>41</xdr:col>
      <xdr:colOff>50800</xdr:colOff>
      <xdr:row>58</xdr:row>
      <xdr:rowOff>81715</xdr:rowOff>
    </xdr:to>
    <xdr:cxnSp macro="">
      <xdr:nvCxnSpPr>
        <xdr:cNvPr id="244" name="直線コネクタ 243">
          <a:extLst>
            <a:ext uri="{FF2B5EF4-FFF2-40B4-BE49-F238E27FC236}">
              <a16:creationId xmlns:a16="http://schemas.microsoft.com/office/drawing/2014/main" id="{13256D29-0298-495D-85EE-31E17CC076D7}"/>
            </a:ext>
          </a:extLst>
        </xdr:cNvPr>
        <xdr:cNvCxnSpPr/>
      </xdr:nvCxnSpPr>
      <xdr:spPr>
        <a:xfrm flipV="1">
          <a:off x="6286500" y="9456140"/>
          <a:ext cx="790575"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15469</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EEA1989D-5C6F-43EA-8449-6CA58614344A}"/>
            </a:ext>
          </a:extLst>
        </xdr:cNvPr>
        <xdr:cNvSpPr txBox="1"/>
      </xdr:nvSpPr>
      <xdr:spPr>
        <a:xfrm>
          <a:off x="8399995" y="988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169801</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DFA7CC6C-AAF1-4BB9-B9DD-9C6EE0CD3DF5}"/>
            </a:ext>
          </a:extLst>
        </xdr:cNvPr>
        <xdr:cNvSpPr txBox="1"/>
      </xdr:nvSpPr>
      <xdr:spPr>
        <a:xfrm>
          <a:off x="7609420" y="98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154014</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E7B48FB3-1434-4CD8-A59C-D7880CA2E21C}"/>
            </a:ext>
          </a:extLst>
        </xdr:cNvPr>
        <xdr:cNvSpPr txBox="1"/>
      </xdr:nvSpPr>
      <xdr:spPr>
        <a:xfrm>
          <a:off x="6818845" y="986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88616</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340ED0C7-B3D2-408F-AADD-1401734D0561}"/>
            </a:ext>
          </a:extLst>
        </xdr:cNvPr>
        <xdr:cNvSpPr txBox="1"/>
      </xdr:nvSpPr>
      <xdr:spPr>
        <a:xfrm>
          <a:off x="6009220" y="980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126004</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3CF134B3-E1DB-461A-97CB-0A2884FA4C94}"/>
            </a:ext>
          </a:extLst>
        </xdr:cNvPr>
        <xdr:cNvSpPr txBox="1"/>
      </xdr:nvSpPr>
      <xdr:spPr>
        <a:xfrm>
          <a:off x="8399995" y="919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111863</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E8A84EB8-8AA7-4A12-986B-1FF4B4B4F5E9}"/>
            </a:ext>
          </a:extLst>
        </xdr:cNvPr>
        <xdr:cNvSpPr txBox="1"/>
      </xdr:nvSpPr>
      <xdr:spPr>
        <a:xfrm>
          <a:off x="7609420" y="917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128642</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A006B0D1-EF5B-4E00-849A-2306BE124F17}"/>
            </a:ext>
          </a:extLst>
        </xdr:cNvPr>
        <xdr:cNvSpPr txBox="1"/>
      </xdr:nvSpPr>
      <xdr:spPr>
        <a:xfrm>
          <a:off x="6818845" y="919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149042</xdr:rowOff>
    </xdr:from>
    <xdr:ext cx="599010" cy="259045"/>
    <xdr:sp macro="" textlink="">
      <xdr:nvSpPr>
        <xdr:cNvPr id="252" name="n_4mainValue【橋りょう・トンネル】&#10;一人当たり有形固定資産（償却資産）額">
          <a:extLst>
            <a:ext uri="{FF2B5EF4-FFF2-40B4-BE49-F238E27FC236}">
              <a16:creationId xmlns:a16="http://schemas.microsoft.com/office/drawing/2014/main" id="{BBC72161-FEFF-4DFF-9AD3-849E6722492E}"/>
            </a:ext>
          </a:extLst>
        </xdr:cNvPr>
        <xdr:cNvSpPr txBox="1"/>
      </xdr:nvSpPr>
      <xdr:spPr>
        <a:xfrm>
          <a:off x="6009220" y="921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5D28BC3B-F991-490B-A969-3B8269500B8F}"/>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4" name="正方形/長方形 253">
          <a:extLst>
            <a:ext uri="{FF2B5EF4-FFF2-40B4-BE49-F238E27FC236}">
              <a16:creationId xmlns:a16="http://schemas.microsoft.com/office/drawing/2014/main" id="{D43EEFCD-8A6B-41B0-98A4-D540A606293C}"/>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5" name="正方形/長方形 254">
          <a:extLst>
            <a:ext uri="{FF2B5EF4-FFF2-40B4-BE49-F238E27FC236}">
              <a16:creationId xmlns:a16="http://schemas.microsoft.com/office/drawing/2014/main" id="{A4777E24-169C-435F-84CB-5610C061B5FF}"/>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6" name="正方形/長方形 255">
          <a:extLst>
            <a:ext uri="{FF2B5EF4-FFF2-40B4-BE49-F238E27FC236}">
              <a16:creationId xmlns:a16="http://schemas.microsoft.com/office/drawing/2014/main" id="{73C68D7C-297D-4A39-84F7-418493326690}"/>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7" name="正方形/長方形 256">
          <a:extLst>
            <a:ext uri="{FF2B5EF4-FFF2-40B4-BE49-F238E27FC236}">
              <a16:creationId xmlns:a16="http://schemas.microsoft.com/office/drawing/2014/main" id="{097BDB1F-11E1-41A2-9409-733630FAEC47}"/>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09A3C740-6A83-467B-B9FB-89EBD08D7B69}"/>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A4367197-50E6-4809-B440-F793714703FD}"/>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AED2576A-52EE-447D-AFCA-646090705982}"/>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1" name="テキスト ボックス 260">
          <a:extLst>
            <a:ext uri="{FF2B5EF4-FFF2-40B4-BE49-F238E27FC236}">
              <a16:creationId xmlns:a16="http://schemas.microsoft.com/office/drawing/2014/main" id="{1D46CA48-FB54-4BE6-9108-9A3840DF109C}"/>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6B0B981D-6AE8-413D-B4B4-4F39CDC8CAD0}"/>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3" name="テキスト ボックス 262">
          <a:extLst>
            <a:ext uri="{FF2B5EF4-FFF2-40B4-BE49-F238E27FC236}">
              <a16:creationId xmlns:a16="http://schemas.microsoft.com/office/drawing/2014/main" id="{20ADD4AD-AAB5-43EE-A18A-28222D5ADDF0}"/>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B4E4BBC8-00A7-4DF8-940A-CD8314274A5F}"/>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9E181B08-CD10-4471-A765-CCDAEB320DB3}"/>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A2B1765E-F74C-4A00-A943-1C3EE08B2D22}"/>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413B9A6A-5B2B-4003-B3F6-C149457960E0}"/>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F148CBF8-7CB8-405C-B12F-F6BFBEE6527F}"/>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B0AA8AB4-C252-4624-8BA4-92F7D1411406}"/>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B50B0F9F-ADBA-4543-B415-BFD82ECA244D}"/>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89CEBEBE-25BF-48E7-A801-4ED0005A10A3}"/>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C9B67238-E38C-47C1-8AB0-4F13D7132B05}"/>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3" name="テキスト ボックス 272">
          <a:extLst>
            <a:ext uri="{FF2B5EF4-FFF2-40B4-BE49-F238E27FC236}">
              <a16:creationId xmlns:a16="http://schemas.microsoft.com/office/drawing/2014/main" id="{D18DF99E-262D-4CCA-8841-62DF7AFDD445}"/>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5ECFED0B-C52E-4F20-B9BD-C9917165EA4A}"/>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30480</xdr:rowOff>
    </xdr:from>
    <xdr:to>
      <xdr:col>24</xdr:col>
      <xdr:colOff>62865</xdr:colOff>
      <xdr:row>87</xdr:row>
      <xdr:rowOff>22861</xdr:rowOff>
    </xdr:to>
    <xdr:cxnSp macro="">
      <xdr:nvCxnSpPr>
        <xdr:cNvPr id="275" name="直線コネクタ 274">
          <a:extLst>
            <a:ext uri="{FF2B5EF4-FFF2-40B4-BE49-F238E27FC236}">
              <a16:creationId xmlns:a16="http://schemas.microsoft.com/office/drawing/2014/main" id="{5F381A96-FBAB-4AFC-983F-793772C883A9}"/>
            </a:ext>
          </a:extLst>
        </xdr:cNvPr>
        <xdr:cNvCxnSpPr/>
      </xdr:nvCxnSpPr>
      <xdr:spPr>
        <a:xfrm flipV="1">
          <a:off x="4179570" y="12495530"/>
          <a:ext cx="1270" cy="16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26688</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58E58270-FE20-4F46-9CD6-E44774AB62B3}"/>
            </a:ext>
          </a:extLst>
        </xdr:cNvPr>
        <xdr:cNvSpPr txBox="1"/>
      </xdr:nvSpPr>
      <xdr:spPr>
        <a:xfrm>
          <a:off x="4229100"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77" name="直線コネクタ 276">
          <a:extLst>
            <a:ext uri="{FF2B5EF4-FFF2-40B4-BE49-F238E27FC236}">
              <a16:creationId xmlns:a16="http://schemas.microsoft.com/office/drawing/2014/main" id="{BFC1FDA4-F40D-420B-AD8B-41F4FEE36237}"/>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148607</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F0C643BA-294D-4AA2-9B72-17BFF764B84E}"/>
            </a:ext>
          </a:extLst>
        </xdr:cNvPr>
        <xdr:cNvSpPr txBox="1"/>
      </xdr:nvSpPr>
      <xdr:spPr>
        <a:xfrm>
          <a:off x="4229100" y="1228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30480</xdr:rowOff>
    </xdr:from>
    <xdr:to>
      <xdr:col>24</xdr:col>
      <xdr:colOff>152400</xdr:colOff>
      <xdr:row>77</xdr:row>
      <xdr:rowOff>30480</xdr:rowOff>
    </xdr:to>
    <xdr:cxnSp macro="">
      <xdr:nvCxnSpPr>
        <xdr:cNvPr id="279" name="直線コネクタ 278">
          <a:extLst>
            <a:ext uri="{FF2B5EF4-FFF2-40B4-BE49-F238E27FC236}">
              <a16:creationId xmlns:a16="http://schemas.microsoft.com/office/drawing/2014/main" id="{FAAB2579-F278-49B3-A50F-1F6D97A1B590}"/>
            </a:ext>
          </a:extLst>
        </xdr:cNvPr>
        <xdr:cNvCxnSpPr/>
      </xdr:nvCxnSpPr>
      <xdr:spPr>
        <a:xfrm>
          <a:off x="4105275" y="124955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52088</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36AA2628-6CC8-4FC6-B3D7-1627E5E53DCE}"/>
            </a:ext>
          </a:extLst>
        </xdr:cNvPr>
        <xdr:cNvSpPr txBox="1"/>
      </xdr:nvSpPr>
      <xdr:spPr>
        <a:xfrm>
          <a:off x="4229100" y="13164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81" name="フローチャート: 判断 280">
          <a:extLst>
            <a:ext uri="{FF2B5EF4-FFF2-40B4-BE49-F238E27FC236}">
              <a16:creationId xmlns:a16="http://schemas.microsoft.com/office/drawing/2014/main" id="{359E23C4-AE3F-48E7-840D-BDADAD19536C}"/>
            </a:ext>
          </a:extLst>
        </xdr:cNvPr>
        <xdr:cNvSpPr/>
      </xdr:nvSpPr>
      <xdr:spPr>
        <a:xfrm>
          <a:off x="4124325" y="133038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82" name="フローチャート: 判断 281">
          <a:extLst>
            <a:ext uri="{FF2B5EF4-FFF2-40B4-BE49-F238E27FC236}">
              <a16:creationId xmlns:a16="http://schemas.microsoft.com/office/drawing/2014/main" id="{74353DCA-8401-49AC-9213-2487FCF23382}"/>
            </a:ext>
          </a:extLst>
        </xdr:cNvPr>
        <xdr:cNvSpPr/>
      </xdr:nvSpPr>
      <xdr:spPr>
        <a:xfrm>
          <a:off x="33813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83" name="フローチャート: 判断 282">
          <a:extLst>
            <a:ext uri="{FF2B5EF4-FFF2-40B4-BE49-F238E27FC236}">
              <a16:creationId xmlns:a16="http://schemas.microsoft.com/office/drawing/2014/main" id="{E6780FAB-58DD-458A-B08C-C0AF06D9C59B}"/>
            </a:ext>
          </a:extLst>
        </xdr:cNvPr>
        <xdr:cNvSpPr/>
      </xdr:nvSpPr>
      <xdr:spPr>
        <a:xfrm>
          <a:off x="2571750" y="1331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12700</xdr:rowOff>
    </xdr:to>
    <xdr:sp macro="" textlink="">
      <xdr:nvSpPr>
        <xdr:cNvPr id="284" name="フローチャート: 判断 283">
          <a:extLst>
            <a:ext uri="{FF2B5EF4-FFF2-40B4-BE49-F238E27FC236}">
              <a16:creationId xmlns:a16="http://schemas.microsoft.com/office/drawing/2014/main" id="{5059B030-59A4-42B2-9F06-9C7DD09721B1}"/>
            </a:ext>
          </a:extLst>
        </xdr:cNvPr>
        <xdr:cNvSpPr/>
      </xdr:nvSpPr>
      <xdr:spPr>
        <a:xfrm>
          <a:off x="1781175" y="13201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97789</xdr:rowOff>
    </xdr:from>
    <xdr:to>
      <xdr:col>6</xdr:col>
      <xdr:colOff>38100</xdr:colOff>
      <xdr:row>83</xdr:row>
      <xdr:rowOff>27939</xdr:rowOff>
    </xdr:to>
    <xdr:sp macro="" textlink="">
      <xdr:nvSpPr>
        <xdr:cNvPr id="285" name="フローチャート: 判断 284">
          <a:extLst>
            <a:ext uri="{FF2B5EF4-FFF2-40B4-BE49-F238E27FC236}">
              <a16:creationId xmlns:a16="http://schemas.microsoft.com/office/drawing/2014/main" id="{C2C4D177-5CAE-4445-A0C7-BD5236476F8C}"/>
            </a:ext>
          </a:extLst>
        </xdr:cNvPr>
        <xdr:cNvSpPr/>
      </xdr:nvSpPr>
      <xdr:spPr>
        <a:xfrm>
          <a:off x="981075" y="133756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CDAA124D-C271-42C7-B35E-1C37E61C3312}"/>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1D2B2B4-B275-413C-88F7-022F88776836}"/>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6CB8F33-39A3-4C87-A3DD-E3872F5B6957}"/>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826B1D17-2967-406A-BC1C-FB987C5D55F5}"/>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2CE51829-ACE4-4BC6-9401-5E8E9C87CA23}"/>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143511</xdr:rowOff>
    </xdr:from>
    <xdr:to>
      <xdr:col>24</xdr:col>
      <xdr:colOff>114300</xdr:colOff>
      <xdr:row>87</xdr:row>
      <xdr:rowOff>73661</xdr:rowOff>
    </xdr:to>
    <xdr:sp macro="" textlink="">
      <xdr:nvSpPr>
        <xdr:cNvPr id="291" name="楕円 290">
          <a:extLst>
            <a:ext uri="{FF2B5EF4-FFF2-40B4-BE49-F238E27FC236}">
              <a16:creationId xmlns:a16="http://schemas.microsoft.com/office/drawing/2014/main" id="{5987943A-1923-46E6-8F53-EEBA6E2A41A9}"/>
            </a:ext>
          </a:extLst>
        </xdr:cNvPr>
        <xdr:cNvSpPr/>
      </xdr:nvSpPr>
      <xdr:spPr>
        <a:xfrm>
          <a:off x="4124325" y="140658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86</xdr:row>
      <xdr:rowOff>58438</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EBDD31CD-F928-460B-B1BF-D37A82D322B6}"/>
            </a:ext>
          </a:extLst>
        </xdr:cNvPr>
        <xdr:cNvSpPr txBox="1"/>
      </xdr:nvSpPr>
      <xdr:spPr>
        <a:xfrm>
          <a:off x="4229100" y="1398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78739</xdr:rowOff>
    </xdr:from>
    <xdr:to>
      <xdr:col>20</xdr:col>
      <xdr:colOff>38100</xdr:colOff>
      <xdr:row>87</xdr:row>
      <xdr:rowOff>8889</xdr:rowOff>
    </xdr:to>
    <xdr:sp macro="" textlink="">
      <xdr:nvSpPr>
        <xdr:cNvPr id="293" name="楕円 292">
          <a:extLst>
            <a:ext uri="{FF2B5EF4-FFF2-40B4-BE49-F238E27FC236}">
              <a16:creationId xmlns:a16="http://schemas.microsoft.com/office/drawing/2014/main" id="{B5C499AD-02F9-4092-845C-B4058B430B31}"/>
            </a:ext>
          </a:extLst>
        </xdr:cNvPr>
        <xdr:cNvSpPr/>
      </xdr:nvSpPr>
      <xdr:spPr>
        <a:xfrm>
          <a:off x="3381375" y="140042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129539</xdr:rowOff>
    </xdr:from>
    <xdr:to>
      <xdr:col>24</xdr:col>
      <xdr:colOff>63500</xdr:colOff>
      <xdr:row>87</xdr:row>
      <xdr:rowOff>22861</xdr:rowOff>
    </xdr:to>
    <xdr:cxnSp macro="">
      <xdr:nvCxnSpPr>
        <xdr:cNvPr id="294" name="直線コネクタ 293">
          <a:extLst>
            <a:ext uri="{FF2B5EF4-FFF2-40B4-BE49-F238E27FC236}">
              <a16:creationId xmlns:a16="http://schemas.microsoft.com/office/drawing/2014/main" id="{8CAFE706-F0E8-432D-A426-E7D3449A5B44}"/>
            </a:ext>
          </a:extLst>
        </xdr:cNvPr>
        <xdr:cNvCxnSpPr/>
      </xdr:nvCxnSpPr>
      <xdr:spPr>
        <a:xfrm>
          <a:off x="3429000" y="14051914"/>
          <a:ext cx="752475" cy="6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29211</xdr:rowOff>
    </xdr:from>
    <xdr:to>
      <xdr:col>15</xdr:col>
      <xdr:colOff>101600</xdr:colOff>
      <xdr:row>86</xdr:row>
      <xdr:rowOff>130811</xdr:rowOff>
    </xdr:to>
    <xdr:sp macro="" textlink="">
      <xdr:nvSpPr>
        <xdr:cNvPr id="295" name="楕円 294">
          <a:extLst>
            <a:ext uri="{FF2B5EF4-FFF2-40B4-BE49-F238E27FC236}">
              <a16:creationId xmlns:a16="http://schemas.microsoft.com/office/drawing/2014/main" id="{E30CFAB5-7256-4F58-9CA9-7569B3F71EEC}"/>
            </a:ext>
          </a:extLst>
        </xdr:cNvPr>
        <xdr:cNvSpPr/>
      </xdr:nvSpPr>
      <xdr:spPr>
        <a:xfrm>
          <a:off x="2571750" y="139515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80011</xdr:rowOff>
    </xdr:from>
    <xdr:to>
      <xdr:col>19</xdr:col>
      <xdr:colOff>177800</xdr:colOff>
      <xdr:row>86</xdr:row>
      <xdr:rowOff>129539</xdr:rowOff>
    </xdr:to>
    <xdr:cxnSp macro="">
      <xdr:nvCxnSpPr>
        <xdr:cNvPr id="296" name="直線コネクタ 295">
          <a:extLst>
            <a:ext uri="{FF2B5EF4-FFF2-40B4-BE49-F238E27FC236}">
              <a16:creationId xmlns:a16="http://schemas.microsoft.com/office/drawing/2014/main" id="{C8421AF9-5C02-4142-B0F2-85AAC0677569}"/>
            </a:ext>
          </a:extLst>
        </xdr:cNvPr>
        <xdr:cNvCxnSpPr/>
      </xdr:nvCxnSpPr>
      <xdr:spPr>
        <a:xfrm>
          <a:off x="2619375" y="14008736"/>
          <a:ext cx="809625" cy="4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128270</xdr:rowOff>
    </xdr:from>
    <xdr:to>
      <xdr:col>10</xdr:col>
      <xdr:colOff>165100</xdr:colOff>
      <xdr:row>86</xdr:row>
      <xdr:rowOff>58420</xdr:rowOff>
    </xdr:to>
    <xdr:sp macro="" textlink="">
      <xdr:nvSpPr>
        <xdr:cNvPr id="297" name="楕円 296">
          <a:extLst>
            <a:ext uri="{FF2B5EF4-FFF2-40B4-BE49-F238E27FC236}">
              <a16:creationId xmlns:a16="http://schemas.microsoft.com/office/drawing/2014/main" id="{BBAC0F7C-7E48-4658-B6E1-E21B34635850}"/>
            </a:ext>
          </a:extLst>
        </xdr:cNvPr>
        <xdr:cNvSpPr/>
      </xdr:nvSpPr>
      <xdr:spPr>
        <a:xfrm>
          <a:off x="1781175" y="138887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7620</xdr:rowOff>
    </xdr:from>
    <xdr:to>
      <xdr:col>15</xdr:col>
      <xdr:colOff>50800</xdr:colOff>
      <xdr:row>86</xdr:row>
      <xdr:rowOff>80011</xdr:rowOff>
    </xdr:to>
    <xdr:cxnSp macro="">
      <xdr:nvCxnSpPr>
        <xdr:cNvPr id="298" name="直線コネクタ 297">
          <a:extLst>
            <a:ext uri="{FF2B5EF4-FFF2-40B4-BE49-F238E27FC236}">
              <a16:creationId xmlns:a16="http://schemas.microsoft.com/office/drawing/2014/main" id="{BC642CB7-D18A-40D6-9481-D483AF7F489D}"/>
            </a:ext>
          </a:extLst>
        </xdr:cNvPr>
        <xdr:cNvCxnSpPr/>
      </xdr:nvCxnSpPr>
      <xdr:spPr>
        <a:xfrm>
          <a:off x="1828800" y="13936345"/>
          <a:ext cx="790575"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52070</xdr:rowOff>
    </xdr:from>
    <xdr:to>
      <xdr:col>6</xdr:col>
      <xdr:colOff>38100</xdr:colOff>
      <xdr:row>85</xdr:row>
      <xdr:rowOff>153670</xdr:rowOff>
    </xdr:to>
    <xdr:sp macro="" textlink="">
      <xdr:nvSpPr>
        <xdr:cNvPr id="299" name="楕円 298">
          <a:extLst>
            <a:ext uri="{FF2B5EF4-FFF2-40B4-BE49-F238E27FC236}">
              <a16:creationId xmlns:a16="http://schemas.microsoft.com/office/drawing/2014/main" id="{6EB7EFCC-34EB-473F-A97E-4BE0AE3A078E}"/>
            </a:ext>
          </a:extLst>
        </xdr:cNvPr>
        <xdr:cNvSpPr/>
      </xdr:nvSpPr>
      <xdr:spPr>
        <a:xfrm>
          <a:off x="981075" y="138125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102870</xdr:rowOff>
    </xdr:from>
    <xdr:to>
      <xdr:col>10</xdr:col>
      <xdr:colOff>114300</xdr:colOff>
      <xdr:row>86</xdr:row>
      <xdr:rowOff>7620</xdr:rowOff>
    </xdr:to>
    <xdr:cxnSp macro="">
      <xdr:nvCxnSpPr>
        <xdr:cNvPr id="300" name="直線コネクタ 299">
          <a:extLst>
            <a:ext uri="{FF2B5EF4-FFF2-40B4-BE49-F238E27FC236}">
              <a16:creationId xmlns:a16="http://schemas.microsoft.com/office/drawing/2014/main" id="{37B95C0F-CB77-42D7-97AF-9A5CC650000E}"/>
            </a:ext>
          </a:extLst>
        </xdr:cNvPr>
        <xdr:cNvCxnSpPr/>
      </xdr:nvCxnSpPr>
      <xdr:spPr>
        <a:xfrm>
          <a:off x="1028700" y="13869670"/>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301" name="n_1aveValue【公営住宅】&#10;有形固定資産減価償却率">
          <a:extLst>
            <a:ext uri="{FF2B5EF4-FFF2-40B4-BE49-F238E27FC236}">
              <a16:creationId xmlns:a16="http://schemas.microsoft.com/office/drawing/2014/main" id="{5B72394C-0EFD-48B3-8F47-3CF2C06372C8}"/>
            </a:ext>
          </a:extLst>
        </xdr:cNvPr>
        <xdr:cNvSpPr txBox="1"/>
      </xdr:nvSpPr>
      <xdr:spPr>
        <a:xfrm>
          <a:off x="3239144"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154957</xdr:rowOff>
    </xdr:from>
    <xdr:ext cx="405111" cy="259045"/>
    <xdr:sp macro="" textlink="">
      <xdr:nvSpPr>
        <xdr:cNvPr id="302" name="n_2aveValue【公営住宅】&#10;有形固定資産減価償却率">
          <a:extLst>
            <a:ext uri="{FF2B5EF4-FFF2-40B4-BE49-F238E27FC236}">
              <a16:creationId xmlns:a16="http://schemas.microsoft.com/office/drawing/2014/main" id="{B4BFF4E8-DD6D-4B30-AA20-B3EBA2300063}"/>
            </a:ext>
          </a:extLst>
        </xdr:cNvPr>
        <xdr:cNvSpPr txBox="1"/>
      </xdr:nvSpPr>
      <xdr:spPr>
        <a:xfrm>
          <a:off x="24390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303" name="n_3aveValue【公営住宅】&#10;有形固定資産減価償却率">
          <a:extLst>
            <a:ext uri="{FF2B5EF4-FFF2-40B4-BE49-F238E27FC236}">
              <a16:creationId xmlns:a16="http://schemas.microsoft.com/office/drawing/2014/main" id="{959B9FA8-5A9B-48B2-8E7A-3851721C85DA}"/>
            </a:ext>
          </a:extLst>
        </xdr:cNvPr>
        <xdr:cNvSpPr txBox="1"/>
      </xdr:nvSpPr>
      <xdr:spPr>
        <a:xfrm>
          <a:off x="1648469" y="1298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44466</xdr:rowOff>
    </xdr:from>
    <xdr:ext cx="405111" cy="259045"/>
    <xdr:sp macro="" textlink="">
      <xdr:nvSpPr>
        <xdr:cNvPr id="304" name="n_4aveValue【公営住宅】&#10;有形固定資産減価償却率">
          <a:extLst>
            <a:ext uri="{FF2B5EF4-FFF2-40B4-BE49-F238E27FC236}">
              <a16:creationId xmlns:a16="http://schemas.microsoft.com/office/drawing/2014/main" id="{A52E1310-E9EF-42E7-8B75-C7E88238FB46}"/>
            </a:ext>
          </a:extLst>
        </xdr:cNvPr>
        <xdr:cNvSpPr txBox="1"/>
      </xdr:nvSpPr>
      <xdr:spPr>
        <a:xfrm>
          <a:off x="848369"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16</xdr:rowOff>
    </xdr:from>
    <xdr:ext cx="405111" cy="259045"/>
    <xdr:sp macro="" textlink="">
      <xdr:nvSpPr>
        <xdr:cNvPr id="305" name="n_1mainValue【公営住宅】&#10;有形固定資産減価償却率">
          <a:extLst>
            <a:ext uri="{FF2B5EF4-FFF2-40B4-BE49-F238E27FC236}">
              <a16:creationId xmlns:a16="http://schemas.microsoft.com/office/drawing/2014/main" id="{ED0D4F4C-FEDD-4689-A5BB-004B3B452351}"/>
            </a:ext>
          </a:extLst>
        </xdr:cNvPr>
        <xdr:cNvSpPr txBox="1"/>
      </xdr:nvSpPr>
      <xdr:spPr>
        <a:xfrm>
          <a:off x="32391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121938</xdr:rowOff>
    </xdr:from>
    <xdr:ext cx="405111" cy="259045"/>
    <xdr:sp macro="" textlink="">
      <xdr:nvSpPr>
        <xdr:cNvPr id="306" name="n_2mainValue【公営住宅】&#10;有形固定資産減価償却率">
          <a:extLst>
            <a:ext uri="{FF2B5EF4-FFF2-40B4-BE49-F238E27FC236}">
              <a16:creationId xmlns:a16="http://schemas.microsoft.com/office/drawing/2014/main" id="{C541C224-B362-4730-BF40-FEAF5EBC9A62}"/>
            </a:ext>
          </a:extLst>
        </xdr:cNvPr>
        <xdr:cNvSpPr txBox="1"/>
      </xdr:nvSpPr>
      <xdr:spPr>
        <a:xfrm>
          <a:off x="2439044" y="14050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49547</xdr:rowOff>
    </xdr:from>
    <xdr:ext cx="405111" cy="259045"/>
    <xdr:sp macro="" textlink="">
      <xdr:nvSpPr>
        <xdr:cNvPr id="307" name="n_3mainValue【公営住宅】&#10;有形固定資産減価償却率">
          <a:extLst>
            <a:ext uri="{FF2B5EF4-FFF2-40B4-BE49-F238E27FC236}">
              <a16:creationId xmlns:a16="http://schemas.microsoft.com/office/drawing/2014/main" id="{26D65176-33A8-49FA-84D1-E3C0BF99B982}"/>
            </a:ext>
          </a:extLst>
        </xdr:cNvPr>
        <xdr:cNvSpPr txBox="1"/>
      </xdr:nvSpPr>
      <xdr:spPr>
        <a:xfrm>
          <a:off x="1648469"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144797</xdr:rowOff>
    </xdr:from>
    <xdr:ext cx="405111" cy="259045"/>
    <xdr:sp macro="" textlink="">
      <xdr:nvSpPr>
        <xdr:cNvPr id="308" name="n_4mainValue【公営住宅】&#10;有形固定資産減価償却率">
          <a:extLst>
            <a:ext uri="{FF2B5EF4-FFF2-40B4-BE49-F238E27FC236}">
              <a16:creationId xmlns:a16="http://schemas.microsoft.com/office/drawing/2014/main" id="{506C677E-DF4C-40B8-A29B-148E9163EA52}"/>
            </a:ext>
          </a:extLst>
        </xdr:cNvPr>
        <xdr:cNvSpPr txBox="1"/>
      </xdr:nvSpPr>
      <xdr:spPr>
        <a:xfrm>
          <a:off x="848369"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139198A4-BAD2-4288-808D-16CE5441FFD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0" name="正方形/長方形 309">
          <a:extLst>
            <a:ext uri="{FF2B5EF4-FFF2-40B4-BE49-F238E27FC236}">
              <a16:creationId xmlns:a16="http://schemas.microsoft.com/office/drawing/2014/main" id="{BE8747AC-56E9-4629-B5F6-4ED9D20EAA2A}"/>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1" name="正方形/長方形 310">
          <a:extLst>
            <a:ext uri="{FF2B5EF4-FFF2-40B4-BE49-F238E27FC236}">
              <a16:creationId xmlns:a16="http://schemas.microsoft.com/office/drawing/2014/main" id="{22F13E40-B7D8-4E0C-8787-CDB19B5DE2DF}"/>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2" name="正方形/長方形 311">
          <a:extLst>
            <a:ext uri="{FF2B5EF4-FFF2-40B4-BE49-F238E27FC236}">
              <a16:creationId xmlns:a16="http://schemas.microsoft.com/office/drawing/2014/main" id="{2B203BCD-E9D7-4368-A589-1D574E0EC26F}"/>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3" name="正方形/長方形 312">
          <a:extLst>
            <a:ext uri="{FF2B5EF4-FFF2-40B4-BE49-F238E27FC236}">
              <a16:creationId xmlns:a16="http://schemas.microsoft.com/office/drawing/2014/main" id="{29C94E9B-E895-4123-8453-B5C3F8265FCE}"/>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95E17843-A4C8-4BE1-B3E3-8A5577ED10DA}"/>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F3CFADEA-FC40-4D7C-B2AD-DB796104947F}"/>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B8D5C75C-46C7-476F-A6DD-69708EB9A69B}"/>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a:extLst>
            <a:ext uri="{FF2B5EF4-FFF2-40B4-BE49-F238E27FC236}">
              <a16:creationId xmlns:a16="http://schemas.microsoft.com/office/drawing/2014/main" id="{E13F85E1-909D-47C6-A6EA-FC96B6031AFA}"/>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a:extLst>
            <a:ext uri="{FF2B5EF4-FFF2-40B4-BE49-F238E27FC236}">
              <a16:creationId xmlns:a16="http://schemas.microsoft.com/office/drawing/2014/main" id="{6C51E7E4-42CC-455E-902A-6F576BE13534}"/>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a:extLst>
            <a:ext uri="{FF2B5EF4-FFF2-40B4-BE49-F238E27FC236}">
              <a16:creationId xmlns:a16="http://schemas.microsoft.com/office/drawing/2014/main" id="{C8A38DE2-7FDD-476D-8DE6-0E77F0A60FE2}"/>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0" name="テキスト ボックス 319">
          <a:extLst>
            <a:ext uri="{FF2B5EF4-FFF2-40B4-BE49-F238E27FC236}">
              <a16:creationId xmlns:a16="http://schemas.microsoft.com/office/drawing/2014/main" id="{C5ED7C91-BAC7-4D30-AFDF-66ED72B62D9E}"/>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a:extLst>
            <a:ext uri="{FF2B5EF4-FFF2-40B4-BE49-F238E27FC236}">
              <a16:creationId xmlns:a16="http://schemas.microsoft.com/office/drawing/2014/main" id="{044E41AE-80DF-44E6-9BB0-7EB2D9EC47CB}"/>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2" name="テキスト ボックス 321">
          <a:extLst>
            <a:ext uri="{FF2B5EF4-FFF2-40B4-BE49-F238E27FC236}">
              <a16:creationId xmlns:a16="http://schemas.microsoft.com/office/drawing/2014/main" id="{2C3EAB03-6F67-46F6-BE3C-68A7E7EF1047}"/>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a:extLst>
            <a:ext uri="{FF2B5EF4-FFF2-40B4-BE49-F238E27FC236}">
              <a16:creationId xmlns:a16="http://schemas.microsoft.com/office/drawing/2014/main" id="{783DC4D8-EE41-435A-9A99-5929F3999588}"/>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4" name="テキスト ボックス 323">
          <a:extLst>
            <a:ext uri="{FF2B5EF4-FFF2-40B4-BE49-F238E27FC236}">
              <a16:creationId xmlns:a16="http://schemas.microsoft.com/office/drawing/2014/main" id="{724C7837-C262-40E2-9BE6-C597FB7C68F9}"/>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a:extLst>
            <a:ext uri="{FF2B5EF4-FFF2-40B4-BE49-F238E27FC236}">
              <a16:creationId xmlns:a16="http://schemas.microsoft.com/office/drawing/2014/main" id="{9B44D1EE-BF50-4DAC-9815-E4B8D2239068}"/>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6" name="テキスト ボックス 325">
          <a:extLst>
            <a:ext uri="{FF2B5EF4-FFF2-40B4-BE49-F238E27FC236}">
              <a16:creationId xmlns:a16="http://schemas.microsoft.com/office/drawing/2014/main" id="{E3B474D5-2B00-49B9-BE81-690ED779C5FA}"/>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a:extLst>
            <a:ext uri="{FF2B5EF4-FFF2-40B4-BE49-F238E27FC236}">
              <a16:creationId xmlns:a16="http://schemas.microsoft.com/office/drawing/2014/main" id="{FA4F3E22-5FE3-4FD3-9A64-AB17D6BC273F}"/>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8" name="テキスト ボックス 327">
          <a:extLst>
            <a:ext uri="{FF2B5EF4-FFF2-40B4-BE49-F238E27FC236}">
              <a16:creationId xmlns:a16="http://schemas.microsoft.com/office/drawing/2014/main" id="{3C475B74-7E61-4F2B-ADA8-7345FAD67872}"/>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3A96D676-7271-442C-8006-D1F8BAADA0F3}"/>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1E5F9050-C894-4F6B-B597-A7824160C61D}"/>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F6703E0B-2BF1-435A-9E9D-66A71306A698}"/>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xdr:rowOff>
    </xdr:from>
    <xdr:to>
      <xdr:col>54</xdr:col>
      <xdr:colOff>189865</xdr:colOff>
      <xdr:row>85</xdr:row>
      <xdr:rowOff>127907</xdr:rowOff>
    </xdr:to>
    <xdr:cxnSp macro="">
      <xdr:nvCxnSpPr>
        <xdr:cNvPr id="332" name="直線コネクタ 331">
          <a:extLst>
            <a:ext uri="{FF2B5EF4-FFF2-40B4-BE49-F238E27FC236}">
              <a16:creationId xmlns:a16="http://schemas.microsoft.com/office/drawing/2014/main" id="{65BC1623-366D-4A2F-A273-40268C4CC368}"/>
            </a:ext>
          </a:extLst>
        </xdr:cNvPr>
        <xdr:cNvCxnSpPr/>
      </xdr:nvCxnSpPr>
      <xdr:spPr>
        <a:xfrm flipV="1">
          <a:off x="9427845" y="12638949"/>
          <a:ext cx="1270" cy="12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131734</xdr:rowOff>
    </xdr:from>
    <xdr:ext cx="469744" cy="259045"/>
    <xdr:sp macro="" textlink="">
      <xdr:nvSpPr>
        <xdr:cNvPr id="333" name="【公営住宅】&#10;一人当たり面積最小値テキスト">
          <a:extLst>
            <a:ext uri="{FF2B5EF4-FFF2-40B4-BE49-F238E27FC236}">
              <a16:creationId xmlns:a16="http://schemas.microsoft.com/office/drawing/2014/main" id="{7F19FB9F-FD58-4993-91A4-72CE65C26685}"/>
            </a:ext>
          </a:extLst>
        </xdr:cNvPr>
        <xdr:cNvSpPr txBox="1"/>
      </xdr:nvSpPr>
      <xdr:spPr>
        <a:xfrm>
          <a:off x="9477375" y="1389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34" name="直線コネクタ 333">
          <a:extLst>
            <a:ext uri="{FF2B5EF4-FFF2-40B4-BE49-F238E27FC236}">
              <a16:creationId xmlns:a16="http://schemas.microsoft.com/office/drawing/2014/main" id="{DDF1CAE2-8488-4587-8916-02B9A67E5DF3}"/>
            </a:ext>
          </a:extLst>
        </xdr:cNvPr>
        <xdr:cNvCxnSpPr/>
      </xdr:nvCxnSpPr>
      <xdr:spPr>
        <a:xfrm>
          <a:off x="9363075" y="138883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130101</xdr:rowOff>
    </xdr:from>
    <xdr:ext cx="469744" cy="259045"/>
    <xdr:sp macro="" textlink="">
      <xdr:nvSpPr>
        <xdr:cNvPr id="335" name="【公営住宅】&#10;一人当たり面積最大値テキスト">
          <a:extLst>
            <a:ext uri="{FF2B5EF4-FFF2-40B4-BE49-F238E27FC236}">
              <a16:creationId xmlns:a16="http://schemas.microsoft.com/office/drawing/2014/main" id="{3B4F1E25-62F9-4C08-8468-D3A96B2E6FA5}"/>
            </a:ext>
          </a:extLst>
        </xdr:cNvPr>
        <xdr:cNvSpPr txBox="1"/>
      </xdr:nvSpPr>
      <xdr:spPr>
        <a:xfrm>
          <a:off x="9477375" y="124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xdr:rowOff>
    </xdr:from>
    <xdr:to>
      <xdr:col>55</xdr:col>
      <xdr:colOff>88900</xdr:colOff>
      <xdr:row>78</xdr:row>
      <xdr:rowOff>11974</xdr:rowOff>
    </xdr:to>
    <xdr:cxnSp macro="">
      <xdr:nvCxnSpPr>
        <xdr:cNvPr id="336" name="直線コネクタ 335">
          <a:extLst>
            <a:ext uri="{FF2B5EF4-FFF2-40B4-BE49-F238E27FC236}">
              <a16:creationId xmlns:a16="http://schemas.microsoft.com/office/drawing/2014/main" id="{4312418E-F32B-49E8-BCE0-0529C6F7B4E3}"/>
            </a:ext>
          </a:extLst>
        </xdr:cNvPr>
        <xdr:cNvCxnSpPr/>
      </xdr:nvCxnSpPr>
      <xdr:spPr>
        <a:xfrm>
          <a:off x="9363075" y="126389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155501</xdr:rowOff>
    </xdr:from>
    <xdr:ext cx="469744" cy="259045"/>
    <xdr:sp macro="" textlink="">
      <xdr:nvSpPr>
        <xdr:cNvPr id="337" name="【公営住宅】&#10;一人当たり面積平均値テキスト">
          <a:extLst>
            <a:ext uri="{FF2B5EF4-FFF2-40B4-BE49-F238E27FC236}">
              <a16:creationId xmlns:a16="http://schemas.microsoft.com/office/drawing/2014/main" id="{C7F5DA27-A282-48CC-851F-BABB375B09D8}"/>
            </a:ext>
          </a:extLst>
        </xdr:cNvPr>
        <xdr:cNvSpPr txBox="1"/>
      </xdr:nvSpPr>
      <xdr:spPr>
        <a:xfrm>
          <a:off x="9477375" y="13271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132624</xdr:rowOff>
    </xdr:from>
    <xdr:to>
      <xdr:col>55</xdr:col>
      <xdr:colOff>50800</xdr:colOff>
      <xdr:row>83</xdr:row>
      <xdr:rowOff>62774</xdr:rowOff>
    </xdr:to>
    <xdr:sp macro="" textlink="">
      <xdr:nvSpPr>
        <xdr:cNvPr id="338" name="フローチャート: 判断 337">
          <a:extLst>
            <a:ext uri="{FF2B5EF4-FFF2-40B4-BE49-F238E27FC236}">
              <a16:creationId xmlns:a16="http://schemas.microsoft.com/office/drawing/2014/main" id="{49D73F79-D5BB-4555-8441-BAEE1CCEBADD}"/>
            </a:ext>
          </a:extLst>
        </xdr:cNvPr>
        <xdr:cNvSpPr/>
      </xdr:nvSpPr>
      <xdr:spPr>
        <a:xfrm>
          <a:off x="9401175" y="1341047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39" name="フローチャート: 判断 338">
          <a:extLst>
            <a:ext uri="{FF2B5EF4-FFF2-40B4-BE49-F238E27FC236}">
              <a16:creationId xmlns:a16="http://schemas.microsoft.com/office/drawing/2014/main" id="{26460296-4FAD-499B-86C5-692C9CBDF41E}"/>
            </a:ext>
          </a:extLst>
        </xdr:cNvPr>
        <xdr:cNvSpPr/>
      </xdr:nvSpPr>
      <xdr:spPr>
        <a:xfrm>
          <a:off x="8639175" y="1342181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139156</xdr:rowOff>
    </xdr:from>
    <xdr:to>
      <xdr:col>46</xdr:col>
      <xdr:colOff>38100</xdr:colOff>
      <xdr:row>83</xdr:row>
      <xdr:rowOff>69306</xdr:rowOff>
    </xdr:to>
    <xdr:sp macro="" textlink="">
      <xdr:nvSpPr>
        <xdr:cNvPr id="340" name="フローチャート: 判断 339">
          <a:extLst>
            <a:ext uri="{FF2B5EF4-FFF2-40B4-BE49-F238E27FC236}">
              <a16:creationId xmlns:a16="http://schemas.microsoft.com/office/drawing/2014/main" id="{C4D815A3-5B84-46FA-A394-51CA0E18C79C}"/>
            </a:ext>
          </a:extLst>
        </xdr:cNvPr>
        <xdr:cNvSpPr/>
      </xdr:nvSpPr>
      <xdr:spPr>
        <a:xfrm>
          <a:off x="7839075" y="134201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114663</xdr:rowOff>
    </xdr:from>
    <xdr:to>
      <xdr:col>41</xdr:col>
      <xdr:colOff>101600</xdr:colOff>
      <xdr:row>83</xdr:row>
      <xdr:rowOff>44813</xdr:rowOff>
    </xdr:to>
    <xdr:sp macro="" textlink="">
      <xdr:nvSpPr>
        <xdr:cNvPr id="341" name="フローチャート: 判断 340">
          <a:extLst>
            <a:ext uri="{FF2B5EF4-FFF2-40B4-BE49-F238E27FC236}">
              <a16:creationId xmlns:a16="http://schemas.microsoft.com/office/drawing/2014/main" id="{3E443826-4207-44E5-91AC-E54AAFAAB4D9}"/>
            </a:ext>
          </a:extLst>
        </xdr:cNvPr>
        <xdr:cNvSpPr/>
      </xdr:nvSpPr>
      <xdr:spPr>
        <a:xfrm>
          <a:off x="7029450" y="133925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126093</xdr:rowOff>
    </xdr:from>
    <xdr:to>
      <xdr:col>36</xdr:col>
      <xdr:colOff>165100</xdr:colOff>
      <xdr:row>81</xdr:row>
      <xdr:rowOff>56243</xdr:rowOff>
    </xdr:to>
    <xdr:sp macro="" textlink="">
      <xdr:nvSpPr>
        <xdr:cNvPr id="342" name="フローチャート: 判断 341">
          <a:extLst>
            <a:ext uri="{FF2B5EF4-FFF2-40B4-BE49-F238E27FC236}">
              <a16:creationId xmlns:a16="http://schemas.microsoft.com/office/drawing/2014/main" id="{35C5703B-1CB9-4B38-8A18-3D6FC39BCFAB}"/>
            </a:ext>
          </a:extLst>
        </xdr:cNvPr>
        <xdr:cNvSpPr/>
      </xdr:nvSpPr>
      <xdr:spPr>
        <a:xfrm>
          <a:off x="6238875" y="130769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6E2B60FB-61B9-457C-A74F-E55FF727A535}"/>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D98D238-0CE6-406E-93C6-839A825AFF7F}"/>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A784B33A-4CF6-482E-A129-6BF88949C757}"/>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14DC7D6-6ACC-4410-B419-E94DF9382647}"/>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B05E3B13-C767-44E4-A244-CBE4BC9BF4D5}"/>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77107</xdr:rowOff>
    </xdr:from>
    <xdr:to>
      <xdr:col>55</xdr:col>
      <xdr:colOff>50800</xdr:colOff>
      <xdr:row>86</xdr:row>
      <xdr:rowOff>7257</xdr:rowOff>
    </xdr:to>
    <xdr:sp macro="" textlink="">
      <xdr:nvSpPr>
        <xdr:cNvPr id="348" name="楕円 347">
          <a:extLst>
            <a:ext uri="{FF2B5EF4-FFF2-40B4-BE49-F238E27FC236}">
              <a16:creationId xmlns:a16="http://schemas.microsoft.com/office/drawing/2014/main" id="{7A006A5E-1BB1-4ED4-9C4A-C135A4D29F12}"/>
            </a:ext>
          </a:extLst>
        </xdr:cNvPr>
        <xdr:cNvSpPr/>
      </xdr:nvSpPr>
      <xdr:spPr>
        <a:xfrm>
          <a:off x="9401175" y="1384073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163484</xdr:rowOff>
    </xdr:from>
    <xdr:ext cx="469744" cy="259045"/>
    <xdr:sp macro="" textlink="">
      <xdr:nvSpPr>
        <xdr:cNvPr id="349" name="【公営住宅】&#10;一人当たり面積該当値テキスト">
          <a:extLst>
            <a:ext uri="{FF2B5EF4-FFF2-40B4-BE49-F238E27FC236}">
              <a16:creationId xmlns:a16="http://schemas.microsoft.com/office/drawing/2014/main" id="{9C28BB47-4974-4E78-A1B4-4B2CCA6E62EC}"/>
            </a:ext>
          </a:extLst>
        </xdr:cNvPr>
        <xdr:cNvSpPr txBox="1"/>
      </xdr:nvSpPr>
      <xdr:spPr>
        <a:xfrm>
          <a:off x="9477375" y="137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50" name="楕円 349">
          <a:extLst>
            <a:ext uri="{FF2B5EF4-FFF2-40B4-BE49-F238E27FC236}">
              <a16:creationId xmlns:a16="http://schemas.microsoft.com/office/drawing/2014/main" id="{A615DCCA-BD20-4E1A-A3EA-72507548EE69}"/>
            </a:ext>
          </a:extLst>
        </xdr:cNvPr>
        <xdr:cNvSpPr/>
      </xdr:nvSpPr>
      <xdr:spPr>
        <a:xfrm>
          <a:off x="8639175" y="138423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127907</xdr:rowOff>
    </xdr:from>
    <xdr:to>
      <xdr:col>55</xdr:col>
      <xdr:colOff>0</xdr:colOff>
      <xdr:row>85</xdr:row>
      <xdr:rowOff>129539</xdr:rowOff>
    </xdr:to>
    <xdr:cxnSp macro="">
      <xdr:nvCxnSpPr>
        <xdr:cNvPr id="351" name="直線コネクタ 350">
          <a:extLst>
            <a:ext uri="{FF2B5EF4-FFF2-40B4-BE49-F238E27FC236}">
              <a16:creationId xmlns:a16="http://schemas.microsoft.com/office/drawing/2014/main" id="{2AFCC90D-0944-478B-8C90-D866E5DD914B}"/>
            </a:ext>
          </a:extLst>
        </xdr:cNvPr>
        <xdr:cNvCxnSpPr/>
      </xdr:nvCxnSpPr>
      <xdr:spPr>
        <a:xfrm flipV="1">
          <a:off x="8686800" y="13888357"/>
          <a:ext cx="7429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73842</xdr:rowOff>
    </xdr:from>
    <xdr:to>
      <xdr:col>46</xdr:col>
      <xdr:colOff>38100</xdr:colOff>
      <xdr:row>86</xdr:row>
      <xdr:rowOff>3992</xdr:rowOff>
    </xdr:to>
    <xdr:sp macro="" textlink="">
      <xdr:nvSpPr>
        <xdr:cNvPr id="352" name="楕円 351">
          <a:extLst>
            <a:ext uri="{FF2B5EF4-FFF2-40B4-BE49-F238E27FC236}">
              <a16:creationId xmlns:a16="http://schemas.microsoft.com/office/drawing/2014/main" id="{324F07AF-65E6-4FF0-A69D-F335DAD7D693}"/>
            </a:ext>
          </a:extLst>
        </xdr:cNvPr>
        <xdr:cNvSpPr/>
      </xdr:nvSpPr>
      <xdr:spPr>
        <a:xfrm>
          <a:off x="7839075" y="1383746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124642</xdr:rowOff>
    </xdr:from>
    <xdr:to>
      <xdr:col>50</xdr:col>
      <xdr:colOff>114300</xdr:colOff>
      <xdr:row>85</xdr:row>
      <xdr:rowOff>129539</xdr:rowOff>
    </xdr:to>
    <xdr:cxnSp macro="">
      <xdr:nvCxnSpPr>
        <xdr:cNvPr id="353" name="直線コネクタ 352">
          <a:extLst>
            <a:ext uri="{FF2B5EF4-FFF2-40B4-BE49-F238E27FC236}">
              <a16:creationId xmlns:a16="http://schemas.microsoft.com/office/drawing/2014/main" id="{9D5D552F-B596-4C39-968D-E40C41E727F4}"/>
            </a:ext>
          </a:extLst>
        </xdr:cNvPr>
        <xdr:cNvCxnSpPr/>
      </xdr:nvCxnSpPr>
      <xdr:spPr>
        <a:xfrm>
          <a:off x="7886700" y="13885092"/>
          <a:ext cx="8001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75474</xdr:rowOff>
    </xdr:from>
    <xdr:to>
      <xdr:col>41</xdr:col>
      <xdr:colOff>101600</xdr:colOff>
      <xdr:row>86</xdr:row>
      <xdr:rowOff>5624</xdr:rowOff>
    </xdr:to>
    <xdr:sp macro="" textlink="">
      <xdr:nvSpPr>
        <xdr:cNvPr id="354" name="楕円 353">
          <a:extLst>
            <a:ext uri="{FF2B5EF4-FFF2-40B4-BE49-F238E27FC236}">
              <a16:creationId xmlns:a16="http://schemas.microsoft.com/office/drawing/2014/main" id="{FBF2C4AA-A2A6-4942-A4E3-C6D9C8711B33}"/>
            </a:ext>
          </a:extLst>
        </xdr:cNvPr>
        <xdr:cNvSpPr/>
      </xdr:nvSpPr>
      <xdr:spPr>
        <a:xfrm>
          <a:off x="7029450" y="1383909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124642</xdr:rowOff>
    </xdr:from>
    <xdr:to>
      <xdr:col>45</xdr:col>
      <xdr:colOff>177800</xdr:colOff>
      <xdr:row>85</xdr:row>
      <xdr:rowOff>126274</xdr:rowOff>
    </xdr:to>
    <xdr:cxnSp macro="">
      <xdr:nvCxnSpPr>
        <xdr:cNvPr id="355" name="直線コネクタ 354">
          <a:extLst>
            <a:ext uri="{FF2B5EF4-FFF2-40B4-BE49-F238E27FC236}">
              <a16:creationId xmlns:a16="http://schemas.microsoft.com/office/drawing/2014/main" id="{4F46F1A1-1EC2-443B-906D-F9C6DFCE7CE1}"/>
            </a:ext>
          </a:extLst>
        </xdr:cNvPr>
        <xdr:cNvCxnSpPr/>
      </xdr:nvCxnSpPr>
      <xdr:spPr>
        <a:xfrm flipV="1">
          <a:off x="7077075" y="13885092"/>
          <a:ext cx="80962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77107</xdr:rowOff>
    </xdr:from>
    <xdr:to>
      <xdr:col>36</xdr:col>
      <xdr:colOff>165100</xdr:colOff>
      <xdr:row>86</xdr:row>
      <xdr:rowOff>7257</xdr:rowOff>
    </xdr:to>
    <xdr:sp macro="" textlink="">
      <xdr:nvSpPr>
        <xdr:cNvPr id="356" name="楕円 355">
          <a:extLst>
            <a:ext uri="{FF2B5EF4-FFF2-40B4-BE49-F238E27FC236}">
              <a16:creationId xmlns:a16="http://schemas.microsoft.com/office/drawing/2014/main" id="{3754C60F-D9B1-49B0-9CFB-A652A86C6474}"/>
            </a:ext>
          </a:extLst>
        </xdr:cNvPr>
        <xdr:cNvSpPr/>
      </xdr:nvSpPr>
      <xdr:spPr>
        <a:xfrm>
          <a:off x="6238875" y="138407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126274</xdr:rowOff>
    </xdr:from>
    <xdr:to>
      <xdr:col>41</xdr:col>
      <xdr:colOff>50800</xdr:colOff>
      <xdr:row>85</xdr:row>
      <xdr:rowOff>127907</xdr:rowOff>
    </xdr:to>
    <xdr:cxnSp macro="">
      <xdr:nvCxnSpPr>
        <xdr:cNvPr id="357" name="直線コネクタ 356">
          <a:extLst>
            <a:ext uri="{FF2B5EF4-FFF2-40B4-BE49-F238E27FC236}">
              <a16:creationId xmlns:a16="http://schemas.microsoft.com/office/drawing/2014/main" id="{84152CB4-A6F7-47D1-A187-2BE67C78321D}"/>
            </a:ext>
          </a:extLst>
        </xdr:cNvPr>
        <xdr:cNvCxnSpPr/>
      </xdr:nvCxnSpPr>
      <xdr:spPr>
        <a:xfrm flipV="1">
          <a:off x="6286500" y="13886724"/>
          <a:ext cx="79057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87465</xdr:rowOff>
    </xdr:from>
    <xdr:ext cx="469744" cy="259045"/>
    <xdr:sp macro="" textlink="">
      <xdr:nvSpPr>
        <xdr:cNvPr id="358" name="n_1aveValue【公営住宅】&#10;一人当たり面積">
          <a:extLst>
            <a:ext uri="{FF2B5EF4-FFF2-40B4-BE49-F238E27FC236}">
              <a16:creationId xmlns:a16="http://schemas.microsoft.com/office/drawing/2014/main" id="{9DD25E19-4ED5-40B3-81B4-31D8240828A5}"/>
            </a:ext>
          </a:extLst>
        </xdr:cNvPr>
        <xdr:cNvSpPr txBox="1"/>
      </xdr:nvSpPr>
      <xdr:spPr>
        <a:xfrm>
          <a:off x="8458277" y="1320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85833</xdr:rowOff>
    </xdr:from>
    <xdr:ext cx="469744" cy="259045"/>
    <xdr:sp macro="" textlink="">
      <xdr:nvSpPr>
        <xdr:cNvPr id="359" name="n_2aveValue【公営住宅】&#10;一人当たり面積">
          <a:extLst>
            <a:ext uri="{FF2B5EF4-FFF2-40B4-BE49-F238E27FC236}">
              <a16:creationId xmlns:a16="http://schemas.microsoft.com/office/drawing/2014/main" id="{F2F46CE5-036D-4CE4-B12D-DCEFF2471A36}"/>
            </a:ext>
          </a:extLst>
        </xdr:cNvPr>
        <xdr:cNvSpPr txBox="1"/>
      </xdr:nvSpPr>
      <xdr:spPr>
        <a:xfrm>
          <a:off x="7677227" y="1319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61340</xdr:rowOff>
    </xdr:from>
    <xdr:ext cx="469744" cy="259045"/>
    <xdr:sp macro="" textlink="">
      <xdr:nvSpPr>
        <xdr:cNvPr id="360" name="n_3aveValue【公営住宅】&#10;一人当たり面積">
          <a:extLst>
            <a:ext uri="{FF2B5EF4-FFF2-40B4-BE49-F238E27FC236}">
              <a16:creationId xmlns:a16="http://schemas.microsoft.com/office/drawing/2014/main" id="{F2A2AAD4-FC60-4DF4-8F2B-431ECC5A8ACD}"/>
            </a:ext>
          </a:extLst>
        </xdr:cNvPr>
        <xdr:cNvSpPr txBox="1"/>
      </xdr:nvSpPr>
      <xdr:spPr>
        <a:xfrm>
          <a:off x="6867602" y="1318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72770</xdr:rowOff>
    </xdr:from>
    <xdr:ext cx="469744" cy="259045"/>
    <xdr:sp macro="" textlink="">
      <xdr:nvSpPr>
        <xdr:cNvPr id="361" name="n_4aveValue【公営住宅】&#10;一人当たり面積">
          <a:extLst>
            <a:ext uri="{FF2B5EF4-FFF2-40B4-BE49-F238E27FC236}">
              <a16:creationId xmlns:a16="http://schemas.microsoft.com/office/drawing/2014/main" id="{4A405A8A-D114-4206-BCD8-6A5A7B77E00F}"/>
            </a:ext>
          </a:extLst>
        </xdr:cNvPr>
        <xdr:cNvSpPr txBox="1"/>
      </xdr:nvSpPr>
      <xdr:spPr>
        <a:xfrm>
          <a:off x="6067502" y="1286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62" name="n_1mainValue【公営住宅】&#10;一人当たり面積">
          <a:extLst>
            <a:ext uri="{FF2B5EF4-FFF2-40B4-BE49-F238E27FC236}">
              <a16:creationId xmlns:a16="http://schemas.microsoft.com/office/drawing/2014/main" id="{587FB268-8850-40C1-970E-6F6B51FC9801}"/>
            </a:ext>
          </a:extLst>
        </xdr:cNvPr>
        <xdr:cNvSpPr txBox="1"/>
      </xdr:nvSpPr>
      <xdr:spPr>
        <a:xfrm>
          <a:off x="8458277" y="1392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166569</xdr:rowOff>
    </xdr:from>
    <xdr:ext cx="469744" cy="259045"/>
    <xdr:sp macro="" textlink="">
      <xdr:nvSpPr>
        <xdr:cNvPr id="363" name="n_2mainValue【公営住宅】&#10;一人当たり面積">
          <a:extLst>
            <a:ext uri="{FF2B5EF4-FFF2-40B4-BE49-F238E27FC236}">
              <a16:creationId xmlns:a16="http://schemas.microsoft.com/office/drawing/2014/main" id="{E76C27B5-CFBE-42B2-826B-6B519F5EC700}"/>
            </a:ext>
          </a:extLst>
        </xdr:cNvPr>
        <xdr:cNvSpPr txBox="1"/>
      </xdr:nvSpPr>
      <xdr:spPr>
        <a:xfrm>
          <a:off x="7677227" y="1392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168201</xdr:rowOff>
    </xdr:from>
    <xdr:ext cx="469744" cy="259045"/>
    <xdr:sp macro="" textlink="">
      <xdr:nvSpPr>
        <xdr:cNvPr id="364" name="n_3mainValue【公営住宅】&#10;一人当たり面積">
          <a:extLst>
            <a:ext uri="{FF2B5EF4-FFF2-40B4-BE49-F238E27FC236}">
              <a16:creationId xmlns:a16="http://schemas.microsoft.com/office/drawing/2014/main" id="{05B60822-B3B4-40EB-9EFB-17F9A6275F74}"/>
            </a:ext>
          </a:extLst>
        </xdr:cNvPr>
        <xdr:cNvSpPr txBox="1"/>
      </xdr:nvSpPr>
      <xdr:spPr>
        <a:xfrm>
          <a:off x="6867602" y="1392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169834</xdr:rowOff>
    </xdr:from>
    <xdr:ext cx="469744" cy="259045"/>
    <xdr:sp macro="" textlink="">
      <xdr:nvSpPr>
        <xdr:cNvPr id="365" name="n_4mainValue【公営住宅】&#10;一人当たり面積">
          <a:extLst>
            <a:ext uri="{FF2B5EF4-FFF2-40B4-BE49-F238E27FC236}">
              <a16:creationId xmlns:a16="http://schemas.microsoft.com/office/drawing/2014/main" id="{85C5409C-AE1E-4F9C-A8E7-A5F152560D9B}"/>
            </a:ext>
          </a:extLst>
        </xdr:cNvPr>
        <xdr:cNvSpPr txBox="1"/>
      </xdr:nvSpPr>
      <xdr:spPr>
        <a:xfrm>
          <a:off x="6067502" y="139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6" name="正方形/長方形 365">
          <a:extLst>
            <a:ext uri="{FF2B5EF4-FFF2-40B4-BE49-F238E27FC236}">
              <a16:creationId xmlns:a16="http://schemas.microsoft.com/office/drawing/2014/main" id="{83037122-9318-4290-9E67-4502115CDCEA}"/>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7" name="正方形/長方形 366">
          <a:extLst>
            <a:ext uri="{FF2B5EF4-FFF2-40B4-BE49-F238E27FC236}">
              <a16:creationId xmlns:a16="http://schemas.microsoft.com/office/drawing/2014/main" id="{1ACFD714-C107-4E7B-B001-975BEAF6A42B}"/>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68" name="正方形/長方形 367">
          <a:extLst>
            <a:ext uri="{FF2B5EF4-FFF2-40B4-BE49-F238E27FC236}">
              <a16:creationId xmlns:a16="http://schemas.microsoft.com/office/drawing/2014/main" id="{0F427B43-0C8C-44B6-90A9-11F4333CAF1A}"/>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69" name="正方形/長方形 368">
          <a:extLst>
            <a:ext uri="{FF2B5EF4-FFF2-40B4-BE49-F238E27FC236}">
              <a16:creationId xmlns:a16="http://schemas.microsoft.com/office/drawing/2014/main" id="{668D5C55-8217-4BF6-AA7C-9BFB37ABD335}"/>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0" name="正方形/長方形 369">
          <a:extLst>
            <a:ext uri="{FF2B5EF4-FFF2-40B4-BE49-F238E27FC236}">
              <a16:creationId xmlns:a16="http://schemas.microsoft.com/office/drawing/2014/main" id="{0F7D671E-8E74-4784-9786-1DE53FF8BC65}"/>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D679B278-46DF-4B3F-84AA-981721DC46AD}"/>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a:extLst>
            <a:ext uri="{FF2B5EF4-FFF2-40B4-BE49-F238E27FC236}">
              <a16:creationId xmlns:a16="http://schemas.microsoft.com/office/drawing/2014/main" id="{6B13746A-F31C-47DF-B751-154F0903265F}"/>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73" name="正方形/長方形 372">
          <a:extLst>
            <a:ext uri="{FF2B5EF4-FFF2-40B4-BE49-F238E27FC236}">
              <a16:creationId xmlns:a16="http://schemas.microsoft.com/office/drawing/2014/main" id="{0897B374-C8F5-4F5C-A389-1AD1BEA286BA}"/>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74" name="正方形/長方形 373">
          <a:extLst>
            <a:ext uri="{FF2B5EF4-FFF2-40B4-BE49-F238E27FC236}">
              <a16:creationId xmlns:a16="http://schemas.microsoft.com/office/drawing/2014/main" id="{AC03C467-5C18-4492-8CA0-205D721D7991}"/>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75" name="正方形/長方形 374">
          <a:extLst>
            <a:ext uri="{FF2B5EF4-FFF2-40B4-BE49-F238E27FC236}">
              <a16:creationId xmlns:a16="http://schemas.microsoft.com/office/drawing/2014/main" id="{0E76934A-E087-41D3-9FDC-5BE8C1F0D283}"/>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76" name="正方形/長方形 375">
          <a:extLst>
            <a:ext uri="{FF2B5EF4-FFF2-40B4-BE49-F238E27FC236}">
              <a16:creationId xmlns:a16="http://schemas.microsoft.com/office/drawing/2014/main" id="{98B17C7B-2E5C-4719-83D3-035C500C303E}"/>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565BA271-2405-4B28-913E-87984DE23D76}"/>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1CA4EEC0-57AC-4992-977F-ED598583D1DD}"/>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9" name="正方形/長方形 378">
          <a:extLst>
            <a:ext uri="{FF2B5EF4-FFF2-40B4-BE49-F238E27FC236}">
              <a16:creationId xmlns:a16="http://schemas.microsoft.com/office/drawing/2014/main" id="{9938ECDF-702C-4154-BA05-E50D61A9883A}"/>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80" name="正方形/長方形 379">
          <a:extLst>
            <a:ext uri="{FF2B5EF4-FFF2-40B4-BE49-F238E27FC236}">
              <a16:creationId xmlns:a16="http://schemas.microsoft.com/office/drawing/2014/main" id="{7B2BD608-E3BD-4091-9617-9435588A97D0}"/>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81" name="正方形/長方形 380">
          <a:extLst>
            <a:ext uri="{FF2B5EF4-FFF2-40B4-BE49-F238E27FC236}">
              <a16:creationId xmlns:a16="http://schemas.microsoft.com/office/drawing/2014/main" id="{135C4952-A6BD-42ED-8A0A-A09FC61F98C9}"/>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2" name="正方形/長方形 381">
          <a:extLst>
            <a:ext uri="{FF2B5EF4-FFF2-40B4-BE49-F238E27FC236}">
              <a16:creationId xmlns:a16="http://schemas.microsoft.com/office/drawing/2014/main" id="{61386D5B-94C8-4183-9BEE-915E31422E35}"/>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14512A1D-3812-4B55-A964-5EB90E746D49}"/>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E925702D-253F-4683-8010-76039681B4FB}"/>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B0E4FB8E-775B-40FA-945C-90F89B0F3F15}"/>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2E4E864C-4A26-464E-BD0F-253150C769E1}"/>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7" name="直線コネクタ 386">
          <a:extLst>
            <a:ext uri="{FF2B5EF4-FFF2-40B4-BE49-F238E27FC236}">
              <a16:creationId xmlns:a16="http://schemas.microsoft.com/office/drawing/2014/main" id="{6BFBD1A9-C62D-490C-A6DF-149BF3A5CBBF}"/>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88" name="テキスト ボックス 387">
          <a:extLst>
            <a:ext uri="{FF2B5EF4-FFF2-40B4-BE49-F238E27FC236}">
              <a16:creationId xmlns:a16="http://schemas.microsoft.com/office/drawing/2014/main" id="{45046B36-239E-479D-860C-067C7364715E}"/>
            </a:ext>
          </a:extLst>
        </xdr:cNvPr>
        <xdr:cNvSpPr txBox="1"/>
      </xdr:nvSpPr>
      <xdr:spPr>
        <a:xfrm>
          <a:off x="107945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9" name="直線コネクタ 388">
          <a:extLst>
            <a:ext uri="{FF2B5EF4-FFF2-40B4-BE49-F238E27FC236}">
              <a16:creationId xmlns:a16="http://schemas.microsoft.com/office/drawing/2014/main" id="{511D5C42-71DD-40D0-95FA-90A8710C0299}"/>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0" name="テキスト ボックス 389">
          <a:extLst>
            <a:ext uri="{FF2B5EF4-FFF2-40B4-BE49-F238E27FC236}">
              <a16:creationId xmlns:a16="http://schemas.microsoft.com/office/drawing/2014/main" id="{357F9F86-8279-48A8-8C28-4A118E0A7B61}"/>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1" name="直線コネクタ 390">
          <a:extLst>
            <a:ext uri="{FF2B5EF4-FFF2-40B4-BE49-F238E27FC236}">
              <a16:creationId xmlns:a16="http://schemas.microsoft.com/office/drawing/2014/main" id="{ECF77411-BE5F-4139-AF40-7775C3A8252C}"/>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2" name="テキスト ボックス 391">
          <a:extLst>
            <a:ext uri="{FF2B5EF4-FFF2-40B4-BE49-F238E27FC236}">
              <a16:creationId xmlns:a16="http://schemas.microsoft.com/office/drawing/2014/main" id="{D74A34A9-E7BB-4491-9C47-E4665E2A80B1}"/>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3" name="直線コネクタ 392">
          <a:extLst>
            <a:ext uri="{FF2B5EF4-FFF2-40B4-BE49-F238E27FC236}">
              <a16:creationId xmlns:a16="http://schemas.microsoft.com/office/drawing/2014/main" id="{DF469C4E-46F8-4A83-A403-EA61D68C3E19}"/>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4" name="テキスト ボックス 393">
          <a:extLst>
            <a:ext uri="{FF2B5EF4-FFF2-40B4-BE49-F238E27FC236}">
              <a16:creationId xmlns:a16="http://schemas.microsoft.com/office/drawing/2014/main" id="{EEAE46B0-E5CE-4D1E-861B-D957EEF0F6EE}"/>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a:extLst>
            <a:ext uri="{FF2B5EF4-FFF2-40B4-BE49-F238E27FC236}">
              <a16:creationId xmlns:a16="http://schemas.microsoft.com/office/drawing/2014/main" id="{BD0E10FE-14C3-4F32-9693-6C93473C528E}"/>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6" name="テキスト ボックス 395">
          <a:extLst>
            <a:ext uri="{FF2B5EF4-FFF2-40B4-BE49-F238E27FC236}">
              <a16:creationId xmlns:a16="http://schemas.microsoft.com/office/drawing/2014/main" id="{781BDFB9-0960-4F29-84C4-D54630015D2A}"/>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空港】&#10;有形固定資産減価償却率グラフ枠">
          <a:extLst>
            <a:ext uri="{FF2B5EF4-FFF2-40B4-BE49-F238E27FC236}">
              <a16:creationId xmlns:a16="http://schemas.microsoft.com/office/drawing/2014/main" id="{A3280FA4-526B-485D-9BE0-3743B0D7FD05}"/>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140208</xdr:rowOff>
    </xdr:from>
    <xdr:to>
      <xdr:col>85</xdr:col>
      <xdr:colOff>126364</xdr:colOff>
      <xdr:row>41</xdr:row>
      <xdr:rowOff>119634</xdr:rowOff>
    </xdr:to>
    <xdr:cxnSp macro="">
      <xdr:nvCxnSpPr>
        <xdr:cNvPr id="398" name="直線コネクタ 397">
          <a:extLst>
            <a:ext uri="{FF2B5EF4-FFF2-40B4-BE49-F238E27FC236}">
              <a16:creationId xmlns:a16="http://schemas.microsoft.com/office/drawing/2014/main" id="{1AE3DAD3-20B1-4875-988F-E0059B4AFB76}"/>
            </a:ext>
          </a:extLst>
        </xdr:cNvPr>
        <xdr:cNvCxnSpPr/>
      </xdr:nvCxnSpPr>
      <xdr:spPr>
        <a:xfrm flipV="1">
          <a:off x="14695170" y="5486908"/>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123461</xdr:rowOff>
    </xdr:from>
    <xdr:ext cx="405111" cy="259045"/>
    <xdr:sp macro="" textlink="">
      <xdr:nvSpPr>
        <xdr:cNvPr id="399" name="【空港】&#10;有形固定資産減価償却率最小値テキスト">
          <a:extLst>
            <a:ext uri="{FF2B5EF4-FFF2-40B4-BE49-F238E27FC236}">
              <a16:creationId xmlns:a16="http://schemas.microsoft.com/office/drawing/2014/main" id="{A58E7221-17E7-4B24-B880-3A0F7EF1C95E}"/>
            </a:ext>
          </a:extLst>
        </xdr:cNvPr>
        <xdr:cNvSpPr txBox="1"/>
      </xdr:nvSpPr>
      <xdr:spPr>
        <a:xfrm>
          <a:off x="14744700" y="676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119634</xdr:rowOff>
    </xdr:from>
    <xdr:to>
      <xdr:col>86</xdr:col>
      <xdr:colOff>25400</xdr:colOff>
      <xdr:row>41</xdr:row>
      <xdr:rowOff>119634</xdr:rowOff>
    </xdr:to>
    <xdr:cxnSp macro="">
      <xdr:nvCxnSpPr>
        <xdr:cNvPr id="400" name="直線コネクタ 399">
          <a:extLst>
            <a:ext uri="{FF2B5EF4-FFF2-40B4-BE49-F238E27FC236}">
              <a16:creationId xmlns:a16="http://schemas.microsoft.com/office/drawing/2014/main" id="{33D00D3C-0874-48BE-A3EC-23385642FC3F}"/>
            </a:ext>
          </a:extLst>
        </xdr:cNvPr>
        <xdr:cNvCxnSpPr/>
      </xdr:nvCxnSpPr>
      <xdr:spPr>
        <a:xfrm>
          <a:off x="14611350" y="67617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86885</xdr:rowOff>
    </xdr:from>
    <xdr:ext cx="405111" cy="259045"/>
    <xdr:sp macro="" textlink="">
      <xdr:nvSpPr>
        <xdr:cNvPr id="401" name="【空港】&#10;有形固定資産減価償却率最大値テキスト">
          <a:extLst>
            <a:ext uri="{FF2B5EF4-FFF2-40B4-BE49-F238E27FC236}">
              <a16:creationId xmlns:a16="http://schemas.microsoft.com/office/drawing/2014/main" id="{F11538B8-5C3D-4672-AD6A-0C1B24F21C9A}"/>
            </a:ext>
          </a:extLst>
        </xdr:cNvPr>
        <xdr:cNvSpPr txBox="1"/>
      </xdr:nvSpPr>
      <xdr:spPr>
        <a:xfrm>
          <a:off x="14744700" y="5265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140208</xdr:rowOff>
    </xdr:from>
    <xdr:to>
      <xdr:col>86</xdr:col>
      <xdr:colOff>25400</xdr:colOff>
      <xdr:row>33</xdr:row>
      <xdr:rowOff>140208</xdr:rowOff>
    </xdr:to>
    <xdr:cxnSp macro="">
      <xdr:nvCxnSpPr>
        <xdr:cNvPr id="402" name="直線コネクタ 401">
          <a:extLst>
            <a:ext uri="{FF2B5EF4-FFF2-40B4-BE49-F238E27FC236}">
              <a16:creationId xmlns:a16="http://schemas.microsoft.com/office/drawing/2014/main" id="{57E12B12-07F6-435D-8DCF-2E1FC7C3244C}"/>
            </a:ext>
          </a:extLst>
        </xdr:cNvPr>
        <xdr:cNvCxnSpPr/>
      </xdr:nvCxnSpPr>
      <xdr:spPr>
        <a:xfrm>
          <a:off x="14611350" y="54869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12971</xdr:rowOff>
    </xdr:from>
    <xdr:ext cx="405111" cy="259045"/>
    <xdr:sp macro="" textlink="">
      <xdr:nvSpPr>
        <xdr:cNvPr id="403" name="【空港】&#10;有形固定資産減価償却率平均値テキスト">
          <a:extLst>
            <a:ext uri="{FF2B5EF4-FFF2-40B4-BE49-F238E27FC236}">
              <a16:creationId xmlns:a16="http://schemas.microsoft.com/office/drawing/2014/main" id="{71C06FCB-25FD-40FB-9C08-D587AA94933E}"/>
            </a:ext>
          </a:extLst>
        </xdr:cNvPr>
        <xdr:cNvSpPr txBox="1"/>
      </xdr:nvSpPr>
      <xdr:spPr>
        <a:xfrm>
          <a:off x="14744700" y="5839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34544</xdr:rowOff>
    </xdr:from>
    <xdr:to>
      <xdr:col>85</xdr:col>
      <xdr:colOff>177800</xdr:colOff>
      <xdr:row>36</xdr:row>
      <xdr:rowOff>136144</xdr:rowOff>
    </xdr:to>
    <xdr:sp macro="" textlink="">
      <xdr:nvSpPr>
        <xdr:cNvPr id="404" name="フローチャート: 判断 403">
          <a:extLst>
            <a:ext uri="{FF2B5EF4-FFF2-40B4-BE49-F238E27FC236}">
              <a16:creationId xmlns:a16="http://schemas.microsoft.com/office/drawing/2014/main" id="{8AFBEFC5-D32B-4BED-ACEC-8A08B7CC85EF}"/>
            </a:ext>
          </a:extLst>
        </xdr:cNvPr>
        <xdr:cNvSpPr/>
      </xdr:nvSpPr>
      <xdr:spPr>
        <a:xfrm>
          <a:off x="14649450" y="586066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169418</xdr:rowOff>
    </xdr:from>
    <xdr:to>
      <xdr:col>81</xdr:col>
      <xdr:colOff>101600</xdr:colOff>
      <xdr:row>36</xdr:row>
      <xdr:rowOff>99568</xdr:rowOff>
    </xdr:to>
    <xdr:sp macro="" textlink="">
      <xdr:nvSpPr>
        <xdr:cNvPr id="405" name="フローチャート: 判断 404">
          <a:extLst>
            <a:ext uri="{FF2B5EF4-FFF2-40B4-BE49-F238E27FC236}">
              <a16:creationId xmlns:a16="http://schemas.microsoft.com/office/drawing/2014/main" id="{A7D4759B-44A2-4B06-8638-590861A464A3}"/>
            </a:ext>
          </a:extLst>
        </xdr:cNvPr>
        <xdr:cNvSpPr/>
      </xdr:nvSpPr>
      <xdr:spPr>
        <a:xfrm>
          <a:off x="13887450" y="582726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151130</xdr:rowOff>
    </xdr:from>
    <xdr:to>
      <xdr:col>76</xdr:col>
      <xdr:colOff>165100</xdr:colOff>
      <xdr:row>36</xdr:row>
      <xdr:rowOff>81280</xdr:rowOff>
    </xdr:to>
    <xdr:sp macro="" textlink="">
      <xdr:nvSpPr>
        <xdr:cNvPr id="406" name="フローチャート: 判断 405">
          <a:extLst>
            <a:ext uri="{FF2B5EF4-FFF2-40B4-BE49-F238E27FC236}">
              <a16:creationId xmlns:a16="http://schemas.microsoft.com/office/drawing/2014/main" id="{8DEE20BD-410D-40CC-9D51-A4464FE45F44}"/>
            </a:ext>
          </a:extLst>
        </xdr:cNvPr>
        <xdr:cNvSpPr/>
      </xdr:nvSpPr>
      <xdr:spPr>
        <a:xfrm>
          <a:off x="13096875" y="58185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148844</xdr:rowOff>
    </xdr:from>
    <xdr:to>
      <xdr:col>72</xdr:col>
      <xdr:colOff>38100</xdr:colOff>
      <xdr:row>36</xdr:row>
      <xdr:rowOff>78994</xdr:rowOff>
    </xdr:to>
    <xdr:sp macro="" textlink="">
      <xdr:nvSpPr>
        <xdr:cNvPr id="407" name="フローチャート: 判断 406">
          <a:extLst>
            <a:ext uri="{FF2B5EF4-FFF2-40B4-BE49-F238E27FC236}">
              <a16:creationId xmlns:a16="http://schemas.microsoft.com/office/drawing/2014/main" id="{72CD5EDB-B9DB-4233-97BD-DC8A47045B56}"/>
            </a:ext>
          </a:extLst>
        </xdr:cNvPr>
        <xdr:cNvSpPr/>
      </xdr:nvSpPr>
      <xdr:spPr>
        <a:xfrm>
          <a:off x="12296775" y="581304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48260</xdr:rowOff>
    </xdr:from>
    <xdr:to>
      <xdr:col>67</xdr:col>
      <xdr:colOff>101600</xdr:colOff>
      <xdr:row>37</xdr:row>
      <xdr:rowOff>149860</xdr:rowOff>
    </xdr:to>
    <xdr:sp macro="" textlink="">
      <xdr:nvSpPr>
        <xdr:cNvPr id="408" name="フローチャート: 判断 407">
          <a:extLst>
            <a:ext uri="{FF2B5EF4-FFF2-40B4-BE49-F238E27FC236}">
              <a16:creationId xmlns:a16="http://schemas.microsoft.com/office/drawing/2014/main" id="{5B330CDC-B051-4AFA-AB0B-AD1CC3270991}"/>
            </a:ext>
          </a:extLst>
        </xdr:cNvPr>
        <xdr:cNvSpPr/>
      </xdr:nvSpPr>
      <xdr:spPr>
        <a:xfrm>
          <a:off x="11487150" y="603631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CD082DCB-D4D0-4230-AAD1-E446D8FFE629}"/>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2D0A7C69-F196-4DFE-A071-BE1A695E35EC}"/>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C9CA99A5-500A-440A-9850-A71C0E7DC320}"/>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E8B386EE-EC05-446D-B92D-3BB030F0875A}"/>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AB47B054-B2A2-4410-83EC-E65D3C06B2CA}"/>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27686</xdr:rowOff>
    </xdr:from>
    <xdr:to>
      <xdr:col>85</xdr:col>
      <xdr:colOff>177800</xdr:colOff>
      <xdr:row>35</xdr:row>
      <xdr:rowOff>129286</xdr:rowOff>
    </xdr:to>
    <xdr:sp macro="" textlink="">
      <xdr:nvSpPr>
        <xdr:cNvPr id="414" name="楕円 413">
          <a:extLst>
            <a:ext uri="{FF2B5EF4-FFF2-40B4-BE49-F238E27FC236}">
              <a16:creationId xmlns:a16="http://schemas.microsoft.com/office/drawing/2014/main" id="{986046BC-975C-4098-9A9F-7A6C56CFFF7F}"/>
            </a:ext>
          </a:extLst>
        </xdr:cNvPr>
        <xdr:cNvSpPr/>
      </xdr:nvSpPr>
      <xdr:spPr>
        <a:xfrm>
          <a:off x="14649450" y="56982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50563</xdr:rowOff>
    </xdr:from>
    <xdr:ext cx="405111" cy="259045"/>
    <xdr:sp macro="" textlink="">
      <xdr:nvSpPr>
        <xdr:cNvPr id="415" name="【空港】&#10;有形固定資産減価償却率該当値テキスト">
          <a:extLst>
            <a:ext uri="{FF2B5EF4-FFF2-40B4-BE49-F238E27FC236}">
              <a16:creationId xmlns:a16="http://schemas.microsoft.com/office/drawing/2014/main" id="{83975162-6D90-4EB3-B7AC-60DD26EFF34A}"/>
            </a:ext>
          </a:extLst>
        </xdr:cNvPr>
        <xdr:cNvSpPr txBox="1"/>
      </xdr:nvSpPr>
      <xdr:spPr>
        <a:xfrm>
          <a:off x="14744700" y="55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100838</xdr:rowOff>
    </xdr:from>
    <xdr:to>
      <xdr:col>81</xdr:col>
      <xdr:colOff>101600</xdr:colOff>
      <xdr:row>35</xdr:row>
      <xdr:rowOff>30988</xdr:rowOff>
    </xdr:to>
    <xdr:sp macro="" textlink="">
      <xdr:nvSpPr>
        <xdr:cNvPr id="416" name="楕円 415">
          <a:extLst>
            <a:ext uri="{FF2B5EF4-FFF2-40B4-BE49-F238E27FC236}">
              <a16:creationId xmlns:a16="http://schemas.microsoft.com/office/drawing/2014/main" id="{94FF9B0B-E902-4157-A5E9-BF2167F423D2}"/>
            </a:ext>
          </a:extLst>
        </xdr:cNvPr>
        <xdr:cNvSpPr/>
      </xdr:nvSpPr>
      <xdr:spPr>
        <a:xfrm>
          <a:off x="13887450" y="560946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151638</xdr:rowOff>
    </xdr:from>
    <xdr:to>
      <xdr:col>85</xdr:col>
      <xdr:colOff>127000</xdr:colOff>
      <xdr:row>35</xdr:row>
      <xdr:rowOff>78486</xdr:rowOff>
    </xdr:to>
    <xdr:cxnSp macro="">
      <xdr:nvCxnSpPr>
        <xdr:cNvPr id="417" name="直線コネクタ 416">
          <a:extLst>
            <a:ext uri="{FF2B5EF4-FFF2-40B4-BE49-F238E27FC236}">
              <a16:creationId xmlns:a16="http://schemas.microsoft.com/office/drawing/2014/main" id="{AE7C7E4D-512C-40C1-8F66-E8AC0BC1FCA1}"/>
            </a:ext>
          </a:extLst>
        </xdr:cNvPr>
        <xdr:cNvCxnSpPr/>
      </xdr:nvCxnSpPr>
      <xdr:spPr>
        <a:xfrm>
          <a:off x="13935075" y="5657088"/>
          <a:ext cx="762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169418</xdr:rowOff>
    </xdr:from>
    <xdr:to>
      <xdr:col>76</xdr:col>
      <xdr:colOff>165100</xdr:colOff>
      <xdr:row>34</xdr:row>
      <xdr:rowOff>99568</xdr:rowOff>
    </xdr:to>
    <xdr:sp macro="" textlink="">
      <xdr:nvSpPr>
        <xdr:cNvPr id="418" name="楕円 417">
          <a:extLst>
            <a:ext uri="{FF2B5EF4-FFF2-40B4-BE49-F238E27FC236}">
              <a16:creationId xmlns:a16="http://schemas.microsoft.com/office/drawing/2014/main" id="{92EE7C55-24E2-4D73-A907-6784432158CC}"/>
            </a:ext>
          </a:extLst>
        </xdr:cNvPr>
        <xdr:cNvSpPr/>
      </xdr:nvSpPr>
      <xdr:spPr>
        <a:xfrm>
          <a:off x="13096875" y="550341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48768</xdr:rowOff>
    </xdr:from>
    <xdr:to>
      <xdr:col>81</xdr:col>
      <xdr:colOff>50800</xdr:colOff>
      <xdr:row>34</xdr:row>
      <xdr:rowOff>151638</xdr:rowOff>
    </xdr:to>
    <xdr:cxnSp macro="">
      <xdr:nvCxnSpPr>
        <xdr:cNvPr id="419" name="直線コネクタ 418">
          <a:extLst>
            <a:ext uri="{FF2B5EF4-FFF2-40B4-BE49-F238E27FC236}">
              <a16:creationId xmlns:a16="http://schemas.microsoft.com/office/drawing/2014/main" id="{EB0D9CCE-666C-4D81-86F9-02B847A053D4}"/>
            </a:ext>
          </a:extLst>
        </xdr:cNvPr>
        <xdr:cNvCxnSpPr/>
      </xdr:nvCxnSpPr>
      <xdr:spPr>
        <a:xfrm>
          <a:off x="13144500" y="5551043"/>
          <a:ext cx="790575"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68834</xdr:rowOff>
    </xdr:from>
    <xdr:to>
      <xdr:col>72</xdr:col>
      <xdr:colOff>38100</xdr:colOff>
      <xdr:row>33</xdr:row>
      <xdr:rowOff>170434</xdr:rowOff>
    </xdr:to>
    <xdr:sp macro="" textlink="">
      <xdr:nvSpPr>
        <xdr:cNvPr id="420" name="楕円 419">
          <a:extLst>
            <a:ext uri="{FF2B5EF4-FFF2-40B4-BE49-F238E27FC236}">
              <a16:creationId xmlns:a16="http://schemas.microsoft.com/office/drawing/2014/main" id="{306B6EF1-A939-4C45-A752-880CB70D0B69}"/>
            </a:ext>
          </a:extLst>
        </xdr:cNvPr>
        <xdr:cNvSpPr/>
      </xdr:nvSpPr>
      <xdr:spPr>
        <a:xfrm>
          <a:off x="12296775" y="540918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119634</xdr:rowOff>
    </xdr:from>
    <xdr:to>
      <xdr:col>76</xdr:col>
      <xdr:colOff>114300</xdr:colOff>
      <xdr:row>34</xdr:row>
      <xdr:rowOff>48768</xdr:rowOff>
    </xdr:to>
    <xdr:cxnSp macro="">
      <xdr:nvCxnSpPr>
        <xdr:cNvPr id="421" name="直線コネクタ 420">
          <a:extLst>
            <a:ext uri="{FF2B5EF4-FFF2-40B4-BE49-F238E27FC236}">
              <a16:creationId xmlns:a16="http://schemas.microsoft.com/office/drawing/2014/main" id="{BD511410-C8CA-4C78-9007-B34EB694DEE5}"/>
            </a:ext>
          </a:extLst>
        </xdr:cNvPr>
        <xdr:cNvCxnSpPr/>
      </xdr:nvCxnSpPr>
      <xdr:spPr>
        <a:xfrm>
          <a:off x="12344400" y="5466334"/>
          <a:ext cx="800100" cy="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137414</xdr:rowOff>
    </xdr:from>
    <xdr:to>
      <xdr:col>67</xdr:col>
      <xdr:colOff>101600</xdr:colOff>
      <xdr:row>33</xdr:row>
      <xdr:rowOff>67564</xdr:rowOff>
    </xdr:to>
    <xdr:sp macro="" textlink="">
      <xdr:nvSpPr>
        <xdr:cNvPr id="422" name="楕円 421">
          <a:extLst>
            <a:ext uri="{FF2B5EF4-FFF2-40B4-BE49-F238E27FC236}">
              <a16:creationId xmlns:a16="http://schemas.microsoft.com/office/drawing/2014/main" id="{E73BCA80-B22D-4D2B-A579-1B32D271DF97}"/>
            </a:ext>
          </a:extLst>
        </xdr:cNvPr>
        <xdr:cNvSpPr/>
      </xdr:nvSpPr>
      <xdr:spPr>
        <a:xfrm>
          <a:off x="11487150" y="532218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16764</xdr:rowOff>
    </xdr:from>
    <xdr:to>
      <xdr:col>71</xdr:col>
      <xdr:colOff>177800</xdr:colOff>
      <xdr:row>33</xdr:row>
      <xdr:rowOff>119634</xdr:rowOff>
    </xdr:to>
    <xdr:cxnSp macro="">
      <xdr:nvCxnSpPr>
        <xdr:cNvPr id="423" name="直線コネクタ 422">
          <a:extLst>
            <a:ext uri="{FF2B5EF4-FFF2-40B4-BE49-F238E27FC236}">
              <a16:creationId xmlns:a16="http://schemas.microsoft.com/office/drawing/2014/main" id="{DDF98D45-D0B3-4948-BF7D-FBD0EC973610}"/>
            </a:ext>
          </a:extLst>
        </xdr:cNvPr>
        <xdr:cNvCxnSpPr/>
      </xdr:nvCxnSpPr>
      <xdr:spPr>
        <a:xfrm>
          <a:off x="11534775" y="5360289"/>
          <a:ext cx="809625"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90695</xdr:rowOff>
    </xdr:from>
    <xdr:ext cx="405111" cy="259045"/>
    <xdr:sp macro="" textlink="">
      <xdr:nvSpPr>
        <xdr:cNvPr id="424" name="n_1aveValue【空港】&#10;有形固定資産減価償却率">
          <a:extLst>
            <a:ext uri="{FF2B5EF4-FFF2-40B4-BE49-F238E27FC236}">
              <a16:creationId xmlns:a16="http://schemas.microsoft.com/office/drawing/2014/main" id="{12161D7E-1A12-4CD1-9576-BBE528926275}"/>
            </a:ext>
          </a:extLst>
        </xdr:cNvPr>
        <xdr:cNvSpPr txBox="1"/>
      </xdr:nvSpPr>
      <xdr:spPr>
        <a:xfrm>
          <a:off x="13745219" y="59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72407</xdr:rowOff>
    </xdr:from>
    <xdr:ext cx="405111" cy="259045"/>
    <xdr:sp macro="" textlink="">
      <xdr:nvSpPr>
        <xdr:cNvPr id="425" name="n_2aveValue【空港】&#10;有形固定資産減価償却率">
          <a:extLst>
            <a:ext uri="{FF2B5EF4-FFF2-40B4-BE49-F238E27FC236}">
              <a16:creationId xmlns:a16="http://schemas.microsoft.com/office/drawing/2014/main" id="{EF6C2D65-947B-4ADF-BFCF-5F64DD35F7B4}"/>
            </a:ext>
          </a:extLst>
        </xdr:cNvPr>
        <xdr:cNvSpPr txBox="1"/>
      </xdr:nvSpPr>
      <xdr:spPr>
        <a:xfrm>
          <a:off x="12964169"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70121</xdr:rowOff>
    </xdr:from>
    <xdr:ext cx="405111" cy="259045"/>
    <xdr:sp macro="" textlink="">
      <xdr:nvSpPr>
        <xdr:cNvPr id="426" name="n_3aveValue【空港】&#10;有形固定資産減価償却率">
          <a:extLst>
            <a:ext uri="{FF2B5EF4-FFF2-40B4-BE49-F238E27FC236}">
              <a16:creationId xmlns:a16="http://schemas.microsoft.com/office/drawing/2014/main" id="{E79E7F6E-19DD-4E8B-916F-384F2221E0F4}"/>
            </a:ext>
          </a:extLst>
        </xdr:cNvPr>
        <xdr:cNvSpPr txBox="1"/>
      </xdr:nvSpPr>
      <xdr:spPr>
        <a:xfrm>
          <a:off x="12164069" y="58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140987</xdr:rowOff>
    </xdr:from>
    <xdr:ext cx="405111" cy="259045"/>
    <xdr:sp macro="" textlink="">
      <xdr:nvSpPr>
        <xdr:cNvPr id="427" name="n_4aveValue【空港】&#10;有形固定資産減価償却率">
          <a:extLst>
            <a:ext uri="{FF2B5EF4-FFF2-40B4-BE49-F238E27FC236}">
              <a16:creationId xmlns:a16="http://schemas.microsoft.com/office/drawing/2014/main" id="{101F59E6-CB85-4DAC-A2DB-F43F39954717}"/>
            </a:ext>
          </a:extLst>
        </xdr:cNvPr>
        <xdr:cNvSpPr txBox="1"/>
      </xdr:nvSpPr>
      <xdr:spPr>
        <a:xfrm>
          <a:off x="11354444" y="6135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47515</xdr:rowOff>
    </xdr:from>
    <xdr:ext cx="405111" cy="259045"/>
    <xdr:sp macro="" textlink="">
      <xdr:nvSpPr>
        <xdr:cNvPr id="428" name="n_1mainValue【空港】&#10;有形固定資産減価償却率">
          <a:extLst>
            <a:ext uri="{FF2B5EF4-FFF2-40B4-BE49-F238E27FC236}">
              <a16:creationId xmlns:a16="http://schemas.microsoft.com/office/drawing/2014/main" id="{8A69D41A-764A-4802-946B-67D4D46DB128}"/>
            </a:ext>
          </a:extLst>
        </xdr:cNvPr>
        <xdr:cNvSpPr txBox="1"/>
      </xdr:nvSpPr>
      <xdr:spPr>
        <a:xfrm>
          <a:off x="13745219" y="539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116095</xdr:rowOff>
    </xdr:from>
    <xdr:ext cx="405111" cy="259045"/>
    <xdr:sp macro="" textlink="">
      <xdr:nvSpPr>
        <xdr:cNvPr id="429" name="n_2mainValue【空港】&#10;有形固定資産減価償却率">
          <a:extLst>
            <a:ext uri="{FF2B5EF4-FFF2-40B4-BE49-F238E27FC236}">
              <a16:creationId xmlns:a16="http://schemas.microsoft.com/office/drawing/2014/main" id="{5457B272-98B6-46B2-A45A-26C3A91B1BA9}"/>
            </a:ext>
          </a:extLst>
        </xdr:cNvPr>
        <xdr:cNvSpPr txBox="1"/>
      </xdr:nvSpPr>
      <xdr:spPr>
        <a:xfrm>
          <a:off x="12964169" y="529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15511</xdr:rowOff>
    </xdr:from>
    <xdr:ext cx="405111" cy="259045"/>
    <xdr:sp macro="" textlink="">
      <xdr:nvSpPr>
        <xdr:cNvPr id="430" name="n_3mainValue【空港】&#10;有形固定資産減価償却率">
          <a:extLst>
            <a:ext uri="{FF2B5EF4-FFF2-40B4-BE49-F238E27FC236}">
              <a16:creationId xmlns:a16="http://schemas.microsoft.com/office/drawing/2014/main" id="{F98BB549-FDB1-4E04-B3B1-990DCCF2C50B}"/>
            </a:ext>
          </a:extLst>
        </xdr:cNvPr>
        <xdr:cNvSpPr txBox="1"/>
      </xdr:nvSpPr>
      <xdr:spPr>
        <a:xfrm>
          <a:off x="12164069" y="519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84091</xdr:rowOff>
    </xdr:from>
    <xdr:ext cx="405111" cy="259045"/>
    <xdr:sp macro="" textlink="">
      <xdr:nvSpPr>
        <xdr:cNvPr id="431" name="n_4mainValue【空港】&#10;有形固定資産減価償却率">
          <a:extLst>
            <a:ext uri="{FF2B5EF4-FFF2-40B4-BE49-F238E27FC236}">
              <a16:creationId xmlns:a16="http://schemas.microsoft.com/office/drawing/2014/main" id="{8D762954-CABE-4BD2-A296-2AFA1B6D30E1}"/>
            </a:ext>
          </a:extLst>
        </xdr:cNvPr>
        <xdr:cNvSpPr txBox="1"/>
      </xdr:nvSpPr>
      <xdr:spPr>
        <a:xfrm>
          <a:off x="11354444" y="510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C3E32C1C-6030-4CBE-A716-4B98D4C4EE3F}"/>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33" name="正方形/長方形 432">
          <a:extLst>
            <a:ext uri="{FF2B5EF4-FFF2-40B4-BE49-F238E27FC236}">
              <a16:creationId xmlns:a16="http://schemas.microsoft.com/office/drawing/2014/main" id="{A01F76DC-D58C-40AB-B407-72863F952479}"/>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34" name="正方形/長方形 433">
          <a:extLst>
            <a:ext uri="{FF2B5EF4-FFF2-40B4-BE49-F238E27FC236}">
              <a16:creationId xmlns:a16="http://schemas.microsoft.com/office/drawing/2014/main" id="{4FFA9321-6651-4E04-87C0-5E58E6697F19}"/>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35" name="正方形/長方形 434">
          <a:extLst>
            <a:ext uri="{FF2B5EF4-FFF2-40B4-BE49-F238E27FC236}">
              <a16:creationId xmlns:a16="http://schemas.microsoft.com/office/drawing/2014/main" id="{8D6B85CA-B3C8-486D-9102-2A7B8DA2AE5A}"/>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36" name="正方形/長方形 435">
          <a:extLst>
            <a:ext uri="{FF2B5EF4-FFF2-40B4-BE49-F238E27FC236}">
              <a16:creationId xmlns:a16="http://schemas.microsoft.com/office/drawing/2014/main" id="{97D8516D-BD29-4761-B632-F20215DBF7C6}"/>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a:extLst>
            <a:ext uri="{FF2B5EF4-FFF2-40B4-BE49-F238E27FC236}">
              <a16:creationId xmlns:a16="http://schemas.microsoft.com/office/drawing/2014/main" id="{C8C57726-23BD-4E29-9C21-B1CC67498F6E}"/>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a:extLst>
            <a:ext uri="{FF2B5EF4-FFF2-40B4-BE49-F238E27FC236}">
              <a16:creationId xmlns:a16="http://schemas.microsoft.com/office/drawing/2014/main" id="{D9B395D4-8E4B-4745-83CF-193134883060}"/>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a:extLst>
            <a:ext uri="{FF2B5EF4-FFF2-40B4-BE49-F238E27FC236}">
              <a16:creationId xmlns:a16="http://schemas.microsoft.com/office/drawing/2014/main" id="{BB6BFD90-D03B-4942-B6D6-8396A3B3F25D}"/>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a:extLst>
            <a:ext uri="{FF2B5EF4-FFF2-40B4-BE49-F238E27FC236}">
              <a16:creationId xmlns:a16="http://schemas.microsoft.com/office/drawing/2014/main" id="{9C27BA09-C67C-485C-AE80-9FBF53CDBED3}"/>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1" name="テキスト ボックス 440">
          <a:extLst>
            <a:ext uri="{FF2B5EF4-FFF2-40B4-BE49-F238E27FC236}">
              <a16:creationId xmlns:a16="http://schemas.microsoft.com/office/drawing/2014/main" id="{F40A4488-DACA-4740-8C0D-8F125732B240}"/>
            </a:ext>
          </a:extLst>
        </xdr:cNvPr>
        <xdr:cNvSpPr txBox="1"/>
      </xdr:nvSpPr>
      <xdr:spPr>
        <a:xfrm>
          <a:off x="16248514" y="670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a:extLst>
            <a:ext uri="{FF2B5EF4-FFF2-40B4-BE49-F238E27FC236}">
              <a16:creationId xmlns:a16="http://schemas.microsoft.com/office/drawing/2014/main" id="{B176F4DD-65D2-4713-8DF1-755DEF57353A}"/>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a:extLst>
            <a:ext uri="{FF2B5EF4-FFF2-40B4-BE49-F238E27FC236}">
              <a16:creationId xmlns:a16="http://schemas.microsoft.com/office/drawing/2014/main" id="{A26C1B31-B554-4221-A09C-8B909888E9D6}"/>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a:extLst>
            <a:ext uri="{FF2B5EF4-FFF2-40B4-BE49-F238E27FC236}">
              <a16:creationId xmlns:a16="http://schemas.microsoft.com/office/drawing/2014/main" id="{2C460435-B16C-4A6E-B8AC-3CDFAC5174BB}"/>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a:extLst>
            <a:ext uri="{FF2B5EF4-FFF2-40B4-BE49-F238E27FC236}">
              <a16:creationId xmlns:a16="http://schemas.microsoft.com/office/drawing/2014/main" id="{9F134B70-8BDD-479A-BC1E-DF312D668811}"/>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a:extLst>
            <a:ext uri="{FF2B5EF4-FFF2-40B4-BE49-F238E27FC236}">
              <a16:creationId xmlns:a16="http://schemas.microsoft.com/office/drawing/2014/main" id="{EBDE5934-D0DE-436F-B291-D1787DB4B914}"/>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a:extLst>
            <a:ext uri="{FF2B5EF4-FFF2-40B4-BE49-F238E27FC236}">
              <a16:creationId xmlns:a16="http://schemas.microsoft.com/office/drawing/2014/main" id="{F3601111-45C2-473D-A32C-10C80EB56E76}"/>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a:extLst>
            <a:ext uri="{FF2B5EF4-FFF2-40B4-BE49-F238E27FC236}">
              <a16:creationId xmlns:a16="http://schemas.microsoft.com/office/drawing/2014/main" id="{A00BAC16-3ED8-494A-AEB5-442BCEF04B9A}"/>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49" name="テキスト ボックス 448">
          <a:extLst>
            <a:ext uri="{FF2B5EF4-FFF2-40B4-BE49-F238E27FC236}">
              <a16:creationId xmlns:a16="http://schemas.microsoft.com/office/drawing/2014/main" id="{65596C5B-7CF3-460F-852B-01E4B505029E}"/>
            </a:ext>
          </a:extLst>
        </xdr:cNvPr>
        <xdr:cNvSpPr txBox="1"/>
      </xdr:nvSpPr>
      <xdr:spPr>
        <a:xfrm>
          <a:off x="15985051"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89566B76-73D9-4064-9784-98E1C060DC58}"/>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51" name="テキスト ボックス 450">
          <a:extLst>
            <a:ext uri="{FF2B5EF4-FFF2-40B4-BE49-F238E27FC236}">
              <a16:creationId xmlns:a16="http://schemas.microsoft.com/office/drawing/2014/main" id="{196E887B-C0BE-4078-BBBC-036A51934C0A}"/>
            </a:ext>
          </a:extLst>
        </xdr:cNvPr>
        <xdr:cNvSpPr txBox="1"/>
      </xdr:nvSpPr>
      <xdr:spPr>
        <a:xfrm>
          <a:off x="15985051"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空港】&#10;一人当たり有形固定資産（償却資産）額グラフ枠">
          <a:extLst>
            <a:ext uri="{FF2B5EF4-FFF2-40B4-BE49-F238E27FC236}">
              <a16:creationId xmlns:a16="http://schemas.microsoft.com/office/drawing/2014/main" id="{E3A4432F-15E6-4F96-A5AC-0DB8BC1CB89E}"/>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128778</xdr:rowOff>
    </xdr:from>
    <xdr:to>
      <xdr:col>116</xdr:col>
      <xdr:colOff>62864</xdr:colOff>
      <xdr:row>41</xdr:row>
      <xdr:rowOff>161544</xdr:rowOff>
    </xdr:to>
    <xdr:cxnSp macro="">
      <xdr:nvCxnSpPr>
        <xdr:cNvPr id="453" name="直線コネクタ 452">
          <a:extLst>
            <a:ext uri="{FF2B5EF4-FFF2-40B4-BE49-F238E27FC236}">
              <a16:creationId xmlns:a16="http://schemas.microsoft.com/office/drawing/2014/main" id="{803679FB-F489-4BBB-A5AF-7FFD806E0F78}"/>
            </a:ext>
          </a:extLst>
        </xdr:cNvPr>
        <xdr:cNvCxnSpPr/>
      </xdr:nvCxnSpPr>
      <xdr:spPr>
        <a:xfrm flipV="1">
          <a:off x="19952970" y="5307203"/>
          <a:ext cx="1269" cy="14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165371</xdr:rowOff>
    </xdr:from>
    <xdr:ext cx="378565" cy="259045"/>
    <xdr:sp macro="" textlink="">
      <xdr:nvSpPr>
        <xdr:cNvPr id="454" name="【空港】&#10;一人当たり有形固定資産（償却資産）額最小値テキスト">
          <a:extLst>
            <a:ext uri="{FF2B5EF4-FFF2-40B4-BE49-F238E27FC236}">
              <a16:creationId xmlns:a16="http://schemas.microsoft.com/office/drawing/2014/main" id="{44FB01A9-6666-4665-A852-BB5074861C6B}"/>
            </a:ext>
          </a:extLst>
        </xdr:cNvPr>
        <xdr:cNvSpPr txBox="1"/>
      </xdr:nvSpPr>
      <xdr:spPr>
        <a:xfrm>
          <a:off x="20002500" y="680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161544</xdr:rowOff>
    </xdr:from>
    <xdr:to>
      <xdr:col>116</xdr:col>
      <xdr:colOff>152400</xdr:colOff>
      <xdr:row>41</xdr:row>
      <xdr:rowOff>161544</xdr:rowOff>
    </xdr:to>
    <xdr:cxnSp macro="">
      <xdr:nvCxnSpPr>
        <xdr:cNvPr id="455" name="直線コネクタ 454">
          <a:extLst>
            <a:ext uri="{FF2B5EF4-FFF2-40B4-BE49-F238E27FC236}">
              <a16:creationId xmlns:a16="http://schemas.microsoft.com/office/drawing/2014/main" id="{9E2F23B1-8A11-46F5-A595-D3E3C3C7A0A0}"/>
            </a:ext>
          </a:extLst>
        </xdr:cNvPr>
        <xdr:cNvCxnSpPr/>
      </xdr:nvCxnSpPr>
      <xdr:spPr>
        <a:xfrm>
          <a:off x="19878675" y="680364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75455</xdr:rowOff>
    </xdr:from>
    <xdr:ext cx="534377" cy="259045"/>
    <xdr:sp macro="" textlink="">
      <xdr:nvSpPr>
        <xdr:cNvPr id="456" name="【空港】&#10;一人当たり有形固定資産（償却資産）額最大値テキスト">
          <a:extLst>
            <a:ext uri="{FF2B5EF4-FFF2-40B4-BE49-F238E27FC236}">
              <a16:creationId xmlns:a16="http://schemas.microsoft.com/office/drawing/2014/main" id="{0B81AB04-CC8A-4852-B26F-C00D982ACE01}"/>
            </a:ext>
          </a:extLst>
        </xdr:cNvPr>
        <xdr:cNvSpPr txBox="1"/>
      </xdr:nvSpPr>
      <xdr:spPr>
        <a:xfrm>
          <a:off x="20002500" y="509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128778</xdr:rowOff>
    </xdr:from>
    <xdr:to>
      <xdr:col>116</xdr:col>
      <xdr:colOff>152400</xdr:colOff>
      <xdr:row>32</xdr:row>
      <xdr:rowOff>128778</xdr:rowOff>
    </xdr:to>
    <xdr:cxnSp macro="">
      <xdr:nvCxnSpPr>
        <xdr:cNvPr id="457" name="直線コネクタ 456">
          <a:extLst>
            <a:ext uri="{FF2B5EF4-FFF2-40B4-BE49-F238E27FC236}">
              <a16:creationId xmlns:a16="http://schemas.microsoft.com/office/drawing/2014/main" id="{1D83269E-3F28-4498-820E-EDA21BA0634E}"/>
            </a:ext>
          </a:extLst>
        </xdr:cNvPr>
        <xdr:cNvCxnSpPr/>
      </xdr:nvCxnSpPr>
      <xdr:spPr>
        <a:xfrm>
          <a:off x="19878675" y="53072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35323</xdr:rowOff>
    </xdr:from>
    <xdr:ext cx="469744" cy="259045"/>
    <xdr:sp macro="" textlink="">
      <xdr:nvSpPr>
        <xdr:cNvPr id="458" name="【空港】&#10;一人当たり有形固定資産（償却資産）額平均値テキスト">
          <a:extLst>
            <a:ext uri="{FF2B5EF4-FFF2-40B4-BE49-F238E27FC236}">
              <a16:creationId xmlns:a16="http://schemas.microsoft.com/office/drawing/2014/main" id="{E437A42F-5314-4D39-A735-6F4C232591F0}"/>
            </a:ext>
          </a:extLst>
        </xdr:cNvPr>
        <xdr:cNvSpPr txBox="1"/>
      </xdr:nvSpPr>
      <xdr:spPr>
        <a:xfrm>
          <a:off x="20002500" y="618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12446</xdr:rowOff>
    </xdr:from>
    <xdr:to>
      <xdr:col>116</xdr:col>
      <xdr:colOff>114300</xdr:colOff>
      <xdr:row>39</xdr:row>
      <xdr:rowOff>114046</xdr:rowOff>
    </xdr:to>
    <xdr:sp macro="" textlink="">
      <xdr:nvSpPr>
        <xdr:cNvPr id="459" name="フローチャート: 判断 458">
          <a:extLst>
            <a:ext uri="{FF2B5EF4-FFF2-40B4-BE49-F238E27FC236}">
              <a16:creationId xmlns:a16="http://schemas.microsoft.com/office/drawing/2014/main" id="{6FBBEEDB-C7AC-4444-B45E-17F70598CDD2}"/>
            </a:ext>
          </a:extLst>
        </xdr:cNvPr>
        <xdr:cNvSpPr/>
      </xdr:nvSpPr>
      <xdr:spPr>
        <a:xfrm>
          <a:off x="19897725" y="63243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19558</xdr:rowOff>
    </xdr:from>
    <xdr:to>
      <xdr:col>112</xdr:col>
      <xdr:colOff>38100</xdr:colOff>
      <xdr:row>39</xdr:row>
      <xdr:rowOff>121158</xdr:rowOff>
    </xdr:to>
    <xdr:sp macro="" textlink="">
      <xdr:nvSpPr>
        <xdr:cNvPr id="460" name="フローチャート: 判断 459">
          <a:extLst>
            <a:ext uri="{FF2B5EF4-FFF2-40B4-BE49-F238E27FC236}">
              <a16:creationId xmlns:a16="http://schemas.microsoft.com/office/drawing/2014/main" id="{86A42097-B742-497E-8AE2-39623A85779D}"/>
            </a:ext>
          </a:extLst>
        </xdr:cNvPr>
        <xdr:cNvSpPr/>
      </xdr:nvSpPr>
      <xdr:spPr>
        <a:xfrm>
          <a:off x="19154775" y="633463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54864</xdr:rowOff>
    </xdr:from>
    <xdr:to>
      <xdr:col>107</xdr:col>
      <xdr:colOff>101600</xdr:colOff>
      <xdr:row>39</xdr:row>
      <xdr:rowOff>156464</xdr:rowOff>
    </xdr:to>
    <xdr:sp macro="" textlink="">
      <xdr:nvSpPr>
        <xdr:cNvPr id="461" name="フローチャート: 判断 460">
          <a:extLst>
            <a:ext uri="{FF2B5EF4-FFF2-40B4-BE49-F238E27FC236}">
              <a16:creationId xmlns:a16="http://schemas.microsoft.com/office/drawing/2014/main" id="{852CEF1B-27DD-42A4-9170-A25DD52B102B}"/>
            </a:ext>
          </a:extLst>
        </xdr:cNvPr>
        <xdr:cNvSpPr/>
      </xdr:nvSpPr>
      <xdr:spPr>
        <a:xfrm>
          <a:off x="18345150" y="63699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98171</xdr:rowOff>
    </xdr:from>
    <xdr:to>
      <xdr:col>102</xdr:col>
      <xdr:colOff>165100</xdr:colOff>
      <xdr:row>40</xdr:row>
      <xdr:rowOff>28321</xdr:rowOff>
    </xdr:to>
    <xdr:sp macro="" textlink="">
      <xdr:nvSpPr>
        <xdr:cNvPr id="462" name="フローチャート: 判断 461">
          <a:extLst>
            <a:ext uri="{FF2B5EF4-FFF2-40B4-BE49-F238E27FC236}">
              <a16:creationId xmlns:a16="http://schemas.microsoft.com/office/drawing/2014/main" id="{7D92F447-BEA0-4C16-B705-129EC7E57012}"/>
            </a:ext>
          </a:extLst>
        </xdr:cNvPr>
        <xdr:cNvSpPr/>
      </xdr:nvSpPr>
      <xdr:spPr>
        <a:xfrm>
          <a:off x="17554575" y="64132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93345</xdr:rowOff>
    </xdr:from>
    <xdr:to>
      <xdr:col>98</xdr:col>
      <xdr:colOff>38100</xdr:colOff>
      <xdr:row>41</xdr:row>
      <xdr:rowOff>23495</xdr:rowOff>
    </xdr:to>
    <xdr:sp macro="" textlink="">
      <xdr:nvSpPr>
        <xdr:cNvPr id="463" name="フローチャート: 判断 462">
          <a:extLst>
            <a:ext uri="{FF2B5EF4-FFF2-40B4-BE49-F238E27FC236}">
              <a16:creationId xmlns:a16="http://schemas.microsoft.com/office/drawing/2014/main" id="{7B1624FA-8890-41A0-9671-3DF0FAA00F5A}"/>
            </a:ext>
          </a:extLst>
        </xdr:cNvPr>
        <xdr:cNvSpPr/>
      </xdr:nvSpPr>
      <xdr:spPr>
        <a:xfrm>
          <a:off x="16754475" y="65703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EF548B38-3E6E-42A3-8A5A-3ED7E13CA2F0}"/>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7AAF5985-4EEC-47B3-A372-2B5E8FF1BE10}"/>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4DA8BEE3-BD2F-49DF-A6ED-AF452B0E64AC}"/>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677E6BB2-87DE-4BE7-9CD6-038B526B6B0C}"/>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E263D589-13BD-4C61-BE4A-6472FCE4A6CB}"/>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110744</xdr:rowOff>
    </xdr:from>
    <xdr:to>
      <xdr:col>116</xdr:col>
      <xdr:colOff>114300</xdr:colOff>
      <xdr:row>42</xdr:row>
      <xdr:rowOff>40894</xdr:rowOff>
    </xdr:to>
    <xdr:sp macro="" textlink="">
      <xdr:nvSpPr>
        <xdr:cNvPr id="469" name="楕円 468">
          <a:extLst>
            <a:ext uri="{FF2B5EF4-FFF2-40B4-BE49-F238E27FC236}">
              <a16:creationId xmlns:a16="http://schemas.microsoft.com/office/drawing/2014/main" id="{247C46D3-B0B5-4F14-9621-44681F0B03BC}"/>
            </a:ext>
          </a:extLst>
        </xdr:cNvPr>
        <xdr:cNvSpPr/>
      </xdr:nvSpPr>
      <xdr:spPr>
        <a:xfrm>
          <a:off x="19897725" y="674649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41</xdr:row>
      <xdr:rowOff>25671</xdr:rowOff>
    </xdr:from>
    <xdr:ext cx="378565" cy="259045"/>
    <xdr:sp macro="" textlink="">
      <xdr:nvSpPr>
        <xdr:cNvPr id="470" name="【空港】&#10;一人当たり有形固定資産（償却資産）額該当値テキスト">
          <a:extLst>
            <a:ext uri="{FF2B5EF4-FFF2-40B4-BE49-F238E27FC236}">
              <a16:creationId xmlns:a16="http://schemas.microsoft.com/office/drawing/2014/main" id="{13D39CC1-76E3-4FCF-BAB7-A0EEA16B9949}"/>
            </a:ext>
          </a:extLst>
        </xdr:cNvPr>
        <xdr:cNvSpPr txBox="1"/>
      </xdr:nvSpPr>
      <xdr:spPr>
        <a:xfrm>
          <a:off x="20002500" y="6667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110998</xdr:rowOff>
    </xdr:from>
    <xdr:to>
      <xdr:col>112</xdr:col>
      <xdr:colOff>38100</xdr:colOff>
      <xdr:row>42</xdr:row>
      <xdr:rowOff>41148</xdr:rowOff>
    </xdr:to>
    <xdr:sp macro="" textlink="">
      <xdr:nvSpPr>
        <xdr:cNvPr id="471" name="楕円 470">
          <a:extLst>
            <a:ext uri="{FF2B5EF4-FFF2-40B4-BE49-F238E27FC236}">
              <a16:creationId xmlns:a16="http://schemas.microsoft.com/office/drawing/2014/main" id="{62D4EB5B-0A8E-4D38-8430-A55E8B6BBAB1}"/>
            </a:ext>
          </a:extLst>
        </xdr:cNvPr>
        <xdr:cNvSpPr/>
      </xdr:nvSpPr>
      <xdr:spPr>
        <a:xfrm>
          <a:off x="19154775" y="67467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161544</xdr:rowOff>
    </xdr:from>
    <xdr:to>
      <xdr:col>116</xdr:col>
      <xdr:colOff>63500</xdr:colOff>
      <xdr:row>41</xdr:row>
      <xdr:rowOff>161798</xdr:rowOff>
    </xdr:to>
    <xdr:cxnSp macro="">
      <xdr:nvCxnSpPr>
        <xdr:cNvPr id="472" name="直線コネクタ 471">
          <a:extLst>
            <a:ext uri="{FF2B5EF4-FFF2-40B4-BE49-F238E27FC236}">
              <a16:creationId xmlns:a16="http://schemas.microsoft.com/office/drawing/2014/main" id="{7FD7E8A0-9576-4568-BA61-A9A61D79AB6C}"/>
            </a:ext>
          </a:extLst>
        </xdr:cNvPr>
        <xdr:cNvCxnSpPr/>
      </xdr:nvCxnSpPr>
      <xdr:spPr>
        <a:xfrm flipV="1">
          <a:off x="19202400" y="6803644"/>
          <a:ext cx="752475"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111252</xdr:rowOff>
    </xdr:from>
    <xdr:to>
      <xdr:col>107</xdr:col>
      <xdr:colOff>101600</xdr:colOff>
      <xdr:row>42</xdr:row>
      <xdr:rowOff>41402</xdr:rowOff>
    </xdr:to>
    <xdr:sp macro="" textlink="">
      <xdr:nvSpPr>
        <xdr:cNvPr id="473" name="楕円 472">
          <a:extLst>
            <a:ext uri="{FF2B5EF4-FFF2-40B4-BE49-F238E27FC236}">
              <a16:creationId xmlns:a16="http://schemas.microsoft.com/office/drawing/2014/main" id="{4FDF85EF-1472-4F20-A400-E69DA0F6EDCE}"/>
            </a:ext>
          </a:extLst>
        </xdr:cNvPr>
        <xdr:cNvSpPr/>
      </xdr:nvSpPr>
      <xdr:spPr>
        <a:xfrm>
          <a:off x="18345150" y="675017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161798</xdr:rowOff>
    </xdr:from>
    <xdr:to>
      <xdr:col>111</xdr:col>
      <xdr:colOff>177800</xdr:colOff>
      <xdr:row>41</xdr:row>
      <xdr:rowOff>162052</xdr:rowOff>
    </xdr:to>
    <xdr:cxnSp macro="">
      <xdr:nvCxnSpPr>
        <xdr:cNvPr id="474" name="直線コネクタ 473">
          <a:extLst>
            <a:ext uri="{FF2B5EF4-FFF2-40B4-BE49-F238E27FC236}">
              <a16:creationId xmlns:a16="http://schemas.microsoft.com/office/drawing/2014/main" id="{243D6401-CAF5-441E-8256-18B96D926533}"/>
            </a:ext>
          </a:extLst>
        </xdr:cNvPr>
        <xdr:cNvCxnSpPr/>
      </xdr:nvCxnSpPr>
      <xdr:spPr>
        <a:xfrm flipV="1">
          <a:off x="18392775" y="680389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111506</xdr:rowOff>
    </xdr:from>
    <xdr:to>
      <xdr:col>102</xdr:col>
      <xdr:colOff>165100</xdr:colOff>
      <xdr:row>42</xdr:row>
      <xdr:rowOff>41656</xdr:rowOff>
    </xdr:to>
    <xdr:sp macro="" textlink="">
      <xdr:nvSpPr>
        <xdr:cNvPr id="475" name="楕円 474">
          <a:extLst>
            <a:ext uri="{FF2B5EF4-FFF2-40B4-BE49-F238E27FC236}">
              <a16:creationId xmlns:a16="http://schemas.microsoft.com/office/drawing/2014/main" id="{1D2E3C8E-BEE5-4C28-8BE1-9EF739CA51B2}"/>
            </a:ext>
          </a:extLst>
        </xdr:cNvPr>
        <xdr:cNvSpPr/>
      </xdr:nvSpPr>
      <xdr:spPr>
        <a:xfrm>
          <a:off x="17554575" y="67504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162052</xdr:rowOff>
    </xdr:from>
    <xdr:to>
      <xdr:col>107</xdr:col>
      <xdr:colOff>50800</xdr:colOff>
      <xdr:row>41</xdr:row>
      <xdr:rowOff>162306</xdr:rowOff>
    </xdr:to>
    <xdr:cxnSp macro="">
      <xdr:nvCxnSpPr>
        <xdr:cNvPr id="476" name="直線コネクタ 475">
          <a:extLst>
            <a:ext uri="{FF2B5EF4-FFF2-40B4-BE49-F238E27FC236}">
              <a16:creationId xmlns:a16="http://schemas.microsoft.com/office/drawing/2014/main" id="{FD2E358F-D85F-42AC-969A-B9BB4702BEF8}"/>
            </a:ext>
          </a:extLst>
        </xdr:cNvPr>
        <xdr:cNvCxnSpPr/>
      </xdr:nvCxnSpPr>
      <xdr:spPr>
        <a:xfrm flipV="1">
          <a:off x="17602200" y="6797802"/>
          <a:ext cx="790575"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111760</xdr:rowOff>
    </xdr:from>
    <xdr:to>
      <xdr:col>98</xdr:col>
      <xdr:colOff>38100</xdr:colOff>
      <xdr:row>42</xdr:row>
      <xdr:rowOff>41910</xdr:rowOff>
    </xdr:to>
    <xdr:sp macro="" textlink="">
      <xdr:nvSpPr>
        <xdr:cNvPr id="477" name="楕円 476">
          <a:extLst>
            <a:ext uri="{FF2B5EF4-FFF2-40B4-BE49-F238E27FC236}">
              <a16:creationId xmlns:a16="http://schemas.microsoft.com/office/drawing/2014/main" id="{5B2C968D-7594-473E-908E-15B28CE3C3F2}"/>
            </a:ext>
          </a:extLst>
        </xdr:cNvPr>
        <xdr:cNvSpPr/>
      </xdr:nvSpPr>
      <xdr:spPr>
        <a:xfrm>
          <a:off x="16754475" y="67506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162306</xdr:rowOff>
    </xdr:from>
    <xdr:to>
      <xdr:col>102</xdr:col>
      <xdr:colOff>114300</xdr:colOff>
      <xdr:row>41</xdr:row>
      <xdr:rowOff>162560</xdr:rowOff>
    </xdr:to>
    <xdr:cxnSp macro="">
      <xdr:nvCxnSpPr>
        <xdr:cNvPr id="478" name="直線コネクタ 477">
          <a:extLst>
            <a:ext uri="{FF2B5EF4-FFF2-40B4-BE49-F238E27FC236}">
              <a16:creationId xmlns:a16="http://schemas.microsoft.com/office/drawing/2014/main" id="{F445A624-B9FD-479A-B6BC-D9740CF3A79C}"/>
            </a:ext>
          </a:extLst>
        </xdr:cNvPr>
        <xdr:cNvCxnSpPr/>
      </xdr:nvCxnSpPr>
      <xdr:spPr>
        <a:xfrm flipV="1">
          <a:off x="16802100" y="6798056"/>
          <a:ext cx="8001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137685</xdr:rowOff>
    </xdr:from>
    <xdr:ext cx="469744" cy="259045"/>
    <xdr:sp macro="" textlink="">
      <xdr:nvSpPr>
        <xdr:cNvPr id="479" name="n_1aveValue【空港】&#10;一人当たり有形固定資産（償却資産）額">
          <a:extLst>
            <a:ext uri="{FF2B5EF4-FFF2-40B4-BE49-F238E27FC236}">
              <a16:creationId xmlns:a16="http://schemas.microsoft.com/office/drawing/2014/main" id="{710769D0-47B9-4FD0-BFBD-3D6D4F6CEEC6}"/>
            </a:ext>
          </a:extLst>
        </xdr:cNvPr>
        <xdr:cNvSpPr txBox="1"/>
      </xdr:nvSpPr>
      <xdr:spPr>
        <a:xfrm>
          <a:off x="18983403"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38</xdr:row>
      <xdr:rowOff>1541</xdr:rowOff>
    </xdr:from>
    <xdr:ext cx="469744" cy="259045"/>
    <xdr:sp macro="" textlink="">
      <xdr:nvSpPr>
        <xdr:cNvPr id="480" name="n_2aveValue【空港】&#10;一人当たり有形固定資産（償却資産）額">
          <a:extLst>
            <a:ext uri="{FF2B5EF4-FFF2-40B4-BE49-F238E27FC236}">
              <a16:creationId xmlns:a16="http://schemas.microsoft.com/office/drawing/2014/main" id="{E04E1E2F-8AB1-4DBA-B098-C8517F6CF715}"/>
            </a:ext>
          </a:extLst>
        </xdr:cNvPr>
        <xdr:cNvSpPr txBox="1"/>
      </xdr:nvSpPr>
      <xdr:spPr>
        <a:xfrm>
          <a:off x="18183303" y="61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38</xdr:row>
      <xdr:rowOff>44848</xdr:rowOff>
    </xdr:from>
    <xdr:ext cx="469744" cy="259045"/>
    <xdr:sp macro="" textlink="">
      <xdr:nvSpPr>
        <xdr:cNvPr id="481" name="n_3aveValue【空港】&#10;一人当たり有形固定資産（償却資産）額">
          <a:extLst>
            <a:ext uri="{FF2B5EF4-FFF2-40B4-BE49-F238E27FC236}">
              <a16:creationId xmlns:a16="http://schemas.microsoft.com/office/drawing/2014/main" id="{A6BBC776-AC81-4072-9641-D5599B66AF43}"/>
            </a:ext>
          </a:extLst>
        </xdr:cNvPr>
        <xdr:cNvSpPr txBox="1"/>
      </xdr:nvSpPr>
      <xdr:spPr>
        <a:xfrm>
          <a:off x="17383203" y="62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39</xdr:row>
      <xdr:rowOff>40022</xdr:rowOff>
    </xdr:from>
    <xdr:ext cx="469744" cy="259045"/>
    <xdr:sp macro="" textlink="">
      <xdr:nvSpPr>
        <xdr:cNvPr id="482" name="n_4aveValue【空港】&#10;一人当たり有形固定資産（償却資産）額">
          <a:extLst>
            <a:ext uri="{FF2B5EF4-FFF2-40B4-BE49-F238E27FC236}">
              <a16:creationId xmlns:a16="http://schemas.microsoft.com/office/drawing/2014/main" id="{0FEAA238-255F-451F-8160-4FE74803AB49}"/>
            </a:ext>
          </a:extLst>
        </xdr:cNvPr>
        <xdr:cNvSpPr txBox="1"/>
      </xdr:nvSpPr>
      <xdr:spPr>
        <a:xfrm>
          <a:off x="16592628" y="63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32275</xdr:rowOff>
    </xdr:from>
    <xdr:ext cx="378565" cy="259045"/>
    <xdr:sp macro="" textlink="">
      <xdr:nvSpPr>
        <xdr:cNvPr id="483" name="n_1mainValue【空港】&#10;一人当たり有形固定資産（償却資産）額">
          <a:extLst>
            <a:ext uri="{FF2B5EF4-FFF2-40B4-BE49-F238E27FC236}">
              <a16:creationId xmlns:a16="http://schemas.microsoft.com/office/drawing/2014/main" id="{7AA01EAF-CB66-48CC-A053-5C5124E79AB3}"/>
            </a:ext>
          </a:extLst>
        </xdr:cNvPr>
        <xdr:cNvSpPr txBox="1"/>
      </xdr:nvSpPr>
      <xdr:spPr>
        <a:xfrm>
          <a:off x="19022642" y="6829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32529</xdr:rowOff>
    </xdr:from>
    <xdr:ext cx="378565" cy="259045"/>
    <xdr:sp macro="" textlink="">
      <xdr:nvSpPr>
        <xdr:cNvPr id="484" name="n_2mainValue【空港】&#10;一人当たり有形固定資産（償却資産）額">
          <a:extLst>
            <a:ext uri="{FF2B5EF4-FFF2-40B4-BE49-F238E27FC236}">
              <a16:creationId xmlns:a16="http://schemas.microsoft.com/office/drawing/2014/main" id="{BEBC9781-17E8-4C52-8339-A3D462DA79A8}"/>
            </a:ext>
          </a:extLst>
        </xdr:cNvPr>
        <xdr:cNvSpPr txBox="1"/>
      </xdr:nvSpPr>
      <xdr:spPr>
        <a:xfrm>
          <a:off x="18222542" y="6830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32783</xdr:rowOff>
    </xdr:from>
    <xdr:ext cx="378565" cy="259045"/>
    <xdr:sp macro="" textlink="">
      <xdr:nvSpPr>
        <xdr:cNvPr id="485" name="n_3mainValue【空港】&#10;一人当たり有形固定資産（償却資産）額">
          <a:extLst>
            <a:ext uri="{FF2B5EF4-FFF2-40B4-BE49-F238E27FC236}">
              <a16:creationId xmlns:a16="http://schemas.microsoft.com/office/drawing/2014/main" id="{CED2BCA3-B797-4C4F-B36B-A5EF64C387BB}"/>
            </a:ext>
          </a:extLst>
        </xdr:cNvPr>
        <xdr:cNvSpPr txBox="1"/>
      </xdr:nvSpPr>
      <xdr:spPr>
        <a:xfrm>
          <a:off x="17431967" y="6830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33037</xdr:rowOff>
    </xdr:from>
    <xdr:ext cx="378565" cy="259045"/>
    <xdr:sp macro="" textlink="">
      <xdr:nvSpPr>
        <xdr:cNvPr id="486" name="n_4mainValue【空港】&#10;一人当たり有形固定資産（償却資産）額">
          <a:extLst>
            <a:ext uri="{FF2B5EF4-FFF2-40B4-BE49-F238E27FC236}">
              <a16:creationId xmlns:a16="http://schemas.microsoft.com/office/drawing/2014/main" id="{420B13DC-24F7-4495-8CA4-DACE85B85861}"/>
            </a:ext>
          </a:extLst>
        </xdr:cNvPr>
        <xdr:cNvSpPr txBox="1"/>
      </xdr:nvSpPr>
      <xdr:spPr>
        <a:xfrm>
          <a:off x="16631867" y="6830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a:extLst>
            <a:ext uri="{FF2B5EF4-FFF2-40B4-BE49-F238E27FC236}">
              <a16:creationId xmlns:a16="http://schemas.microsoft.com/office/drawing/2014/main" id="{F97A30F9-9D45-4EF3-A8F0-B569E589F64E}"/>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8" name="正方形/長方形 487">
          <a:extLst>
            <a:ext uri="{FF2B5EF4-FFF2-40B4-BE49-F238E27FC236}">
              <a16:creationId xmlns:a16="http://schemas.microsoft.com/office/drawing/2014/main" id="{77CC552A-B0F3-4C54-9D37-A4806221AF22}"/>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9" name="正方形/長方形 488">
          <a:extLst>
            <a:ext uri="{FF2B5EF4-FFF2-40B4-BE49-F238E27FC236}">
              <a16:creationId xmlns:a16="http://schemas.microsoft.com/office/drawing/2014/main" id="{8A5F90E7-D438-4C25-8D7E-84B32ACB9E35}"/>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90" name="正方形/長方形 489">
          <a:extLst>
            <a:ext uri="{FF2B5EF4-FFF2-40B4-BE49-F238E27FC236}">
              <a16:creationId xmlns:a16="http://schemas.microsoft.com/office/drawing/2014/main" id="{31CAAF35-F8C4-46F1-8514-575E161D45DC}"/>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91" name="正方形/長方形 490">
          <a:extLst>
            <a:ext uri="{FF2B5EF4-FFF2-40B4-BE49-F238E27FC236}">
              <a16:creationId xmlns:a16="http://schemas.microsoft.com/office/drawing/2014/main" id="{8DF9A847-E8BB-4F58-B79F-D97907D521B0}"/>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56EACCD9-60E9-4481-BD6D-D3E75153403A}"/>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D799D042-F813-4E21-AB9E-96730F469AF2}"/>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CD665D7C-9EA3-468E-9CED-78BF1CD3A0F7}"/>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5" name="テキスト ボックス 494">
          <a:extLst>
            <a:ext uri="{FF2B5EF4-FFF2-40B4-BE49-F238E27FC236}">
              <a16:creationId xmlns:a16="http://schemas.microsoft.com/office/drawing/2014/main" id="{CE48A5D5-9AEE-4DFD-AF83-F947357D2B0E}"/>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a:extLst>
            <a:ext uri="{FF2B5EF4-FFF2-40B4-BE49-F238E27FC236}">
              <a16:creationId xmlns:a16="http://schemas.microsoft.com/office/drawing/2014/main" id="{C756D635-2A30-44E8-B6F9-9B8D35FCBD5A}"/>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a:extLst>
            <a:ext uri="{FF2B5EF4-FFF2-40B4-BE49-F238E27FC236}">
              <a16:creationId xmlns:a16="http://schemas.microsoft.com/office/drawing/2014/main" id="{2B8B1EA0-10B8-485E-BEF7-2637B6AAEE0C}"/>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a:extLst>
            <a:ext uri="{FF2B5EF4-FFF2-40B4-BE49-F238E27FC236}">
              <a16:creationId xmlns:a16="http://schemas.microsoft.com/office/drawing/2014/main" id="{7DD5F919-ADB3-41D6-90ED-445391AE4C44}"/>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a:extLst>
            <a:ext uri="{FF2B5EF4-FFF2-40B4-BE49-F238E27FC236}">
              <a16:creationId xmlns:a16="http://schemas.microsoft.com/office/drawing/2014/main" id="{C049B8C7-7BA0-4B93-949B-C868796130D6}"/>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a:extLst>
            <a:ext uri="{FF2B5EF4-FFF2-40B4-BE49-F238E27FC236}">
              <a16:creationId xmlns:a16="http://schemas.microsoft.com/office/drawing/2014/main" id="{3542BF55-F92C-44F7-8991-934B792F0495}"/>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a:extLst>
            <a:ext uri="{FF2B5EF4-FFF2-40B4-BE49-F238E27FC236}">
              <a16:creationId xmlns:a16="http://schemas.microsoft.com/office/drawing/2014/main" id="{CC6682C3-0D88-4170-A881-757B71CAC7B9}"/>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a:extLst>
            <a:ext uri="{FF2B5EF4-FFF2-40B4-BE49-F238E27FC236}">
              <a16:creationId xmlns:a16="http://schemas.microsoft.com/office/drawing/2014/main" id="{7275A60B-2424-4666-8513-992032B1442D}"/>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a:extLst>
            <a:ext uri="{FF2B5EF4-FFF2-40B4-BE49-F238E27FC236}">
              <a16:creationId xmlns:a16="http://schemas.microsoft.com/office/drawing/2014/main" id="{9D036992-D8F4-4964-A402-5A769ED4DF31}"/>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a:extLst>
            <a:ext uri="{FF2B5EF4-FFF2-40B4-BE49-F238E27FC236}">
              <a16:creationId xmlns:a16="http://schemas.microsoft.com/office/drawing/2014/main" id="{2E06BBCF-9DD2-4A93-AB3D-B1107093701E}"/>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5" name="テキスト ボックス 504">
          <a:extLst>
            <a:ext uri="{FF2B5EF4-FFF2-40B4-BE49-F238E27FC236}">
              <a16:creationId xmlns:a16="http://schemas.microsoft.com/office/drawing/2014/main" id="{498927A5-9A70-40ED-81A5-FDEAFF617744}"/>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a:extLst>
            <a:ext uri="{FF2B5EF4-FFF2-40B4-BE49-F238E27FC236}">
              <a16:creationId xmlns:a16="http://schemas.microsoft.com/office/drawing/2014/main" id="{84FA5D28-0748-4705-BD71-BBA0C7F976EF}"/>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102870</xdr:rowOff>
    </xdr:from>
    <xdr:to>
      <xdr:col>85</xdr:col>
      <xdr:colOff>126364</xdr:colOff>
      <xdr:row>63</xdr:row>
      <xdr:rowOff>130302</xdr:rowOff>
    </xdr:to>
    <xdr:cxnSp macro="">
      <xdr:nvCxnSpPr>
        <xdr:cNvPr id="507" name="直線コネクタ 506">
          <a:extLst>
            <a:ext uri="{FF2B5EF4-FFF2-40B4-BE49-F238E27FC236}">
              <a16:creationId xmlns:a16="http://schemas.microsoft.com/office/drawing/2014/main" id="{F60C2A5B-440E-48C6-82EE-9D33BC6CE611}"/>
            </a:ext>
          </a:extLst>
        </xdr:cNvPr>
        <xdr:cNvCxnSpPr/>
      </xdr:nvCxnSpPr>
      <xdr:spPr>
        <a:xfrm flipV="1">
          <a:off x="14695170" y="9335770"/>
          <a:ext cx="1269" cy="99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134129</xdr:rowOff>
    </xdr:from>
    <xdr:ext cx="405111" cy="259045"/>
    <xdr:sp macro="" textlink="">
      <xdr:nvSpPr>
        <xdr:cNvPr id="508" name="【学校施設】&#10;有形固定資産減価償却率最小値テキスト">
          <a:extLst>
            <a:ext uri="{FF2B5EF4-FFF2-40B4-BE49-F238E27FC236}">
              <a16:creationId xmlns:a16="http://schemas.microsoft.com/office/drawing/2014/main" id="{D31FDCC1-3FDE-4388-B27A-F9B6D42D6979}"/>
            </a:ext>
          </a:extLst>
        </xdr:cNvPr>
        <xdr:cNvSpPr txBox="1"/>
      </xdr:nvSpPr>
      <xdr:spPr>
        <a:xfrm>
          <a:off x="14744700" y="1033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509" name="直線コネクタ 508">
          <a:extLst>
            <a:ext uri="{FF2B5EF4-FFF2-40B4-BE49-F238E27FC236}">
              <a16:creationId xmlns:a16="http://schemas.microsoft.com/office/drawing/2014/main" id="{3265160B-D719-444E-9734-DBE7476FC223}"/>
            </a:ext>
          </a:extLst>
        </xdr:cNvPr>
        <xdr:cNvCxnSpPr/>
      </xdr:nvCxnSpPr>
      <xdr:spPr>
        <a:xfrm>
          <a:off x="14611350" y="1033157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49547</xdr:rowOff>
    </xdr:from>
    <xdr:ext cx="405111" cy="259045"/>
    <xdr:sp macro="" textlink="">
      <xdr:nvSpPr>
        <xdr:cNvPr id="510" name="【学校施設】&#10;有形固定資産減価償却率最大値テキスト">
          <a:extLst>
            <a:ext uri="{FF2B5EF4-FFF2-40B4-BE49-F238E27FC236}">
              <a16:creationId xmlns:a16="http://schemas.microsoft.com/office/drawing/2014/main" id="{093E7158-06AF-4840-9DDD-4676A1EAB753}"/>
            </a:ext>
          </a:extLst>
        </xdr:cNvPr>
        <xdr:cNvSpPr txBox="1"/>
      </xdr:nvSpPr>
      <xdr:spPr>
        <a:xfrm>
          <a:off x="14744700" y="911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102870</xdr:rowOff>
    </xdr:from>
    <xdr:to>
      <xdr:col>86</xdr:col>
      <xdr:colOff>25400</xdr:colOff>
      <xdr:row>57</xdr:row>
      <xdr:rowOff>102870</xdr:rowOff>
    </xdr:to>
    <xdr:cxnSp macro="">
      <xdr:nvCxnSpPr>
        <xdr:cNvPr id="511" name="直線コネクタ 510">
          <a:extLst>
            <a:ext uri="{FF2B5EF4-FFF2-40B4-BE49-F238E27FC236}">
              <a16:creationId xmlns:a16="http://schemas.microsoft.com/office/drawing/2014/main" id="{F1D00E80-FAE1-4DFC-890D-2CBC809DDD0D}"/>
            </a:ext>
          </a:extLst>
        </xdr:cNvPr>
        <xdr:cNvCxnSpPr/>
      </xdr:nvCxnSpPr>
      <xdr:spPr>
        <a:xfrm>
          <a:off x="14611350" y="93357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29227</xdr:rowOff>
    </xdr:from>
    <xdr:ext cx="405111" cy="259045"/>
    <xdr:sp macro="" textlink="">
      <xdr:nvSpPr>
        <xdr:cNvPr id="512" name="【学校施設】&#10;有形固定資産減価償却率平均値テキスト">
          <a:extLst>
            <a:ext uri="{FF2B5EF4-FFF2-40B4-BE49-F238E27FC236}">
              <a16:creationId xmlns:a16="http://schemas.microsoft.com/office/drawing/2014/main" id="{AF127C51-F119-4D4C-B873-B82E550C71BC}"/>
            </a:ext>
          </a:extLst>
        </xdr:cNvPr>
        <xdr:cNvSpPr txBox="1"/>
      </xdr:nvSpPr>
      <xdr:spPr>
        <a:xfrm>
          <a:off x="14744700" y="9741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513" name="フローチャート: 判断 512">
          <a:extLst>
            <a:ext uri="{FF2B5EF4-FFF2-40B4-BE49-F238E27FC236}">
              <a16:creationId xmlns:a16="http://schemas.microsoft.com/office/drawing/2014/main" id="{365C0D9E-77D3-4EC2-A224-67468427D533}"/>
            </a:ext>
          </a:extLst>
        </xdr:cNvPr>
        <xdr:cNvSpPr/>
      </xdr:nvSpPr>
      <xdr:spPr>
        <a:xfrm>
          <a:off x="14649450" y="98869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xdr:rowOff>
    </xdr:from>
    <xdr:to>
      <xdr:col>81</xdr:col>
      <xdr:colOff>101600</xdr:colOff>
      <xdr:row>61</xdr:row>
      <xdr:rowOff>117094</xdr:rowOff>
    </xdr:to>
    <xdr:sp macro="" textlink="">
      <xdr:nvSpPr>
        <xdr:cNvPr id="514" name="フローチャート: 判断 513">
          <a:extLst>
            <a:ext uri="{FF2B5EF4-FFF2-40B4-BE49-F238E27FC236}">
              <a16:creationId xmlns:a16="http://schemas.microsoft.com/office/drawing/2014/main" id="{E77454A1-8450-4BEF-82C4-B071097FA143}"/>
            </a:ext>
          </a:extLst>
        </xdr:cNvPr>
        <xdr:cNvSpPr/>
      </xdr:nvSpPr>
      <xdr:spPr>
        <a:xfrm>
          <a:off x="13887450" y="9889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xdr:rowOff>
    </xdr:from>
    <xdr:to>
      <xdr:col>76</xdr:col>
      <xdr:colOff>165100</xdr:colOff>
      <xdr:row>61</xdr:row>
      <xdr:rowOff>103378</xdr:rowOff>
    </xdr:to>
    <xdr:sp macro="" textlink="">
      <xdr:nvSpPr>
        <xdr:cNvPr id="515" name="フローチャート: 判断 514">
          <a:extLst>
            <a:ext uri="{FF2B5EF4-FFF2-40B4-BE49-F238E27FC236}">
              <a16:creationId xmlns:a16="http://schemas.microsoft.com/office/drawing/2014/main" id="{DCE70AAB-72F0-4E15-8767-CB336F4A9B39}"/>
            </a:ext>
          </a:extLst>
        </xdr:cNvPr>
        <xdr:cNvSpPr/>
      </xdr:nvSpPr>
      <xdr:spPr>
        <a:xfrm>
          <a:off x="13096875" y="987920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104648</xdr:rowOff>
    </xdr:from>
    <xdr:to>
      <xdr:col>72</xdr:col>
      <xdr:colOff>38100</xdr:colOff>
      <xdr:row>61</xdr:row>
      <xdr:rowOff>34798</xdr:rowOff>
    </xdr:to>
    <xdr:sp macro="" textlink="">
      <xdr:nvSpPr>
        <xdr:cNvPr id="516" name="フローチャート: 判断 515">
          <a:extLst>
            <a:ext uri="{FF2B5EF4-FFF2-40B4-BE49-F238E27FC236}">
              <a16:creationId xmlns:a16="http://schemas.microsoft.com/office/drawing/2014/main" id="{9F7F5239-0894-4E7F-BC4B-3AA20FD2825D}"/>
            </a:ext>
          </a:extLst>
        </xdr:cNvPr>
        <xdr:cNvSpPr/>
      </xdr:nvSpPr>
      <xdr:spPr>
        <a:xfrm>
          <a:off x="12296775" y="982332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517" name="フローチャート: 判断 516">
          <a:extLst>
            <a:ext uri="{FF2B5EF4-FFF2-40B4-BE49-F238E27FC236}">
              <a16:creationId xmlns:a16="http://schemas.microsoft.com/office/drawing/2014/main" id="{24D3F75E-D5B8-4D29-9A35-5B19981CF65D}"/>
            </a:ext>
          </a:extLst>
        </xdr:cNvPr>
        <xdr:cNvSpPr/>
      </xdr:nvSpPr>
      <xdr:spPr>
        <a:xfrm>
          <a:off x="11487150" y="989749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C931B193-99A9-4080-B188-397D96927536}"/>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B89F744-498F-4909-B812-A77966FE8A70}"/>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755BFBFC-7958-4C53-AC88-75887428A177}"/>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6B6351BB-71E1-4BF4-99CD-4D8DD3B90E2D}"/>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B1E006A2-7B79-454D-A1A1-9F0B8C886D06}"/>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138938</xdr:rowOff>
    </xdr:from>
    <xdr:to>
      <xdr:col>85</xdr:col>
      <xdr:colOff>177800</xdr:colOff>
      <xdr:row>62</xdr:row>
      <xdr:rowOff>69088</xdr:rowOff>
    </xdr:to>
    <xdr:sp macro="" textlink="">
      <xdr:nvSpPr>
        <xdr:cNvPr id="523" name="楕円 522">
          <a:extLst>
            <a:ext uri="{FF2B5EF4-FFF2-40B4-BE49-F238E27FC236}">
              <a16:creationId xmlns:a16="http://schemas.microsoft.com/office/drawing/2014/main" id="{5F8F6C33-E181-407A-9A58-4585B397D0A7}"/>
            </a:ext>
          </a:extLst>
        </xdr:cNvPr>
        <xdr:cNvSpPr/>
      </xdr:nvSpPr>
      <xdr:spPr>
        <a:xfrm>
          <a:off x="14649450" y="1001953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117365</xdr:rowOff>
    </xdr:from>
    <xdr:ext cx="405111" cy="259045"/>
    <xdr:sp macro="" textlink="">
      <xdr:nvSpPr>
        <xdr:cNvPr id="524" name="【学校施設】&#10;有形固定資産減価償却率該当値テキスト">
          <a:extLst>
            <a:ext uri="{FF2B5EF4-FFF2-40B4-BE49-F238E27FC236}">
              <a16:creationId xmlns:a16="http://schemas.microsoft.com/office/drawing/2014/main" id="{9516848C-CAEA-4C0F-9A6B-145F2C1A95C7}"/>
            </a:ext>
          </a:extLst>
        </xdr:cNvPr>
        <xdr:cNvSpPr txBox="1"/>
      </xdr:nvSpPr>
      <xdr:spPr>
        <a:xfrm>
          <a:off x="14744700" y="999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74930</xdr:rowOff>
    </xdr:from>
    <xdr:to>
      <xdr:col>81</xdr:col>
      <xdr:colOff>101600</xdr:colOff>
      <xdr:row>62</xdr:row>
      <xdr:rowOff>5080</xdr:rowOff>
    </xdr:to>
    <xdr:sp macro="" textlink="">
      <xdr:nvSpPr>
        <xdr:cNvPr id="525" name="楕円 524">
          <a:extLst>
            <a:ext uri="{FF2B5EF4-FFF2-40B4-BE49-F238E27FC236}">
              <a16:creationId xmlns:a16="http://schemas.microsoft.com/office/drawing/2014/main" id="{A208BB13-BE3C-47E7-9091-BA6F0D1F7515}"/>
            </a:ext>
          </a:extLst>
        </xdr:cNvPr>
        <xdr:cNvSpPr/>
      </xdr:nvSpPr>
      <xdr:spPr>
        <a:xfrm>
          <a:off x="13887450" y="99523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125730</xdr:rowOff>
    </xdr:from>
    <xdr:to>
      <xdr:col>85</xdr:col>
      <xdr:colOff>127000</xdr:colOff>
      <xdr:row>62</xdr:row>
      <xdr:rowOff>18288</xdr:rowOff>
    </xdr:to>
    <xdr:cxnSp macro="">
      <xdr:nvCxnSpPr>
        <xdr:cNvPr id="526" name="直線コネクタ 525">
          <a:extLst>
            <a:ext uri="{FF2B5EF4-FFF2-40B4-BE49-F238E27FC236}">
              <a16:creationId xmlns:a16="http://schemas.microsoft.com/office/drawing/2014/main" id="{50083BE3-899A-407F-8173-533E5C170C5B}"/>
            </a:ext>
          </a:extLst>
        </xdr:cNvPr>
        <xdr:cNvCxnSpPr/>
      </xdr:nvCxnSpPr>
      <xdr:spPr>
        <a:xfrm>
          <a:off x="13935075" y="9999980"/>
          <a:ext cx="762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527" name="楕円 526">
          <a:extLst>
            <a:ext uri="{FF2B5EF4-FFF2-40B4-BE49-F238E27FC236}">
              <a16:creationId xmlns:a16="http://schemas.microsoft.com/office/drawing/2014/main" id="{D0C72D1E-9947-4E99-8741-2DABE993BB1C}"/>
            </a:ext>
          </a:extLst>
        </xdr:cNvPr>
        <xdr:cNvSpPr/>
      </xdr:nvSpPr>
      <xdr:spPr>
        <a:xfrm>
          <a:off x="13096875" y="99263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125730</xdr:rowOff>
    </xdr:to>
    <xdr:cxnSp macro="">
      <xdr:nvCxnSpPr>
        <xdr:cNvPr id="528" name="直線コネクタ 527">
          <a:extLst>
            <a:ext uri="{FF2B5EF4-FFF2-40B4-BE49-F238E27FC236}">
              <a16:creationId xmlns:a16="http://schemas.microsoft.com/office/drawing/2014/main" id="{B0CD077B-7AC1-430C-A260-9AB80C2DDAA1}"/>
            </a:ext>
          </a:extLst>
        </xdr:cNvPr>
        <xdr:cNvCxnSpPr/>
      </xdr:nvCxnSpPr>
      <xdr:spPr>
        <a:xfrm>
          <a:off x="13144500" y="9983470"/>
          <a:ext cx="790575"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154940</xdr:rowOff>
    </xdr:from>
    <xdr:to>
      <xdr:col>72</xdr:col>
      <xdr:colOff>38100</xdr:colOff>
      <xdr:row>61</xdr:row>
      <xdr:rowOff>85090</xdr:rowOff>
    </xdr:to>
    <xdr:sp macro="" textlink="">
      <xdr:nvSpPr>
        <xdr:cNvPr id="529" name="楕円 528">
          <a:extLst>
            <a:ext uri="{FF2B5EF4-FFF2-40B4-BE49-F238E27FC236}">
              <a16:creationId xmlns:a16="http://schemas.microsoft.com/office/drawing/2014/main" id="{7CA2A03E-8FBD-4EF4-B00C-2950529A5F9E}"/>
            </a:ext>
          </a:extLst>
        </xdr:cNvPr>
        <xdr:cNvSpPr/>
      </xdr:nvSpPr>
      <xdr:spPr>
        <a:xfrm>
          <a:off x="12296775" y="98704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34290</xdr:rowOff>
    </xdr:from>
    <xdr:to>
      <xdr:col>76</xdr:col>
      <xdr:colOff>114300</xdr:colOff>
      <xdr:row>61</xdr:row>
      <xdr:rowOff>102870</xdr:rowOff>
    </xdr:to>
    <xdr:cxnSp macro="">
      <xdr:nvCxnSpPr>
        <xdr:cNvPr id="530" name="直線コネクタ 529">
          <a:extLst>
            <a:ext uri="{FF2B5EF4-FFF2-40B4-BE49-F238E27FC236}">
              <a16:creationId xmlns:a16="http://schemas.microsoft.com/office/drawing/2014/main" id="{2E451D9A-E7F9-49C2-9C2B-5741287DBF6D}"/>
            </a:ext>
          </a:extLst>
        </xdr:cNvPr>
        <xdr:cNvCxnSpPr/>
      </xdr:nvCxnSpPr>
      <xdr:spPr>
        <a:xfrm>
          <a:off x="12344400" y="9908540"/>
          <a:ext cx="8001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127508</xdr:rowOff>
    </xdr:from>
    <xdr:to>
      <xdr:col>67</xdr:col>
      <xdr:colOff>101600</xdr:colOff>
      <xdr:row>61</xdr:row>
      <xdr:rowOff>57658</xdr:rowOff>
    </xdr:to>
    <xdr:sp macro="" textlink="">
      <xdr:nvSpPr>
        <xdr:cNvPr id="531" name="楕円 530">
          <a:extLst>
            <a:ext uri="{FF2B5EF4-FFF2-40B4-BE49-F238E27FC236}">
              <a16:creationId xmlns:a16="http://schemas.microsoft.com/office/drawing/2014/main" id="{E6D149D4-262B-499F-B129-26676FE04E64}"/>
            </a:ext>
          </a:extLst>
        </xdr:cNvPr>
        <xdr:cNvSpPr/>
      </xdr:nvSpPr>
      <xdr:spPr>
        <a:xfrm>
          <a:off x="11487150" y="98398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xdr:rowOff>
    </xdr:from>
    <xdr:to>
      <xdr:col>71</xdr:col>
      <xdr:colOff>177800</xdr:colOff>
      <xdr:row>61</xdr:row>
      <xdr:rowOff>34290</xdr:rowOff>
    </xdr:to>
    <xdr:cxnSp macro="">
      <xdr:nvCxnSpPr>
        <xdr:cNvPr id="532" name="直線コネクタ 531">
          <a:extLst>
            <a:ext uri="{FF2B5EF4-FFF2-40B4-BE49-F238E27FC236}">
              <a16:creationId xmlns:a16="http://schemas.microsoft.com/office/drawing/2014/main" id="{B7BFD2A3-06B0-4C93-B567-39FE88F082D6}"/>
            </a:ext>
          </a:extLst>
        </xdr:cNvPr>
        <xdr:cNvCxnSpPr/>
      </xdr:nvCxnSpPr>
      <xdr:spPr>
        <a:xfrm>
          <a:off x="11534775" y="9887458"/>
          <a:ext cx="809625"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133621</xdr:rowOff>
    </xdr:from>
    <xdr:ext cx="405111" cy="259045"/>
    <xdr:sp macro="" textlink="">
      <xdr:nvSpPr>
        <xdr:cNvPr id="533" name="n_1aveValue【学校施設】&#10;有形固定資産減価償却率">
          <a:extLst>
            <a:ext uri="{FF2B5EF4-FFF2-40B4-BE49-F238E27FC236}">
              <a16:creationId xmlns:a16="http://schemas.microsoft.com/office/drawing/2014/main" id="{B61D5E49-9AFB-4E17-ADB7-13077E1DB657}"/>
            </a:ext>
          </a:extLst>
        </xdr:cNvPr>
        <xdr:cNvSpPr txBox="1"/>
      </xdr:nvSpPr>
      <xdr:spPr>
        <a:xfrm>
          <a:off x="13745219" y="968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119905</xdr:rowOff>
    </xdr:from>
    <xdr:ext cx="405111" cy="259045"/>
    <xdr:sp macro="" textlink="">
      <xdr:nvSpPr>
        <xdr:cNvPr id="534" name="n_2aveValue【学校施設】&#10;有形固定資産減価償却率">
          <a:extLst>
            <a:ext uri="{FF2B5EF4-FFF2-40B4-BE49-F238E27FC236}">
              <a16:creationId xmlns:a16="http://schemas.microsoft.com/office/drawing/2014/main" id="{A93684B1-A033-4311-AFAB-A641CD85C220}"/>
            </a:ext>
          </a:extLst>
        </xdr:cNvPr>
        <xdr:cNvSpPr txBox="1"/>
      </xdr:nvSpPr>
      <xdr:spPr>
        <a:xfrm>
          <a:off x="12964169" y="967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51325</xdr:rowOff>
    </xdr:from>
    <xdr:ext cx="405111" cy="259045"/>
    <xdr:sp macro="" textlink="">
      <xdr:nvSpPr>
        <xdr:cNvPr id="535" name="n_3aveValue【学校施設】&#10;有形固定資産減価償却率">
          <a:extLst>
            <a:ext uri="{FF2B5EF4-FFF2-40B4-BE49-F238E27FC236}">
              <a16:creationId xmlns:a16="http://schemas.microsoft.com/office/drawing/2014/main" id="{06416923-77D1-47AF-9B00-D5AE219951F5}"/>
            </a:ext>
          </a:extLst>
        </xdr:cNvPr>
        <xdr:cNvSpPr txBox="1"/>
      </xdr:nvSpPr>
      <xdr:spPr>
        <a:xfrm>
          <a:off x="12164069" y="960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112793</xdr:rowOff>
    </xdr:from>
    <xdr:ext cx="405111" cy="259045"/>
    <xdr:sp macro="" textlink="">
      <xdr:nvSpPr>
        <xdr:cNvPr id="536" name="n_4aveValue【学校施設】&#10;有形固定資産減価償却率">
          <a:extLst>
            <a:ext uri="{FF2B5EF4-FFF2-40B4-BE49-F238E27FC236}">
              <a16:creationId xmlns:a16="http://schemas.microsoft.com/office/drawing/2014/main" id="{A7E6D85B-9B54-4E4E-A61D-B72D53B70A18}"/>
            </a:ext>
          </a:extLst>
        </xdr:cNvPr>
        <xdr:cNvSpPr txBox="1"/>
      </xdr:nvSpPr>
      <xdr:spPr>
        <a:xfrm>
          <a:off x="11354444" y="9990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167657</xdr:rowOff>
    </xdr:from>
    <xdr:ext cx="405111" cy="259045"/>
    <xdr:sp macro="" textlink="">
      <xdr:nvSpPr>
        <xdr:cNvPr id="537" name="n_1mainValue【学校施設】&#10;有形固定資産減価償却率">
          <a:extLst>
            <a:ext uri="{FF2B5EF4-FFF2-40B4-BE49-F238E27FC236}">
              <a16:creationId xmlns:a16="http://schemas.microsoft.com/office/drawing/2014/main" id="{816B79B6-F4F0-400A-AC78-72FF93F3FA5F}"/>
            </a:ext>
          </a:extLst>
        </xdr:cNvPr>
        <xdr:cNvSpPr txBox="1"/>
      </xdr:nvSpPr>
      <xdr:spPr>
        <a:xfrm>
          <a:off x="13745219"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144797</xdr:rowOff>
    </xdr:from>
    <xdr:ext cx="405111" cy="259045"/>
    <xdr:sp macro="" textlink="">
      <xdr:nvSpPr>
        <xdr:cNvPr id="538" name="n_2mainValue【学校施設】&#10;有形固定資産減価償却率">
          <a:extLst>
            <a:ext uri="{FF2B5EF4-FFF2-40B4-BE49-F238E27FC236}">
              <a16:creationId xmlns:a16="http://schemas.microsoft.com/office/drawing/2014/main" id="{7A148D8E-D849-49B3-8EAF-9E12721CCFE2}"/>
            </a:ext>
          </a:extLst>
        </xdr:cNvPr>
        <xdr:cNvSpPr txBox="1"/>
      </xdr:nvSpPr>
      <xdr:spPr>
        <a:xfrm>
          <a:off x="12964169"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76217</xdr:rowOff>
    </xdr:from>
    <xdr:ext cx="405111" cy="259045"/>
    <xdr:sp macro="" textlink="">
      <xdr:nvSpPr>
        <xdr:cNvPr id="539" name="n_3mainValue【学校施設】&#10;有形固定資産減価償却率">
          <a:extLst>
            <a:ext uri="{FF2B5EF4-FFF2-40B4-BE49-F238E27FC236}">
              <a16:creationId xmlns:a16="http://schemas.microsoft.com/office/drawing/2014/main" id="{99F19847-6022-496B-8464-0F5165141998}"/>
            </a:ext>
          </a:extLst>
        </xdr:cNvPr>
        <xdr:cNvSpPr txBox="1"/>
      </xdr:nvSpPr>
      <xdr:spPr>
        <a:xfrm>
          <a:off x="12164069" y="995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74185</xdr:rowOff>
    </xdr:from>
    <xdr:ext cx="405111" cy="259045"/>
    <xdr:sp macro="" textlink="">
      <xdr:nvSpPr>
        <xdr:cNvPr id="540" name="n_4mainValue【学校施設】&#10;有形固定資産減価償却率">
          <a:extLst>
            <a:ext uri="{FF2B5EF4-FFF2-40B4-BE49-F238E27FC236}">
              <a16:creationId xmlns:a16="http://schemas.microsoft.com/office/drawing/2014/main" id="{C1089C4A-2D9E-4D71-8707-729CD404C342}"/>
            </a:ext>
          </a:extLst>
        </xdr:cNvPr>
        <xdr:cNvSpPr txBox="1"/>
      </xdr:nvSpPr>
      <xdr:spPr>
        <a:xfrm>
          <a:off x="11354444" y="962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89EC9549-CC6D-4677-B7C3-76A5B0896545}"/>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42" name="正方形/長方形 541">
          <a:extLst>
            <a:ext uri="{FF2B5EF4-FFF2-40B4-BE49-F238E27FC236}">
              <a16:creationId xmlns:a16="http://schemas.microsoft.com/office/drawing/2014/main" id="{DD6D27CE-4761-48B0-8996-D9FF60E49212}"/>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43" name="正方形/長方形 542">
          <a:extLst>
            <a:ext uri="{FF2B5EF4-FFF2-40B4-BE49-F238E27FC236}">
              <a16:creationId xmlns:a16="http://schemas.microsoft.com/office/drawing/2014/main" id="{31F6D881-E345-4D90-87E3-78D900CAD7A5}"/>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44" name="正方形/長方形 543">
          <a:extLst>
            <a:ext uri="{FF2B5EF4-FFF2-40B4-BE49-F238E27FC236}">
              <a16:creationId xmlns:a16="http://schemas.microsoft.com/office/drawing/2014/main" id="{E5501F1F-A356-459B-968F-86AE25A25389}"/>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45" name="正方形/長方形 544">
          <a:extLst>
            <a:ext uri="{FF2B5EF4-FFF2-40B4-BE49-F238E27FC236}">
              <a16:creationId xmlns:a16="http://schemas.microsoft.com/office/drawing/2014/main" id="{730EED0B-BE9E-44E7-A7F6-02CB88399230}"/>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5A44B09A-F0B1-489F-A50A-02D5ADE434BA}"/>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1033F99B-176F-4710-AE3C-DDBCFD0E08A7}"/>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18183FFF-B66E-4698-BB7E-3496D5DDF7D3}"/>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F7341B04-6DBF-43A9-A3CC-7B4C28BD17B4}"/>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a:extLst>
            <a:ext uri="{FF2B5EF4-FFF2-40B4-BE49-F238E27FC236}">
              <a16:creationId xmlns:a16="http://schemas.microsoft.com/office/drawing/2014/main" id="{264EF514-6808-4808-B8EE-83EEDA4D7523}"/>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a:extLst>
            <a:ext uri="{FF2B5EF4-FFF2-40B4-BE49-F238E27FC236}">
              <a16:creationId xmlns:a16="http://schemas.microsoft.com/office/drawing/2014/main" id="{B44041A5-83D9-445A-9338-5EEB8EC77303}"/>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a:extLst>
            <a:ext uri="{FF2B5EF4-FFF2-40B4-BE49-F238E27FC236}">
              <a16:creationId xmlns:a16="http://schemas.microsoft.com/office/drawing/2014/main" id="{78D860D8-0ECE-4F7C-8AFE-3BDB0F57A1E8}"/>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a:extLst>
            <a:ext uri="{FF2B5EF4-FFF2-40B4-BE49-F238E27FC236}">
              <a16:creationId xmlns:a16="http://schemas.microsoft.com/office/drawing/2014/main" id="{8E6BA39C-BD97-4F26-B400-9FBF1E0163FD}"/>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a:extLst>
            <a:ext uri="{FF2B5EF4-FFF2-40B4-BE49-F238E27FC236}">
              <a16:creationId xmlns:a16="http://schemas.microsoft.com/office/drawing/2014/main" id="{818A6EE7-B713-4824-AAEE-498C73D3B5FE}"/>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a:extLst>
            <a:ext uri="{FF2B5EF4-FFF2-40B4-BE49-F238E27FC236}">
              <a16:creationId xmlns:a16="http://schemas.microsoft.com/office/drawing/2014/main" id="{C899B7DF-598F-46C2-A06D-5EAFDE3541B8}"/>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a:extLst>
            <a:ext uri="{FF2B5EF4-FFF2-40B4-BE49-F238E27FC236}">
              <a16:creationId xmlns:a16="http://schemas.microsoft.com/office/drawing/2014/main" id="{347C27C4-B44D-4899-A3D4-12E4A119E2A5}"/>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a:extLst>
            <a:ext uri="{FF2B5EF4-FFF2-40B4-BE49-F238E27FC236}">
              <a16:creationId xmlns:a16="http://schemas.microsoft.com/office/drawing/2014/main" id="{6FCEF063-A648-4D64-8D25-03A87FF4B5CB}"/>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a:extLst>
            <a:ext uri="{FF2B5EF4-FFF2-40B4-BE49-F238E27FC236}">
              <a16:creationId xmlns:a16="http://schemas.microsoft.com/office/drawing/2014/main" id="{8F5CDF6F-8181-4FF8-B9E5-889CAB40E36C}"/>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a:extLst>
            <a:ext uri="{FF2B5EF4-FFF2-40B4-BE49-F238E27FC236}">
              <a16:creationId xmlns:a16="http://schemas.microsoft.com/office/drawing/2014/main" id="{37A61522-ECAE-4A22-81D3-DE6091EA8113}"/>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a:extLst>
            <a:ext uri="{FF2B5EF4-FFF2-40B4-BE49-F238E27FC236}">
              <a16:creationId xmlns:a16="http://schemas.microsoft.com/office/drawing/2014/main" id="{4A233E48-0C93-44CE-BFB6-93E9C9E4E6FD}"/>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a:extLst>
            <a:ext uri="{FF2B5EF4-FFF2-40B4-BE49-F238E27FC236}">
              <a16:creationId xmlns:a16="http://schemas.microsoft.com/office/drawing/2014/main" id="{9AE0DE16-EBBE-4791-9842-678322CD36AE}"/>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29DDF186-9C3C-410F-9A05-D84FD963C5B6}"/>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a:extLst>
            <a:ext uri="{FF2B5EF4-FFF2-40B4-BE49-F238E27FC236}">
              <a16:creationId xmlns:a16="http://schemas.microsoft.com/office/drawing/2014/main" id="{9E9D543E-3FDB-409F-93DC-074BA3914E87}"/>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a:extLst>
            <a:ext uri="{FF2B5EF4-FFF2-40B4-BE49-F238E27FC236}">
              <a16:creationId xmlns:a16="http://schemas.microsoft.com/office/drawing/2014/main" id="{22B9DE2B-5B7A-444E-B4D3-9CF018027BF4}"/>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0</xdr:rowOff>
    </xdr:from>
    <xdr:to>
      <xdr:col>116</xdr:col>
      <xdr:colOff>62864</xdr:colOff>
      <xdr:row>63</xdr:row>
      <xdr:rowOff>109401</xdr:rowOff>
    </xdr:to>
    <xdr:cxnSp macro="">
      <xdr:nvCxnSpPr>
        <xdr:cNvPr id="565" name="直線コネクタ 564">
          <a:extLst>
            <a:ext uri="{FF2B5EF4-FFF2-40B4-BE49-F238E27FC236}">
              <a16:creationId xmlns:a16="http://schemas.microsoft.com/office/drawing/2014/main" id="{E65E8579-1805-407B-979E-7CDBAF54462F}"/>
            </a:ext>
          </a:extLst>
        </xdr:cNvPr>
        <xdr:cNvCxnSpPr/>
      </xdr:nvCxnSpPr>
      <xdr:spPr>
        <a:xfrm flipV="1">
          <a:off x="19952970" y="9067800"/>
          <a:ext cx="1269"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113228</xdr:rowOff>
    </xdr:from>
    <xdr:ext cx="469744" cy="259045"/>
    <xdr:sp macro="" textlink="">
      <xdr:nvSpPr>
        <xdr:cNvPr id="566" name="【学校施設】&#10;一人当たり面積最小値テキスト">
          <a:extLst>
            <a:ext uri="{FF2B5EF4-FFF2-40B4-BE49-F238E27FC236}">
              <a16:creationId xmlns:a16="http://schemas.microsoft.com/office/drawing/2014/main" id="{5F1B5549-D9CC-4855-928F-DBE3D9977BB7}"/>
            </a:ext>
          </a:extLst>
        </xdr:cNvPr>
        <xdr:cNvSpPr txBox="1"/>
      </xdr:nvSpPr>
      <xdr:spPr>
        <a:xfrm>
          <a:off x="20002500" y="1031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109401</xdr:rowOff>
    </xdr:from>
    <xdr:to>
      <xdr:col>116</xdr:col>
      <xdr:colOff>152400</xdr:colOff>
      <xdr:row>63</xdr:row>
      <xdr:rowOff>109401</xdr:rowOff>
    </xdr:to>
    <xdr:cxnSp macro="">
      <xdr:nvCxnSpPr>
        <xdr:cNvPr id="567" name="直線コネクタ 566">
          <a:extLst>
            <a:ext uri="{FF2B5EF4-FFF2-40B4-BE49-F238E27FC236}">
              <a16:creationId xmlns:a16="http://schemas.microsoft.com/office/drawing/2014/main" id="{41DC1D7A-855B-4ABB-9383-6B905F47C573}"/>
            </a:ext>
          </a:extLst>
        </xdr:cNvPr>
        <xdr:cNvCxnSpPr/>
      </xdr:nvCxnSpPr>
      <xdr:spPr>
        <a:xfrm>
          <a:off x="19878675" y="1030750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118127</xdr:rowOff>
    </xdr:from>
    <xdr:ext cx="469744" cy="259045"/>
    <xdr:sp macro="" textlink="">
      <xdr:nvSpPr>
        <xdr:cNvPr id="568" name="【学校施設】&#10;一人当たり面積最大値テキスト">
          <a:extLst>
            <a:ext uri="{FF2B5EF4-FFF2-40B4-BE49-F238E27FC236}">
              <a16:creationId xmlns:a16="http://schemas.microsoft.com/office/drawing/2014/main" id="{86DEBC21-4FC2-4D6E-A76A-7719404C0838}"/>
            </a:ext>
          </a:extLst>
        </xdr:cNvPr>
        <xdr:cNvSpPr txBox="1"/>
      </xdr:nvSpPr>
      <xdr:spPr>
        <a:xfrm>
          <a:off x="20002500" y="886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69" name="直線コネクタ 568">
          <a:extLst>
            <a:ext uri="{FF2B5EF4-FFF2-40B4-BE49-F238E27FC236}">
              <a16:creationId xmlns:a16="http://schemas.microsoft.com/office/drawing/2014/main" id="{E081D20F-BCD6-4EA8-A23B-72EF55CE7A31}"/>
            </a:ext>
          </a:extLst>
        </xdr:cNvPr>
        <xdr:cNvCxnSpPr/>
      </xdr:nvCxnSpPr>
      <xdr:spPr>
        <a:xfrm>
          <a:off x="19878675" y="9067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152961</xdr:rowOff>
    </xdr:from>
    <xdr:ext cx="469744" cy="259045"/>
    <xdr:sp macro="" textlink="">
      <xdr:nvSpPr>
        <xdr:cNvPr id="570" name="【学校施設】&#10;一人当たり面積平均値テキスト">
          <a:extLst>
            <a:ext uri="{FF2B5EF4-FFF2-40B4-BE49-F238E27FC236}">
              <a16:creationId xmlns:a16="http://schemas.microsoft.com/office/drawing/2014/main" id="{3EE87BB6-7A04-4753-A3A6-C7FD7794090A}"/>
            </a:ext>
          </a:extLst>
        </xdr:cNvPr>
        <xdr:cNvSpPr txBox="1"/>
      </xdr:nvSpPr>
      <xdr:spPr>
        <a:xfrm>
          <a:off x="20002500" y="9868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571" name="フローチャート: 判断 570">
          <a:extLst>
            <a:ext uri="{FF2B5EF4-FFF2-40B4-BE49-F238E27FC236}">
              <a16:creationId xmlns:a16="http://schemas.microsoft.com/office/drawing/2014/main" id="{0FC691DB-2955-423C-9509-C39E51E2DFE5}"/>
            </a:ext>
          </a:extLst>
        </xdr:cNvPr>
        <xdr:cNvSpPr/>
      </xdr:nvSpPr>
      <xdr:spPr>
        <a:xfrm>
          <a:off x="19897725" y="988050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2" name="フローチャート: 判断 571">
          <a:extLst>
            <a:ext uri="{FF2B5EF4-FFF2-40B4-BE49-F238E27FC236}">
              <a16:creationId xmlns:a16="http://schemas.microsoft.com/office/drawing/2014/main" id="{D9036324-1ED5-4241-A095-00A6BA4F0640}"/>
            </a:ext>
          </a:extLst>
        </xdr:cNvPr>
        <xdr:cNvSpPr/>
      </xdr:nvSpPr>
      <xdr:spPr>
        <a:xfrm>
          <a:off x="191547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151674</xdr:rowOff>
    </xdr:from>
    <xdr:to>
      <xdr:col>107</xdr:col>
      <xdr:colOff>101600</xdr:colOff>
      <xdr:row>61</xdr:row>
      <xdr:rowOff>81824</xdr:rowOff>
    </xdr:to>
    <xdr:sp macro="" textlink="">
      <xdr:nvSpPr>
        <xdr:cNvPr id="573" name="フローチャート: 判断 572">
          <a:extLst>
            <a:ext uri="{FF2B5EF4-FFF2-40B4-BE49-F238E27FC236}">
              <a16:creationId xmlns:a16="http://schemas.microsoft.com/office/drawing/2014/main" id="{F6248014-D142-4325-BF39-7184455C38AC}"/>
            </a:ext>
          </a:extLst>
        </xdr:cNvPr>
        <xdr:cNvSpPr/>
      </xdr:nvSpPr>
      <xdr:spPr>
        <a:xfrm>
          <a:off x="18345150" y="98671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125549</xdr:rowOff>
    </xdr:from>
    <xdr:to>
      <xdr:col>102</xdr:col>
      <xdr:colOff>165100</xdr:colOff>
      <xdr:row>61</xdr:row>
      <xdr:rowOff>55699</xdr:rowOff>
    </xdr:to>
    <xdr:sp macro="" textlink="">
      <xdr:nvSpPr>
        <xdr:cNvPr id="574" name="フローチャート: 判断 573">
          <a:extLst>
            <a:ext uri="{FF2B5EF4-FFF2-40B4-BE49-F238E27FC236}">
              <a16:creationId xmlns:a16="http://schemas.microsoft.com/office/drawing/2014/main" id="{5D215EF3-42DA-48B1-8EE5-DF6FCD6C5B7F}"/>
            </a:ext>
          </a:extLst>
        </xdr:cNvPr>
        <xdr:cNvSpPr/>
      </xdr:nvSpPr>
      <xdr:spPr>
        <a:xfrm>
          <a:off x="17554575" y="9837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158206</xdr:rowOff>
    </xdr:from>
    <xdr:to>
      <xdr:col>98</xdr:col>
      <xdr:colOff>38100</xdr:colOff>
      <xdr:row>61</xdr:row>
      <xdr:rowOff>88356</xdr:rowOff>
    </xdr:to>
    <xdr:sp macro="" textlink="">
      <xdr:nvSpPr>
        <xdr:cNvPr id="575" name="フローチャート: 判断 574">
          <a:extLst>
            <a:ext uri="{FF2B5EF4-FFF2-40B4-BE49-F238E27FC236}">
              <a16:creationId xmlns:a16="http://schemas.microsoft.com/office/drawing/2014/main" id="{5F251155-08A6-4157-B111-725C015615F9}"/>
            </a:ext>
          </a:extLst>
        </xdr:cNvPr>
        <xdr:cNvSpPr/>
      </xdr:nvSpPr>
      <xdr:spPr>
        <a:xfrm>
          <a:off x="16754475" y="98768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3CD2D30D-5A22-4E8A-91DC-FFEB667C91E7}"/>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A3157B96-2FB3-488F-8D10-D8F11B853D23}"/>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C021EE98-B9FC-4353-B2C0-E86E76D51F36}"/>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DC89E583-60C8-433B-99C3-C7946C1A4BDB}"/>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5E85A89F-145C-47FA-BD01-EC9FF01701E4}"/>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99423</xdr:rowOff>
    </xdr:from>
    <xdr:to>
      <xdr:col>116</xdr:col>
      <xdr:colOff>114300</xdr:colOff>
      <xdr:row>59</xdr:row>
      <xdr:rowOff>29573</xdr:rowOff>
    </xdr:to>
    <xdr:sp macro="" textlink="">
      <xdr:nvSpPr>
        <xdr:cNvPr id="581" name="楕円 580">
          <a:extLst>
            <a:ext uri="{FF2B5EF4-FFF2-40B4-BE49-F238E27FC236}">
              <a16:creationId xmlns:a16="http://schemas.microsoft.com/office/drawing/2014/main" id="{93B0DBB3-D588-4751-A2B0-9D405CA9A874}"/>
            </a:ext>
          </a:extLst>
        </xdr:cNvPr>
        <xdr:cNvSpPr/>
      </xdr:nvSpPr>
      <xdr:spPr>
        <a:xfrm>
          <a:off x="19897725" y="949424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122300</xdr:rowOff>
    </xdr:from>
    <xdr:ext cx="469744" cy="259045"/>
    <xdr:sp macro="" textlink="">
      <xdr:nvSpPr>
        <xdr:cNvPr id="582" name="【学校施設】&#10;一人当たり面積該当値テキスト">
          <a:extLst>
            <a:ext uri="{FF2B5EF4-FFF2-40B4-BE49-F238E27FC236}">
              <a16:creationId xmlns:a16="http://schemas.microsoft.com/office/drawing/2014/main" id="{EC4A4AD1-D578-4A11-A4DF-A03BF71907CA}"/>
            </a:ext>
          </a:extLst>
        </xdr:cNvPr>
        <xdr:cNvSpPr txBox="1"/>
      </xdr:nvSpPr>
      <xdr:spPr>
        <a:xfrm>
          <a:off x="20002500" y="935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109220</xdr:rowOff>
    </xdr:from>
    <xdr:to>
      <xdr:col>112</xdr:col>
      <xdr:colOff>38100</xdr:colOff>
      <xdr:row>59</xdr:row>
      <xdr:rowOff>39370</xdr:rowOff>
    </xdr:to>
    <xdr:sp macro="" textlink="">
      <xdr:nvSpPr>
        <xdr:cNvPr id="583" name="楕円 582">
          <a:extLst>
            <a:ext uri="{FF2B5EF4-FFF2-40B4-BE49-F238E27FC236}">
              <a16:creationId xmlns:a16="http://schemas.microsoft.com/office/drawing/2014/main" id="{407F459D-5364-4D81-A423-C564508DCB6D}"/>
            </a:ext>
          </a:extLst>
        </xdr:cNvPr>
        <xdr:cNvSpPr/>
      </xdr:nvSpPr>
      <xdr:spPr>
        <a:xfrm>
          <a:off x="19154775" y="94976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150223</xdr:rowOff>
    </xdr:from>
    <xdr:to>
      <xdr:col>116</xdr:col>
      <xdr:colOff>63500</xdr:colOff>
      <xdr:row>58</xdr:row>
      <xdr:rowOff>160020</xdr:rowOff>
    </xdr:to>
    <xdr:cxnSp macro="">
      <xdr:nvCxnSpPr>
        <xdr:cNvPr id="584" name="直線コネクタ 583">
          <a:extLst>
            <a:ext uri="{FF2B5EF4-FFF2-40B4-BE49-F238E27FC236}">
              <a16:creationId xmlns:a16="http://schemas.microsoft.com/office/drawing/2014/main" id="{964069DC-ED8D-4219-9CEB-4CD8CE1D433E}"/>
            </a:ext>
          </a:extLst>
        </xdr:cNvPr>
        <xdr:cNvCxnSpPr/>
      </xdr:nvCxnSpPr>
      <xdr:spPr>
        <a:xfrm flipV="1">
          <a:off x="19202400" y="9541873"/>
          <a:ext cx="752475"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119017</xdr:rowOff>
    </xdr:from>
    <xdr:to>
      <xdr:col>107</xdr:col>
      <xdr:colOff>101600</xdr:colOff>
      <xdr:row>59</xdr:row>
      <xdr:rowOff>49167</xdr:rowOff>
    </xdr:to>
    <xdr:sp macro="" textlink="">
      <xdr:nvSpPr>
        <xdr:cNvPr id="585" name="楕円 584">
          <a:extLst>
            <a:ext uri="{FF2B5EF4-FFF2-40B4-BE49-F238E27FC236}">
              <a16:creationId xmlns:a16="http://schemas.microsoft.com/office/drawing/2014/main" id="{18081E39-319E-4407-ACE1-FBE746BC210E}"/>
            </a:ext>
          </a:extLst>
        </xdr:cNvPr>
        <xdr:cNvSpPr/>
      </xdr:nvSpPr>
      <xdr:spPr>
        <a:xfrm>
          <a:off x="18345150" y="951384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160020</xdr:rowOff>
    </xdr:from>
    <xdr:to>
      <xdr:col>111</xdr:col>
      <xdr:colOff>177800</xdr:colOff>
      <xdr:row>58</xdr:row>
      <xdr:rowOff>169817</xdr:rowOff>
    </xdr:to>
    <xdr:cxnSp macro="">
      <xdr:nvCxnSpPr>
        <xdr:cNvPr id="586" name="直線コネクタ 585">
          <a:extLst>
            <a:ext uri="{FF2B5EF4-FFF2-40B4-BE49-F238E27FC236}">
              <a16:creationId xmlns:a16="http://schemas.microsoft.com/office/drawing/2014/main" id="{A1D10923-A98A-4DC7-A2E9-E573E01DEFC4}"/>
            </a:ext>
          </a:extLst>
        </xdr:cNvPr>
        <xdr:cNvCxnSpPr/>
      </xdr:nvCxnSpPr>
      <xdr:spPr>
        <a:xfrm flipV="1">
          <a:off x="18392775" y="955484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128815</xdr:rowOff>
    </xdr:from>
    <xdr:to>
      <xdr:col>102</xdr:col>
      <xdr:colOff>165100</xdr:colOff>
      <xdr:row>59</xdr:row>
      <xdr:rowOff>58965</xdr:rowOff>
    </xdr:to>
    <xdr:sp macro="" textlink="">
      <xdr:nvSpPr>
        <xdr:cNvPr id="587" name="楕円 586">
          <a:extLst>
            <a:ext uri="{FF2B5EF4-FFF2-40B4-BE49-F238E27FC236}">
              <a16:creationId xmlns:a16="http://schemas.microsoft.com/office/drawing/2014/main" id="{4C888EDF-345C-4E0C-BDDC-5E2C298DC145}"/>
            </a:ext>
          </a:extLst>
        </xdr:cNvPr>
        <xdr:cNvSpPr/>
      </xdr:nvSpPr>
      <xdr:spPr>
        <a:xfrm>
          <a:off x="17554575" y="95172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169817</xdr:rowOff>
    </xdr:from>
    <xdr:to>
      <xdr:col>107</xdr:col>
      <xdr:colOff>50800</xdr:colOff>
      <xdr:row>59</xdr:row>
      <xdr:rowOff>8165</xdr:rowOff>
    </xdr:to>
    <xdr:cxnSp macro="">
      <xdr:nvCxnSpPr>
        <xdr:cNvPr id="588" name="直線コネクタ 587">
          <a:extLst>
            <a:ext uri="{FF2B5EF4-FFF2-40B4-BE49-F238E27FC236}">
              <a16:creationId xmlns:a16="http://schemas.microsoft.com/office/drawing/2014/main" id="{2A5E0F5C-AE45-43D9-A5FE-9A8E6D28B1FB}"/>
            </a:ext>
          </a:extLst>
        </xdr:cNvPr>
        <xdr:cNvCxnSpPr/>
      </xdr:nvCxnSpPr>
      <xdr:spPr>
        <a:xfrm flipV="1">
          <a:off x="17602200" y="9551942"/>
          <a:ext cx="790575"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122283</xdr:rowOff>
    </xdr:from>
    <xdr:to>
      <xdr:col>98</xdr:col>
      <xdr:colOff>38100</xdr:colOff>
      <xdr:row>59</xdr:row>
      <xdr:rowOff>52433</xdr:rowOff>
    </xdr:to>
    <xdr:sp macro="" textlink="">
      <xdr:nvSpPr>
        <xdr:cNvPr id="589" name="楕円 588">
          <a:extLst>
            <a:ext uri="{FF2B5EF4-FFF2-40B4-BE49-F238E27FC236}">
              <a16:creationId xmlns:a16="http://schemas.microsoft.com/office/drawing/2014/main" id="{5706754B-346B-4470-BE01-08D5D41AAE9E}"/>
            </a:ext>
          </a:extLst>
        </xdr:cNvPr>
        <xdr:cNvSpPr/>
      </xdr:nvSpPr>
      <xdr:spPr>
        <a:xfrm>
          <a:off x="16754475" y="951710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1633</xdr:rowOff>
    </xdr:from>
    <xdr:to>
      <xdr:col>102</xdr:col>
      <xdr:colOff>114300</xdr:colOff>
      <xdr:row>59</xdr:row>
      <xdr:rowOff>8165</xdr:rowOff>
    </xdr:to>
    <xdr:cxnSp macro="">
      <xdr:nvCxnSpPr>
        <xdr:cNvPr id="590" name="直線コネクタ 589">
          <a:extLst>
            <a:ext uri="{FF2B5EF4-FFF2-40B4-BE49-F238E27FC236}">
              <a16:creationId xmlns:a16="http://schemas.microsoft.com/office/drawing/2014/main" id="{0D764B0B-B18B-4689-89FF-6223053E02CF}"/>
            </a:ext>
          </a:extLst>
        </xdr:cNvPr>
        <xdr:cNvCxnSpPr/>
      </xdr:nvCxnSpPr>
      <xdr:spPr>
        <a:xfrm>
          <a:off x="16802100" y="9555208"/>
          <a:ext cx="800100"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91" name="n_1aveValue【学校施設】&#10;一人当たり面積">
          <a:extLst>
            <a:ext uri="{FF2B5EF4-FFF2-40B4-BE49-F238E27FC236}">
              <a16:creationId xmlns:a16="http://schemas.microsoft.com/office/drawing/2014/main" id="{7E39CDAB-950F-4945-A9D6-70232E75417E}"/>
            </a:ext>
          </a:extLst>
        </xdr:cNvPr>
        <xdr:cNvSpPr txBox="1"/>
      </xdr:nvSpPr>
      <xdr:spPr>
        <a:xfrm>
          <a:off x="18983402"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72951</xdr:rowOff>
    </xdr:from>
    <xdr:ext cx="469744" cy="259045"/>
    <xdr:sp macro="" textlink="">
      <xdr:nvSpPr>
        <xdr:cNvPr id="592" name="n_2aveValue【学校施設】&#10;一人当たり面積">
          <a:extLst>
            <a:ext uri="{FF2B5EF4-FFF2-40B4-BE49-F238E27FC236}">
              <a16:creationId xmlns:a16="http://schemas.microsoft.com/office/drawing/2014/main" id="{9F8E5FEF-99FA-4A66-91FC-E62B29CADB2D}"/>
            </a:ext>
          </a:extLst>
        </xdr:cNvPr>
        <xdr:cNvSpPr txBox="1"/>
      </xdr:nvSpPr>
      <xdr:spPr>
        <a:xfrm>
          <a:off x="18183302" y="994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46826</xdr:rowOff>
    </xdr:from>
    <xdr:ext cx="469744" cy="259045"/>
    <xdr:sp macro="" textlink="">
      <xdr:nvSpPr>
        <xdr:cNvPr id="593" name="n_3aveValue【学校施設】&#10;一人当たり面積">
          <a:extLst>
            <a:ext uri="{FF2B5EF4-FFF2-40B4-BE49-F238E27FC236}">
              <a16:creationId xmlns:a16="http://schemas.microsoft.com/office/drawing/2014/main" id="{B441A667-BE60-435C-9A38-5BE03EAD1C0D}"/>
            </a:ext>
          </a:extLst>
        </xdr:cNvPr>
        <xdr:cNvSpPr txBox="1"/>
      </xdr:nvSpPr>
      <xdr:spPr>
        <a:xfrm>
          <a:off x="17383202" y="992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79483</xdr:rowOff>
    </xdr:from>
    <xdr:ext cx="469744" cy="259045"/>
    <xdr:sp macro="" textlink="">
      <xdr:nvSpPr>
        <xdr:cNvPr id="594" name="n_4aveValue【学校施設】&#10;一人当たり面積">
          <a:extLst>
            <a:ext uri="{FF2B5EF4-FFF2-40B4-BE49-F238E27FC236}">
              <a16:creationId xmlns:a16="http://schemas.microsoft.com/office/drawing/2014/main" id="{202175F0-31F1-4096-81E3-5642282C5755}"/>
            </a:ext>
          </a:extLst>
        </xdr:cNvPr>
        <xdr:cNvSpPr txBox="1"/>
      </xdr:nvSpPr>
      <xdr:spPr>
        <a:xfrm>
          <a:off x="16592627" y="996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55897</xdr:rowOff>
    </xdr:from>
    <xdr:ext cx="469744" cy="259045"/>
    <xdr:sp macro="" textlink="">
      <xdr:nvSpPr>
        <xdr:cNvPr id="595" name="n_1mainValue【学校施設】&#10;一人当たり面積">
          <a:extLst>
            <a:ext uri="{FF2B5EF4-FFF2-40B4-BE49-F238E27FC236}">
              <a16:creationId xmlns:a16="http://schemas.microsoft.com/office/drawing/2014/main" id="{FDC6092B-296E-44EC-B59C-F8991290BA98}"/>
            </a:ext>
          </a:extLst>
        </xdr:cNvPr>
        <xdr:cNvSpPr txBox="1"/>
      </xdr:nvSpPr>
      <xdr:spPr>
        <a:xfrm>
          <a:off x="18983402" y="928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65694</xdr:rowOff>
    </xdr:from>
    <xdr:ext cx="469744" cy="259045"/>
    <xdr:sp macro="" textlink="">
      <xdr:nvSpPr>
        <xdr:cNvPr id="596" name="n_2mainValue【学校施設】&#10;一人当たり面積">
          <a:extLst>
            <a:ext uri="{FF2B5EF4-FFF2-40B4-BE49-F238E27FC236}">
              <a16:creationId xmlns:a16="http://schemas.microsoft.com/office/drawing/2014/main" id="{BA1A06C3-9CA7-44D1-94F7-1A02BCE27FCB}"/>
            </a:ext>
          </a:extLst>
        </xdr:cNvPr>
        <xdr:cNvSpPr txBox="1"/>
      </xdr:nvSpPr>
      <xdr:spPr>
        <a:xfrm>
          <a:off x="18183302" y="929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75492</xdr:rowOff>
    </xdr:from>
    <xdr:ext cx="469744" cy="259045"/>
    <xdr:sp macro="" textlink="">
      <xdr:nvSpPr>
        <xdr:cNvPr id="597" name="n_3mainValue【学校施設】&#10;一人当たり面積">
          <a:extLst>
            <a:ext uri="{FF2B5EF4-FFF2-40B4-BE49-F238E27FC236}">
              <a16:creationId xmlns:a16="http://schemas.microsoft.com/office/drawing/2014/main" id="{BD227ABE-B2E2-4154-BEAC-D46B9AC12FA6}"/>
            </a:ext>
          </a:extLst>
        </xdr:cNvPr>
        <xdr:cNvSpPr txBox="1"/>
      </xdr:nvSpPr>
      <xdr:spPr>
        <a:xfrm>
          <a:off x="17383202" y="930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68960</xdr:rowOff>
    </xdr:from>
    <xdr:ext cx="469744" cy="259045"/>
    <xdr:sp macro="" textlink="">
      <xdr:nvSpPr>
        <xdr:cNvPr id="598" name="n_4mainValue【学校施設】&#10;一人当たり面積">
          <a:extLst>
            <a:ext uri="{FF2B5EF4-FFF2-40B4-BE49-F238E27FC236}">
              <a16:creationId xmlns:a16="http://schemas.microsoft.com/office/drawing/2014/main" id="{3BD312F2-107C-4834-97B3-D76A1703208E}"/>
            </a:ext>
          </a:extLst>
        </xdr:cNvPr>
        <xdr:cNvSpPr txBox="1"/>
      </xdr:nvSpPr>
      <xdr:spPr>
        <a:xfrm>
          <a:off x="16592627" y="929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E7DB63C5-5D38-42AB-88FA-9E308C28F15C}"/>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0" name="正方形/長方形 599">
          <a:extLst>
            <a:ext uri="{FF2B5EF4-FFF2-40B4-BE49-F238E27FC236}">
              <a16:creationId xmlns:a16="http://schemas.microsoft.com/office/drawing/2014/main" id="{26ECF4A7-C18A-4C68-AD65-F69149752186}"/>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1" name="正方形/長方形 600">
          <a:extLst>
            <a:ext uri="{FF2B5EF4-FFF2-40B4-BE49-F238E27FC236}">
              <a16:creationId xmlns:a16="http://schemas.microsoft.com/office/drawing/2014/main" id="{3CA3E0BA-D68D-418C-9C9E-5F1857B57E2E}"/>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2" name="正方形/長方形 601">
          <a:extLst>
            <a:ext uri="{FF2B5EF4-FFF2-40B4-BE49-F238E27FC236}">
              <a16:creationId xmlns:a16="http://schemas.microsoft.com/office/drawing/2014/main" id="{8AEACD78-6CD4-44BA-88C8-297D047A2F64}"/>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3" name="正方形/長方形 602">
          <a:extLst>
            <a:ext uri="{FF2B5EF4-FFF2-40B4-BE49-F238E27FC236}">
              <a16:creationId xmlns:a16="http://schemas.microsoft.com/office/drawing/2014/main" id="{D910E6A7-A4F2-4EAD-B68E-BE690BF2EBAF}"/>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DBEB4ED3-1F7B-468A-B947-C3110700B157}"/>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a:extLst>
            <a:ext uri="{FF2B5EF4-FFF2-40B4-BE49-F238E27FC236}">
              <a16:creationId xmlns:a16="http://schemas.microsoft.com/office/drawing/2014/main" id="{7F3AC398-10CF-49C6-9A43-1D0DDE7DC598}"/>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a:extLst>
            <a:ext uri="{FF2B5EF4-FFF2-40B4-BE49-F238E27FC236}">
              <a16:creationId xmlns:a16="http://schemas.microsoft.com/office/drawing/2014/main" id="{3E31CA58-2E04-4698-8366-177358D9E51B}"/>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a:extLst>
            <a:ext uri="{FF2B5EF4-FFF2-40B4-BE49-F238E27FC236}">
              <a16:creationId xmlns:a16="http://schemas.microsoft.com/office/drawing/2014/main" id="{351257B9-4A4F-4830-9D07-E00C0F093794}"/>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8" name="直線コネクタ 607">
          <a:extLst>
            <a:ext uri="{FF2B5EF4-FFF2-40B4-BE49-F238E27FC236}">
              <a16:creationId xmlns:a16="http://schemas.microsoft.com/office/drawing/2014/main" id="{5B622AF9-8FFA-4FCD-92C0-03B4B35B1C50}"/>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09" name="テキスト ボックス 608">
          <a:extLst>
            <a:ext uri="{FF2B5EF4-FFF2-40B4-BE49-F238E27FC236}">
              <a16:creationId xmlns:a16="http://schemas.microsoft.com/office/drawing/2014/main" id="{0C70F31B-20C0-4FE1-AA47-9D361FFE34D2}"/>
            </a:ext>
          </a:extLst>
        </xdr:cNvPr>
        <xdr:cNvSpPr txBox="1"/>
      </xdr:nvSpPr>
      <xdr:spPr>
        <a:xfrm>
          <a:off x="10794546"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0" name="直線コネクタ 609">
          <a:extLst>
            <a:ext uri="{FF2B5EF4-FFF2-40B4-BE49-F238E27FC236}">
              <a16:creationId xmlns:a16="http://schemas.microsoft.com/office/drawing/2014/main" id="{66E53678-114E-46E9-B2B5-904E4AFE8305}"/>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1" name="テキスト ボックス 610">
          <a:extLst>
            <a:ext uri="{FF2B5EF4-FFF2-40B4-BE49-F238E27FC236}">
              <a16:creationId xmlns:a16="http://schemas.microsoft.com/office/drawing/2014/main" id="{A15A7B23-333D-46BC-8A02-411A8E728697}"/>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2" name="直線コネクタ 611">
          <a:extLst>
            <a:ext uri="{FF2B5EF4-FFF2-40B4-BE49-F238E27FC236}">
              <a16:creationId xmlns:a16="http://schemas.microsoft.com/office/drawing/2014/main" id="{C7D7984E-0425-428B-877B-D2F0CA22947D}"/>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3" name="テキスト ボックス 612">
          <a:extLst>
            <a:ext uri="{FF2B5EF4-FFF2-40B4-BE49-F238E27FC236}">
              <a16:creationId xmlns:a16="http://schemas.microsoft.com/office/drawing/2014/main" id="{B9E8CE28-02AB-4BA3-9AC8-A52AB0A60958}"/>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4" name="直線コネクタ 613">
          <a:extLst>
            <a:ext uri="{FF2B5EF4-FFF2-40B4-BE49-F238E27FC236}">
              <a16:creationId xmlns:a16="http://schemas.microsoft.com/office/drawing/2014/main" id="{D57A369C-E4BD-4161-8AAC-B3C1F716C4D5}"/>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5" name="テキスト ボックス 614">
          <a:extLst>
            <a:ext uri="{FF2B5EF4-FFF2-40B4-BE49-F238E27FC236}">
              <a16:creationId xmlns:a16="http://schemas.microsoft.com/office/drawing/2014/main" id="{CEE6E7B8-D540-498E-BF98-D21E6DC5ED9C}"/>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A579245C-8C78-47CA-AC87-BCC3397E9B4D}"/>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7" name="テキスト ボックス 616">
          <a:extLst>
            <a:ext uri="{FF2B5EF4-FFF2-40B4-BE49-F238E27FC236}">
              <a16:creationId xmlns:a16="http://schemas.microsoft.com/office/drawing/2014/main" id="{68A9D344-C16E-478F-A32A-A42748DD9C42}"/>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8" name="【図書館】&#10;有形固定資産減価償却率グラフ枠">
          <a:extLst>
            <a:ext uri="{FF2B5EF4-FFF2-40B4-BE49-F238E27FC236}">
              <a16:creationId xmlns:a16="http://schemas.microsoft.com/office/drawing/2014/main" id="{1F191F08-79E6-4B76-AFFC-638E7EBF9F1F}"/>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70104</xdr:rowOff>
    </xdr:from>
    <xdr:to>
      <xdr:col>85</xdr:col>
      <xdr:colOff>126364</xdr:colOff>
      <xdr:row>86</xdr:row>
      <xdr:rowOff>38100</xdr:rowOff>
    </xdr:to>
    <xdr:cxnSp macro="">
      <xdr:nvCxnSpPr>
        <xdr:cNvPr id="619" name="直線コネクタ 618">
          <a:extLst>
            <a:ext uri="{FF2B5EF4-FFF2-40B4-BE49-F238E27FC236}">
              <a16:creationId xmlns:a16="http://schemas.microsoft.com/office/drawing/2014/main" id="{596902C6-447A-45B3-9F05-821AC024102B}"/>
            </a:ext>
          </a:extLst>
        </xdr:cNvPr>
        <xdr:cNvCxnSpPr/>
      </xdr:nvCxnSpPr>
      <xdr:spPr>
        <a:xfrm flipV="1">
          <a:off x="14695170" y="12697079"/>
          <a:ext cx="1269" cy="12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620" name="【図書館】&#10;有形固定資産減価償却率最小値テキスト">
          <a:extLst>
            <a:ext uri="{FF2B5EF4-FFF2-40B4-BE49-F238E27FC236}">
              <a16:creationId xmlns:a16="http://schemas.microsoft.com/office/drawing/2014/main" id="{D0C84E86-0C20-45A1-8DC6-2FE09E93EB3C}"/>
            </a:ext>
          </a:extLst>
        </xdr:cNvPr>
        <xdr:cNvSpPr txBox="1"/>
      </xdr:nvSpPr>
      <xdr:spPr>
        <a:xfrm>
          <a:off x="14744700" y="139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21" name="直線コネクタ 620">
          <a:extLst>
            <a:ext uri="{FF2B5EF4-FFF2-40B4-BE49-F238E27FC236}">
              <a16:creationId xmlns:a16="http://schemas.microsoft.com/office/drawing/2014/main" id="{F42ACD77-F4B3-4FEA-A85D-D32E87AEB4F7}"/>
            </a:ext>
          </a:extLst>
        </xdr:cNvPr>
        <xdr:cNvCxnSpPr/>
      </xdr:nvCxnSpPr>
      <xdr:spPr>
        <a:xfrm>
          <a:off x="14611350"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16781</xdr:rowOff>
    </xdr:from>
    <xdr:ext cx="405111" cy="259045"/>
    <xdr:sp macro="" textlink="">
      <xdr:nvSpPr>
        <xdr:cNvPr id="622" name="【図書館】&#10;有形固定資産減価償却率最大値テキスト">
          <a:extLst>
            <a:ext uri="{FF2B5EF4-FFF2-40B4-BE49-F238E27FC236}">
              <a16:creationId xmlns:a16="http://schemas.microsoft.com/office/drawing/2014/main" id="{E227DA56-CE9C-48CE-A045-945EFB410FC2}"/>
            </a:ext>
          </a:extLst>
        </xdr:cNvPr>
        <xdr:cNvSpPr txBox="1"/>
      </xdr:nvSpPr>
      <xdr:spPr>
        <a:xfrm>
          <a:off x="14744700" y="12485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70104</xdr:rowOff>
    </xdr:from>
    <xdr:to>
      <xdr:col>86</xdr:col>
      <xdr:colOff>25400</xdr:colOff>
      <xdr:row>78</xdr:row>
      <xdr:rowOff>70104</xdr:rowOff>
    </xdr:to>
    <xdr:cxnSp macro="">
      <xdr:nvCxnSpPr>
        <xdr:cNvPr id="623" name="直線コネクタ 622">
          <a:extLst>
            <a:ext uri="{FF2B5EF4-FFF2-40B4-BE49-F238E27FC236}">
              <a16:creationId xmlns:a16="http://schemas.microsoft.com/office/drawing/2014/main" id="{F2EA5B7B-7232-4CA3-83C2-2CB8B9DDEF33}"/>
            </a:ext>
          </a:extLst>
        </xdr:cNvPr>
        <xdr:cNvCxnSpPr/>
      </xdr:nvCxnSpPr>
      <xdr:spPr>
        <a:xfrm>
          <a:off x="14611350" y="12697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20590</xdr:rowOff>
    </xdr:from>
    <xdr:ext cx="405111" cy="259045"/>
    <xdr:sp macro="" textlink="">
      <xdr:nvSpPr>
        <xdr:cNvPr id="624" name="【図書館】&#10;有形固定資産減価償却率平均値テキスト">
          <a:extLst>
            <a:ext uri="{FF2B5EF4-FFF2-40B4-BE49-F238E27FC236}">
              <a16:creationId xmlns:a16="http://schemas.microsoft.com/office/drawing/2014/main" id="{69AF3937-2EDE-46BF-8B5B-E3085A4B6794}"/>
            </a:ext>
          </a:extLst>
        </xdr:cNvPr>
        <xdr:cNvSpPr txBox="1"/>
      </xdr:nvSpPr>
      <xdr:spPr>
        <a:xfrm>
          <a:off x="14744700" y="12974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42163</xdr:rowOff>
    </xdr:from>
    <xdr:to>
      <xdr:col>85</xdr:col>
      <xdr:colOff>177800</xdr:colOff>
      <xdr:row>80</xdr:row>
      <xdr:rowOff>143763</xdr:rowOff>
    </xdr:to>
    <xdr:sp macro="" textlink="">
      <xdr:nvSpPr>
        <xdr:cNvPr id="625" name="フローチャート: 判断 624">
          <a:extLst>
            <a:ext uri="{FF2B5EF4-FFF2-40B4-BE49-F238E27FC236}">
              <a16:creationId xmlns:a16="http://schemas.microsoft.com/office/drawing/2014/main" id="{B8CD3737-1EF5-44D1-9A61-94A4A4C1735E}"/>
            </a:ext>
          </a:extLst>
        </xdr:cNvPr>
        <xdr:cNvSpPr/>
      </xdr:nvSpPr>
      <xdr:spPr>
        <a:xfrm>
          <a:off x="14649450" y="129993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7874</xdr:rowOff>
    </xdr:from>
    <xdr:to>
      <xdr:col>81</xdr:col>
      <xdr:colOff>101600</xdr:colOff>
      <xdr:row>80</xdr:row>
      <xdr:rowOff>109474</xdr:rowOff>
    </xdr:to>
    <xdr:sp macro="" textlink="">
      <xdr:nvSpPr>
        <xdr:cNvPr id="626" name="フローチャート: 判断 625">
          <a:extLst>
            <a:ext uri="{FF2B5EF4-FFF2-40B4-BE49-F238E27FC236}">
              <a16:creationId xmlns:a16="http://schemas.microsoft.com/office/drawing/2014/main" id="{D83FBF3C-1562-49A7-90C7-4546480C602A}"/>
            </a:ext>
          </a:extLst>
        </xdr:cNvPr>
        <xdr:cNvSpPr/>
      </xdr:nvSpPr>
      <xdr:spPr>
        <a:xfrm>
          <a:off x="13887450" y="129650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35306</xdr:rowOff>
    </xdr:from>
    <xdr:to>
      <xdr:col>76</xdr:col>
      <xdr:colOff>165100</xdr:colOff>
      <xdr:row>80</xdr:row>
      <xdr:rowOff>136906</xdr:rowOff>
    </xdr:to>
    <xdr:sp macro="" textlink="">
      <xdr:nvSpPr>
        <xdr:cNvPr id="627" name="フローチャート: 判断 626">
          <a:extLst>
            <a:ext uri="{FF2B5EF4-FFF2-40B4-BE49-F238E27FC236}">
              <a16:creationId xmlns:a16="http://schemas.microsoft.com/office/drawing/2014/main" id="{2EB8C525-B1E7-45F8-96A2-120C0099405D}"/>
            </a:ext>
          </a:extLst>
        </xdr:cNvPr>
        <xdr:cNvSpPr/>
      </xdr:nvSpPr>
      <xdr:spPr>
        <a:xfrm>
          <a:off x="13096875" y="129893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117602</xdr:rowOff>
    </xdr:from>
    <xdr:to>
      <xdr:col>72</xdr:col>
      <xdr:colOff>38100</xdr:colOff>
      <xdr:row>80</xdr:row>
      <xdr:rowOff>47752</xdr:rowOff>
    </xdr:to>
    <xdr:sp macro="" textlink="">
      <xdr:nvSpPr>
        <xdr:cNvPr id="628" name="フローチャート: 判断 627">
          <a:extLst>
            <a:ext uri="{FF2B5EF4-FFF2-40B4-BE49-F238E27FC236}">
              <a16:creationId xmlns:a16="http://schemas.microsoft.com/office/drawing/2014/main" id="{071F8934-6521-4888-AEF0-18FAD1E6ED4B}"/>
            </a:ext>
          </a:extLst>
        </xdr:cNvPr>
        <xdr:cNvSpPr/>
      </xdr:nvSpPr>
      <xdr:spPr>
        <a:xfrm>
          <a:off x="12296775" y="1291285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26163</xdr:rowOff>
    </xdr:from>
    <xdr:to>
      <xdr:col>67</xdr:col>
      <xdr:colOff>101600</xdr:colOff>
      <xdr:row>80</xdr:row>
      <xdr:rowOff>127763</xdr:rowOff>
    </xdr:to>
    <xdr:sp macro="" textlink="">
      <xdr:nvSpPr>
        <xdr:cNvPr id="629" name="フローチャート: 判断 628">
          <a:extLst>
            <a:ext uri="{FF2B5EF4-FFF2-40B4-BE49-F238E27FC236}">
              <a16:creationId xmlns:a16="http://schemas.microsoft.com/office/drawing/2014/main" id="{DA171547-80F4-495F-8DD7-82EB010229DD}"/>
            </a:ext>
          </a:extLst>
        </xdr:cNvPr>
        <xdr:cNvSpPr/>
      </xdr:nvSpPr>
      <xdr:spPr>
        <a:xfrm>
          <a:off x="11487150" y="12983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871B009B-453C-40AD-A389-FD2C85622FB6}"/>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7D81F331-2462-42F9-A30A-6C299BD4DE43}"/>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9BB6E328-74A4-41F1-A43A-BAE8B37BFDB1}"/>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D2F4E1DE-E465-409C-B7F4-C80DB15DF794}"/>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590F6F5E-0068-463D-A9E9-05DC9A556DB4}"/>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7874</xdr:rowOff>
    </xdr:from>
    <xdr:to>
      <xdr:col>85</xdr:col>
      <xdr:colOff>177800</xdr:colOff>
      <xdr:row>79</xdr:row>
      <xdr:rowOff>109474</xdr:rowOff>
    </xdr:to>
    <xdr:sp macro="" textlink="">
      <xdr:nvSpPr>
        <xdr:cNvPr id="635" name="楕円 634">
          <a:extLst>
            <a:ext uri="{FF2B5EF4-FFF2-40B4-BE49-F238E27FC236}">
              <a16:creationId xmlns:a16="http://schemas.microsoft.com/office/drawing/2014/main" id="{E15FB077-0394-4949-944C-293528017EF8}"/>
            </a:ext>
          </a:extLst>
        </xdr:cNvPr>
        <xdr:cNvSpPr/>
      </xdr:nvSpPr>
      <xdr:spPr>
        <a:xfrm>
          <a:off x="14649450" y="128031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30751</xdr:rowOff>
    </xdr:from>
    <xdr:ext cx="405111" cy="259045"/>
    <xdr:sp macro="" textlink="">
      <xdr:nvSpPr>
        <xdr:cNvPr id="636" name="【図書館】&#10;有形固定資産減価償却率該当値テキスト">
          <a:extLst>
            <a:ext uri="{FF2B5EF4-FFF2-40B4-BE49-F238E27FC236}">
              <a16:creationId xmlns:a16="http://schemas.microsoft.com/office/drawing/2014/main" id="{20703BDD-76B0-47F7-A91F-F858BB3CF9F4}"/>
            </a:ext>
          </a:extLst>
        </xdr:cNvPr>
        <xdr:cNvSpPr txBox="1"/>
      </xdr:nvSpPr>
      <xdr:spPr>
        <a:xfrm>
          <a:off x="14744700" y="1265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3302</xdr:rowOff>
    </xdr:from>
    <xdr:to>
      <xdr:col>81</xdr:col>
      <xdr:colOff>101600</xdr:colOff>
      <xdr:row>79</xdr:row>
      <xdr:rowOff>104902</xdr:rowOff>
    </xdr:to>
    <xdr:sp macro="" textlink="">
      <xdr:nvSpPr>
        <xdr:cNvPr id="637" name="楕円 636">
          <a:extLst>
            <a:ext uri="{FF2B5EF4-FFF2-40B4-BE49-F238E27FC236}">
              <a16:creationId xmlns:a16="http://schemas.microsoft.com/office/drawing/2014/main" id="{4069C585-16AA-4E72-A9A7-59BCA59334D8}"/>
            </a:ext>
          </a:extLst>
        </xdr:cNvPr>
        <xdr:cNvSpPr/>
      </xdr:nvSpPr>
      <xdr:spPr>
        <a:xfrm>
          <a:off x="13887450" y="1279855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54102</xdr:rowOff>
    </xdr:from>
    <xdr:to>
      <xdr:col>85</xdr:col>
      <xdr:colOff>127000</xdr:colOff>
      <xdr:row>79</xdr:row>
      <xdr:rowOff>58674</xdr:rowOff>
    </xdr:to>
    <xdr:cxnSp macro="">
      <xdr:nvCxnSpPr>
        <xdr:cNvPr id="638" name="直線コネクタ 637">
          <a:extLst>
            <a:ext uri="{FF2B5EF4-FFF2-40B4-BE49-F238E27FC236}">
              <a16:creationId xmlns:a16="http://schemas.microsoft.com/office/drawing/2014/main" id="{610AD57A-5159-401E-9987-95C54F5B3869}"/>
            </a:ext>
          </a:extLst>
        </xdr:cNvPr>
        <xdr:cNvCxnSpPr/>
      </xdr:nvCxnSpPr>
      <xdr:spPr>
        <a:xfrm>
          <a:off x="13935075" y="12846177"/>
          <a:ext cx="762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129032</xdr:rowOff>
    </xdr:from>
    <xdr:to>
      <xdr:col>76</xdr:col>
      <xdr:colOff>165100</xdr:colOff>
      <xdr:row>79</xdr:row>
      <xdr:rowOff>59182</xdr:rowOff>
    </xdr:to>
    <xdr:sp macro="" textlink="">
      <xdr:nvSpPr>
        <xdr:cNvPr id="639" name="楕円 638">
          <a:extLst>
            <a:ext uri="{FF2B5EF4-FFF2-40B4-BE49-F238E27FC236}">
              <a16:creationId xmlns:a16="http://schemas.microsoft.com/office/drawing/2014/main" id="{56E7901C-A8F8-4189-813B-666E0FC42E79}"/>
            </a:ext>
          </a:extLst>
        </xdr:cNvPr>
        <xdr:cNvSpPr/>
      </xdr:nvSpPr>
      <xdr:spPr>
        <a:xfrm>
          <a:off x="13096875" y="127560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8382</xdr:rowOff>
    </xdr:from>
    <xdr:to>
      <xdr:col>81</xdr:col>
      <xdr:colOff>50800</xdr:colOff>
      <xdr:row>79</xdr:row>
      <xdr:rowOff>54102</xdr:rowOff>
    </xdr:to>
    <xdr:cxnSp macro="">
      <xdr:nvCxnSpPr>
        <xdr:cNvPr id="640" name="直線コネクタ 639">
          <a:extLst>
            <a:ext uri="{FF2B5EF4-FFF2-40B4-BE49-F238E27FC236}">
              <a16:creationId xmlns:a16="http://schemas.microsoft.com/office/drawing/2014/main" id="{FE135528-7874-4127-8B83-7AD829478B10}"/>
            </a:ext>
          </a:extLst>
        </xdr:cNvPr>
        <xdr:cNvCxnSpPr/>
      </xdr:nvCxnSpPr>
      <xdr:spPr>
        <a:xfrm>
          <a:off x="13144500" y="12803632"/>
          <a:ext cx="790575"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83313</xdr:rowOff>
    </xdr:from>
    <xdr:to>
      <xdr:col>72</xdr:col>
      <xdr:colOff>38100</xdr:colOff>
      <xdr:row>79</xdr:row>
      <xdr:rowOff>13463</xdr:rowOff>
    </xdr:to>
    <xdr:sp macro="" textlink="">
      <xdr:nvSpPr>
        <xdr:cNvPr id="641" name="楕円 640">
          <a:extLst>
            <a:ext uri="{FF2B5EF4-FFF2-40B4-BE49-F238E27FC236}">
              <a16:creationId xmlns:a16="http://schemas.microsoft.com/office/drawing/2014/main" id="{134E41F6-D4A6-45A6-ABF6-A3C4D5C561C0}"/>
            </a:ext>
          </a:extLst>
        </xdr:cNvPr>
        <xdr:cNvSpPr/>
      </xdr:nvSpPr>
      <xdr:spPr>
        <a:xfrm>
          <a:off x="12296775" y="1271663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134113</xdr:rowOff>
    </xdr:from>
    <xdr:to>
      <xdr:col>76</xdr:col>
      <xdr:colOff>114300</xdr:colOff>
      <xdr:row>79</xdr:row>
      <xdr:rowOff>8382</xdr:rowOff>
    </xdr:to>
    <xdr:cxnSp macro="">
      <xdr:nvCxnSpPr>
        <xdr:cNvPr id="642" name="直線コネクタ 641">
          <a:extLst>
            <a:ext uri="{FF2B5EF4-FFF2-40B4-BE49-F238E27FC236}">
              <a16:creationId xmlns:a16="http://schemas.microsoft.com/office/drawing/2014/main" id="{90DC3003-D579-4395-BFF7-663C9AA4B97C}"/>
            </a:ext>
          </a:extLst>
        </xdr:cNvPr>
        <xdr:cNvCxnSpPr/>
      </xdr:nvCxnSpPr>
      <xdr:spPr>
        <a:xfrm>
          <a:off x="12344400" y="12764263"/>
          <a:ext cx="8001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35306</xdr:rowOff>
    </xdr:from>
    <xdr:to>
      <xdr:col>67</xdr:col>
      <xdr:colOff>101600</xdr:colOff>
      <xdr:row>78</xdr:row>
      <xdr:rowOff>136906</xdr:rowOff>
    </xdr:to>
    <xdr:sp macro="" textlink="">
      <xdr:nvSpPr>
        <xdr:cNvPr id="643" name="楕円 642">
          <a:extLst>
            <a:ext uri="{FF2B5EF4-FFF2-40B4-BE49-F238E27FC236}">
              <a16:creationId xmlns:a16="http://schemas.microsoft.com/office/drawing/2014/main" id="{55E16560-B0BE-4031-A769-DF38771B690F}"/>
            </a:ext>
          </a:extLst>
        </xdr:cNvPr>
        <xdr:cNvSpPr/>
      </xdr:nvSpPr>
      <xdr:spPr>
        <a:xfrm>
          <a:off x="11487150" y="1266545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86106</xdr:rowOff>
    </xdr:from>
    <xdr:to>
      <xdr:col>71</xdr:col>
      <xdr:colOff>177800</xdr:colOff>
      <xdr:row>78</xdr:row>
      <xdr:rowOff>134113</xdr:rowOff>
    </xdr:to>
    <xdr:cxnSp macro="">
      <xdr:nvCxnSpPr>
        <xdr:cNvPr id="644" name="直線コネクタ 643">
          <a:extLst>
            <a:ext uri="{FF2B5EF4-FFF2-40B4-BE49-F238E27FC236}">
              <a16:creationId xmlns:a16="http://schemas.microsoft.com/office/drawing/2014/main" id="{15E9D3D6-1FD4-4652-B4EE-21A125BFA501}"/>
            </a:ext>
          </a:extLst>
        </xdr:cNvPr>
        <xdr:cNvCxnSpPr/>
      </xdr:nvCxnSpPr>
      <xdr:spPr>
        <a:xfrm>
          <a:off x="11534775" y="12713081"/>
          <a:ext cx="809625" cy="5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100601</xdr:rowOff>
    </xdr:from>
    <xdr:ext cx="405111" cy="259045"/>
    <xdr:sp macro="" textlink="">
      <xdr:nvSpPr>
        <xdr:cNvPr id="645" name="n_1aveValue【図書館】&#10;有形固定資産減価償却率">
          <a:extLst>
            <a:ext uri="{FF2B5EF4-FFF2-40B4-BE49-F238E27FC236}">
              <a16:creationId xmlns:a16="http://schemas.microsoft.com/office/drawing/2014/main" id="{65DAAC44-53A2-4FEE-978F-DF291AD315F1}"/>
            </a:ext>
          </a:extLst>
        </xdr:cNvPr>
        <xdr:cNvSpPr txBox="1"/>
      </xdr:nvSpPr>
      <xdr:spPr>
        <a:xfrm>
          <a:off x="13745219" y="1305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128033</xdr:rowOff>
    </xdr:from>
    <xdr:ext cx="405111" cy="259045"/>
    <xdr:sp macro="" textlink="">
      <xdr:nvSpPr>
        <xdr:cNvPr id="646" name="n_2aveValue【図書館】&#10;有形固定資産減価償却率">
          <a:extLst>
            <a:ext uri="{FF2B5EF4-FFF2-40B4-BE49-F238E27FC236}">
              <a16:creationId xmlns:a16="http://schemas.microsoft.com/office/drawing/2014/main" id="{810651BC-78DF-4659-8E92-8B1625F9DAE5}"/>
            </a:ext>
          </a:extLst>
        </xdr:cNvPr>
        <xdr:cNvSpPr txBox="1"/>
      </xdr:nvSpPr>
      <xdr:spPr>
        <a:xfrm>
          <a:off x="12964169" y="130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38879</xdr:rowOff>
    </xdr:from>
    <xdr:ext cx="405111" cy="259045"/>
    <xdr:sp macro="" textlink="">
      <xdr:nvSpPr>
        <xdr:cNvPr id="647" name="n_3aveValue【図書館】&#10;有形固定資産減価償却率">
          <a:extLst>
            <a:ext uri="{FF2B5EF4-FFF2-40B4-BE49-F238E27FC236}">
              <a16:creationId xmlns:a16="http://schemas.microsoft.com/office/drawing/2014/main" id="{280ECBF6-4C1D-46AB-901D-CD99FBD3C311}"/>
            </a:ext>
          </a:extLst>
        </xdr:cNvPr>
        <xdr:cNvSpPr txBox="1"/>
      </xdr:nvSpPr>
      <xdr:spPr>
        <a:xfrm>
          <a:off x="12164069" y="1299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118890</xdr:rowOff>
    </xdr:from>
    <xdr:ext cx="405111" cy="259045"/>
    <xdr:sp macro="" textlink="">
      <xdr:nvSpPr>
        <xdr:cNvPr id="648" name="n_4aveValue【図書館】&#10;有形固定資産減価償却率">
          <a:extLst>
            <a:ext uri="{FF2B5EF4-FFF2-40B4-BE49-F238E27FC236}">
              <a16:creationId xmlns:a16="http://schemas.microsoft.com/office/drawing/2014/main" id="{02ADDADF-8DE8-4BE1-A262-4A96D251CED1}"/>
            </a:ext>
          </a:extLst>
        </xdr:cNvPr>
        <xdr:cNvSpPr txBox="1"/>
      </xdr:nvSpPr>
      <xdr:spPr>
        <a:xfrm>
          <a:off x="11354444" y="1307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121429</xdr:rowOff>
    </xdr:from>
    <xdr:ext cx="405111" cy="259045"/>
    <xdr:sp macro="" textlink="">
      <xdr:nvSpPr>
        <xdr:cNvPr id="649" name="n_1mainValue【図書館】&#10;有形固定資産減価償却率">
          <a:extLst>
            <a:ext uri="{FF2B5EF4-FFF2-40B4-BE49-F238E27FC236}">
              <a16:creationId xmlns:a16="http://schemas.microsoft.com/office/drawing/2014/main" id="{EA560B9C-78F6-4941-AD35-75603FFC812D}"/>
            </a:ext>
          </a:extLst>
        </xdr:cNvPr>
        <xdr:cNvSpPr txBox="1"/>
      </xdr:nvSpPr>
      <xdr:spPr>
        <a:xfrm>
          <a:off x="13745219" y="1259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75709</xdr:rowOff>
    </xdr:from>
    <xdr:ext cx="405111" cy="259045"/>
    <xdr:sp macro="" textlink="">
      <xdr:nvSpPr>
        <xdr:cNvPr id="650" name="n_2mainValue【図書館】&#10;有形固定資産減価償却率">
          <a:extLst>
            <a:ext uri="{FF2B5EF4-FFF2-40B4-BE49-F238E27FC236}">
              <a16:creationId xmlns:a16="http://schemas.microsoft.com/office/drawing/2014/main" id="{3A3AD830-7E2B-4220-9DEE-00C61C6B3533}"/>
            </a:ext>
          </a:extLst>
        </xdr:cNvPr>
        <xdr:cNvSpPr txBox="1"/>
      </xdr:nvSpPr>
      <xdr:spPr>
        <a:xfrm>
          <a:off x="12964169" y="12543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29990</xdr:rowOff>
    </xdr:from>
    <xdr:ext cx="405111" cy="259045"/>
    <xdr:sp macro="" textlink="">
      <xdr:nvSpPr>
        <xdr:cNvPr id="651" name="n_3mainValue【図書館】&#10;有形固定資産減価償却率">
          <a:extLst>
            <a:ext uri="{FF2B5EF4-FFF2-40B4-BE49-F238E27FC236}">
              <a16:creationId xmlns:a16="http://schemas.microsoft.com/office/drawing/2014/main" id="{7B481C3B-FAEF-4EBF-9AFC-08F2C8B0D1AB}"/>
            </a:ext>
          </a:extLst>
        </xdr:cNvPr>
        <xdr:cNvSpPr txBox="1"/>
      </xdr:nvSpPr>
      <xdr:spPr>
        <a:xfrm>
          <a:off x="12164069" y="1249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153433</xdr:rowOff>
    </xdr:from>
    <xdr:ext cx="405111" cy="259045"/>
    <xdr:sp macro="" textlink="">
      <xdr:nvSpPr>
        <xdr:cNvPr id="652" name="n_4mainValue【図書館】&#10;有形固定資産減価償却率">
          <a:extLst>
            <a:ext uri="{FF2B5EF4-FFF2-40B4-BE49-F238E27FC236}">
              <a16:creationId xmlns:a16="http://schemas.microsoft.com/office/drawing/2014/main" id="{B23A0748-F82F-459D-8F85-6C8904D82117}"/>
            </a:ext>
          </a:extLst>
        </xdr:cNvPr>
        <xdr:cNvSpPr txBox="1"/>
      </xdr:nvSpPr>
      <xdr:spPr>
        <a:xfrm>
          <a:off x="11354444" y="1245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a:extLst>
            <a:ext uri="{FF2B5EF4-FFF2-40B4-BE49-F238E27FC236}">
              <a16:creationId xmlns:a16="http://schemas.microsoft.com/office/drawing/2014/main" id="{9AD2A74A-68BF-461E-875C-BBC2A20DF6A5}"/>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4" name="正方形/長方形 653">
          <a:extLst>
            <a:ext uri="{FF2B5EF4-FFF2-40B4-BE49-F238E27FC236}">
              <a16:creationId xmlns:a16="http://schemas.microsoft.com/office/drawing/2014/main" id="{1DA5C048-0CD2-4D17-B25D-64E053912BF7}"/>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5" name="正方形/長方形 654">
          <a:extLst>
            <a:ext uri="{FF2B5EF4-FFF2-40B4-BE49-F238E27FC236}">
              <a16:creationId xmlns:a16="http://schemas.microsoft.com/office/drawing/2014/main" id="{BD9EEF21-DFA6-4187-AACE-F3BFA370BAE7}"/>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6" name="正方形/長方形 655">
          <a:extLst>
            <a:ext uri="{FF2B5EF4-FFF2-40B4-BE49-F238E27FC236}">
              <a16:creationId xmlns:a16="http://schemas.microsoft.com/office/drawing/2014/main" id="{8CD88E49-8D8D-462A-B4D8-2C9E821B4C1C}"/>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7" name="正方形/長方形 656">
          <a:extLst>
            <a:ext uri="{FF2B5EF4-FFF2-40B4-BE49-F238E27FC236}">
              <a16:creationId xmlns:a16="http://schemas.microsoft.com/office/drawing/2014/main" id="{E2633AD2-AA2F-4A1B-86BE-F6D4E8913D82}"/>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4ABA765D-3EB8-4650-B06C-DDD5DF43615E}"/>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AD2CB8BC-7EA8-4C57-8977-3182918EE33C}"/>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A3CB17B1-5502-47B3-B024-0413DA4D9EFC}"/>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1" name="直線コネクタ 660">
          <a:extLst>
            <a:ext uri="{FF2B5EF4-FFF2-40B4-BE49-F238E27FC236}">
              <a16:creationId xmlns:a16="http://schemas.microsoft.com/office/drawing/2014/main" id="{AE25B71C-9478-4E22-8E68-A05BB8C20D08}"/>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2" name="テキスト ボックス 661">
          <a:extLst>
            <a:ext uri="{FF2B5EF4-FFF2-40B4-BE49-F238E27FC236}">
              <a16:creationId xmlns:a16="http://schemas.microsoft.com/office/drawing/2014/main" id="{143F14BB-C105-46C5-9068-99D493B30821}"/>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3" name="直線コネクタ 662">
          <a:extLst>
            <a:ext uri="{FF2B5EF4-FFF2-40B4-BE49-F238E27FC236}">
              <a16:creationId xmlns:a16="http://schemas.microsoft.com/office/drawing/2014/main" id="{9D590F70-30A3-4974-B9DC-7E8F4D89A99B}"/>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4" name="テキスト ボックス 663">
          <a:extLst>
            <a:ext uri="{FF2B5EF4-FFF2-40B4-BE49-F238E27FC236}">
              <a16:creationId xmlns:a16="http://schemas.microsoft.com/office/drawing/2014/main" id="{277D5FC9-5F63-4D7C-9222-8BBF89F1C711}"/>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5" name="直線コネクタ 664">
          <a:extLst>
            <a:ext uri="{FF2B5EF4-FFF2-40B4-BE49-F238E27FC236}">
              <a16:creationId xmlns:a16="http://schemas.microsoft.com/office/drawing/2014/main" id="{05E54181-939B-4534-AC16-8CB1E304E7E0}"/>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6" name="テキスト ボックス 665">
          <a:extLst>
            <a:ext uri="{FF2B5EF4-FFF2-40B4-BE49-F238E27FC236}">
              <a16:creationId xmlns:a16="http://schemas.microsoft.com/office/drawing/2014/main" id="{CEF770F3-7420-4873-ACE1-B7BB164BC76B}"/>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7" name="直線コネクタ 666">
          <a:extLst>
            <a:ext uri="{FF2B5EF4-FFF2-40B4-BE49-F238E27FC236}">
              <a16:creationId xmlns:a16="http://schemas.microsoft.com/office/drawing/2014/main" id="{D40A94BC-058D-4EBD-8A81-98A56F517273}"/>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8" name="テキスト ボックス 667">
          <a:extLst>
            <a:ext uri="{FF2B5EF4-FFF2-40B4-BE49-F238E27FC236}">
              <a16:creationId xmlns:a16="http://schemas.microsoft.com/office/drawing/2014/main" id="{A30DBCF2-A56F-4C45-A7D8-D8E974487F34}"/>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9" name="直線コネクタ 668">
          <a:extLst>
            <a:ext uri="{FF2B5EF4-FFF2-40B4-BE49-F238E27FC236}">
              <a16:creationId xmlns:a16="http://schemas.microsoft.com/office/drawing/2014/main" id="{FF327C3D-30DE-42EA-A0AC-FA2F7F4B10F8}"/>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0" name="テキスト ボックス 669">
          <a:extLst>
            <a:ext uri="{FF2B5EF4-FFF2-40B4-BE49-F238E27FC236}">
              <a16:creationId xmlns:a16="http://schemas.microsoft.com/office/drawing/2014/main" id="{131BB3F1-B496-4DD8-BFFC-3ECD84F5BF3E}"/>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1" name="直線コネクタ 670">
          <a:extLst>
            <a:ext uri="{FF2B5EF4-FFF2-40B4-BE49-F238E27FC236}">
              <a16:creationId xmlns:a16="http://schemas.microsoft.com/office/drawing/2014/main" id="{5A775051-2E69-4F89-A4F9-7B5B434621E1}"/>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2" name="テキスト ボックス 671">
          <a:extLst>
            <a:ext uri="{FF2B5EF4-FFF2-40B4-BE49-F238E27FC236}">
              <a16:creationId xmlns:a16="http://schemas.microsoft.com/office/drawing/2014/main" id="{C7F95254-51DE-4BC5-9CD4-BFA1F0BE5B41}"/>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a16="http://schemas.microsoft.com/office/drawing/2014/main" id="{A5094EE7-B750-452A-97EC-24C89146B099}"/>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a:extLst>
            <a:ext uri="{FF2B5EF4-FFF2-40B4-BE49-F238E27FC236}">
              <a16:creationId xmlns:a16="http://schemas.microsoft.com/office/drawing/2014/main" id="{CFBBC0B9-EB02-42F4-8132-74DF16984332}"/>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図書館】&#10;一人当たり面積グラフ枠">
          <a:extLst>
            <a:ext uri="{FF2B5EF4-FFF2-40B4-BE49-F238E27FC236}">
              <a16:creationId xmlns:a16="http://schemas.microsoft.com/office/drawing/2014/main" id="{A52F0FB0-0252-42F3-A44B-E28ADD9938C6}"/>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676" name="直線コネクタ 675">
          <a:extLst>
            <a:ext uri="{FF2B5EF4-FFF2-40B4-BE49-F238E27FC236}">
              <a16:creationId xmlns:a16="http://schemas.microsoft.com/office/drawing/2014/main" id="{B8E7A820-16F4-4B6E-8BF5-84099383C30E}"/>
            </a:ext>
          </a:extLst>
        </xdr:cNvPr>
        <xdr:cNvCxnSpPr/>
      </xdr:nvCxnSpPr>
      <xdr:spPr>
        <a:xfrm flipV="1">
          <a:off x="19952970" y="12752161"/>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677" name="【図書館】&#10;一人当たり面積最小値テキスト">
          <a:extLst>
            <a:ext uri="{FF2B5EF4-FFF2-40B4-BE49-F238E27FC236}">
              <a16:creationId xmlns:a16="http://schemas.microsoft.com/office/drawing/2014/main" id="{0CA2A1AE-13AC-4142-9670-F29A211A4890}"/>
            </a:ext>
          </a:extLst>
        </xdr:cNvPr>
        <xdr:cNvSpPr txBox="1"/>
      </xdr:nvSpPr>
      <xdr:spPr>
        <a:xfrm>
          <a:off x="20002500" y="1399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678" name="直線コネクタ 677">
          <a:extLst>
            <a:ext uri="{FF2B5EF4-FFF2-40B4-BE49-F238E27FC236}">
              <a16:creationId xmlns:a16="http://schemas.microsoft.com/office/drawing/2014/main" id="{67898637-A70E-4AC6-8882-D07B0D2A897F}"/>
            </a:ext>
          </a:extLst>
        </xdr:cNvPr>
        <xdr:cNvCxnSpPr/>
      </xdr:nvCxnSpPr>
      <xdr:spPr>
        <a:xfrm>
          <a:off x="19878675" y="13985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679" name="【図書館】&#10;一人当たり面積最大値テキスト">
          <a:extLst>
            <a:ext uri="{FF2B5EF4-FFF2-40B4-BE49-F238E27FC236}">
              <a16:creationId xmlns:a16="http://schemas.microsoft.com/office/drawing/2014/main" id="{949F0453-F901-45A9-A1AD-2D7E4C99ED42}"/>
            </a:ext>
          </a:extLst>
        </xdr:cNvPr>
        <xdr:cNvSpPr txBox="1"/>
      </xdr:nvSpPr>
      <xdr:spPr>
        <a:xfrm>
          <a:off x="20002500" y="125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680" name="直線コネクタ 679">
          <a:extLst>
            <a:ext uri="{FF2B5EF4-FFF2-40B4-BE49-F238E27FC236}">
              <a16:creationId xmlns:a16="http://schemas.microsoft.com/office/drawing/2014/main" id="{1ECB53F6-5049-439A-AA87-7435CB6DFF81}"/>
            </a:ext>
          </a:extLst>
        </xdr:cNvPr>
        <xdr:cNvCxnSpPr/>
      </xdr:nvCxnSpPr>
      <xdr:spPr>
        <a:xfrm>
          <a:off x="19878675" y="1275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112684</xdr:rowOff>
    </xdr:from>
    <xdr:ext cx="469744" cy="259045"/>
    <xdr:sp macro="" textlink="">
      <xdr:nvSpPr>
        <xdr:cNvPr id="681" name="【図書館】&#10;一人当たり面積平均値テキスト">
          <a:extLst>
            <a:ext uri="{FF2B5EF4-FFF2-40B4-BE49-F238E27FC236}">
              <a16:creationId xmlns:a16="http://schemas.microsoft.com/office/drawing/2014/main" id="{110807E2-EA2F-49E5-9907-CDA37F4FA6F9}"/>
            </a:ext>
          </a:extLst>
        </xdr:cNvPr>
        <xdr:cNvSpPr txBox="1"/>
      </xdr:nvSpPr>
      <xdr:spPr>
        <a:xfrm>
          <a:off x="20002500" y="13714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682" name="フローチャート: 判断 681">
          <a:extLst>
            <a:ext uri="{FF2B5EF4-FFF2-40B4-BE49-F238E27FC236}">
              <a16:creationId xmlns:a16="http://schemas.microsoft.com/office/drawing/2014/main" id="{B90497E2-6C07-441F-97FE-A47DB1D0945D}"/>
            </a:ext>
          </a:extLst>
        </xdr:cNvPr>
        <xdr:cNvSpPr/>
      </xdr:nvSpPr>
      <xdr:spPr>
        <a:xfrm>
          <a:off x="19897725"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683" name="フローチャート: 判断 682">
          <a:extLst>
            <a:ext uri="{FF2B5EF4-FFF2-40B4-BE49-F238E27FC236}">
              <a16:creationId xmlns:a16="http://schemas.microsoft.com/office/drawing/2014/main" id="{E30230AB-579E-4BEE-9267-7F06D4F24930}"/>
            </a:ext>
          </a:extLst>
        </xdr:cNvPr>
        <xdr:cNvSpPr/>
      </xdr:nvSpPr>
      <xdr:spPr>
        <a:xfrm>
          <a:off x="19154775" y="137359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684" name="フローチャート: 判断 683">
          <a:extLst>
            <a:ext uri="{FF2B5EF4-FFF2-40B4-BE49-F238E27FC236}">
              <a16:creationId xmlns:a16="http://schemas.microsoft.com/office/drawing/2014/main" id="{06B5952D-7E67-48D9-AF8C-FF4060E88501}"/>
            </a:ext>
          </a:extLst>
        </xdr:cNvPr>
        <xdr:cNvSpPr/>
      </xdr:nvSpPr>
      <xdr:spPr>
        <a:xfrm>
          <a:off x="18345150" y="137359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85" name="フローチャート: 判断 684">
          <a:extLst>
            <a:ext uri="{FF2B5EF4-FFF2-40B4-BE49-F238E27FC236}">
              <a16:creationId xmlns:a16="http://schemas.microsoft.com/office/drawing/2014/main" id="{35659365-A2F7-4CC4-8197-7425E670388F}"/>
            </a:ext>
          </a:extLst>
        </xdr:cNvPr>
        <xdr:cNvSpPr/>
      </xdr:nvSpPr>
      <xdr:spPr>
        <a:xfrm>
          <a:off x="17554575" y="13630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87993</xdr:rowOff>
    </xdr:from>
    <xdr:to>
      <xdr:col>98</xdr:col>
      <xdr:colOff>38100</xdr:colOff>
      <xdr:row>84</xdr:row>
      <xdr:rowOff>18143</xdr:rowOff>
    </xdr:to>
    <xdr:sp macro="" textlink="">
      <xdr:nvSpPr>
        <xdr:cNvPr id="686" name="フローチャート: 判断 685">
          <a:extLst>
            <a:ext uri="{FF2B5EF4-FFF2-40B4-BE49-F238E27FC236}">
              <a16:creationId xmlns:a16="http://schemas.microsoft.com/office/drawing/2014/main" id="{3A406D3E-2872-4BB4-81E0-A013F50CE726}"/>
            </a:ext>
          </a:extLst>
        </xdr:cNvPr>
        <xdr:cNvSpPr/>
      </xdr:nvSpPr>
      <xdr:spPr>
        <a:xfrm>
          <a:off x="16754475" y="135245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5AC45A44-CCA4-48EA-8EC2-99DB78ED3EC1}"/>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7E3B553A-2548-4615-8BFF-9A0C46AC9FEE}"/>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E24C1E61-86E9-4140-8D2B-D37977337B9E}"/>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A4DE7B-3DBE-40A9-9033-3109203FF074}"/>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617054B2-20B7-4EC4-80AA-9B251E203CB0}"/>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74386</xdr:rowOff>
    </xdr:from>
    <xdr:to>
      <xdr:col>116</xdr:col>
      <xdr:colOff>114300</xdr:colOff>
      <xdr:row>79</xdr:row>
      <xdr:rowOff>4536</xdr:rowOff>
    </xdr:to>
    <xdr:sp macro="" textlink="">
      <xdr:nvSpPr>
        <xdr:cNvPr id="692" name="楕円 691">
          <a:extLst>
            <a:ext uri="{FF2B5EF4-FFF2-40B4-BE49-F238E27FC236}">
              <a16:creationId xmlns:a16="http://schemas.microsoft.com/office/drawing/2014/main" id="{48164F04-5691-4EA4-86F6-46BB349AB4D8}"/>
            </a:ext>
          </a:extLst>
        </xdr:cNvPr>
        <xdr:cNvSpPr/>
      </xdr:nvSpPr>
      <xdr:spPr>
        <a:xfrm>
          <a:off x="19897725" y="127045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27413</xdr:rowOff>
    </xdr:from>
    <xdr:ext cx="469744" cy="259045"/>
    <xdr:sp macro="" textlink="">
      <xdr:nvSpPr>
        <xdr:cNvPr id="693" name="【図書館】&#10;一人当たり面積該当値テキスト">
          <a:extLst>
            <a:ext uri="{FF2B5EF4-FFF2-40B4-BE49-F238E27FC236}">
              <a16:creationId xmlns:a16="http://schemas.microsoft.com/office/drawing/2014/main" id="{FB6CEE18-FB9B-465E-98A7-E72ECF102F85}"/>
            </a:ext>
          </a:extLst>
        </xdr:cNvPr>
        <xdr:cNvSpPr txBox="1"/>
      </xdr:nvSpPr>
      <xdr:spPr>
        <a:xfrm>
          <a:off x="20002500" y="126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11793</xdr:rowOff>
    </xdr:from>
    <xdr:to>
      <xdr:col>112</xdr:col>
      <xdr:colOff>38100</xdr:colOff>
      <xdr:row>79</xdr:row>
      <xdr:rowOff>113393</xdr:rowOff>
    </xdr:to>
    <xdr:sp macro="" textlink="">
      <xdr:nvSpPr>
        <xdr:cNvPr id="694" name="楕円 693">
          <a:extLst>
            <a:ext uri="{FF2B5EF4-FFF2-40B4-BE49-F238E27FC236}">
              <a16:creationId xmlns:a16="http://schemas.microsoft.com/office/drawing/2014/main" id="{0E95DB51-CDD8-499A-8A10-62E1FB48C28E}"/>
            </a:ext>
          </a:extLst>
        </xdr:cNvPr>
        <xdr:cNvSpPr/>
      </xdr:nvSpPr>
      <xdr:spPr>
        <a:xfrm>
          <a:off x="19154775" y="1280069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125186</xdr:rowOff>
    </xdr:from>
    <xdr:to>
      <xdr:col>116</xdr:col>
      <xdr:colOff>63500</xdr:colOff>
      <xdr:row>79</xdr:row>
      <xdr:rowOff>62593</xdr:rowOff>
    </xdr:to>
    <xdr:cxnSp macro="">
      <xdr:nvCxnSpPr>
        <xdr:cNvPr id="695" name="直線コネクタ 694">
          <a:extLst>
            <a:ext uri="{FF2B5EF4-FFF2-40B4-BE49-F238E27FC236}">
              <a16:creationId xmlns:a16="http://schemas.microsoft.com/office/drawing/2014/main" id="{15EBF58A-2D4B-4D4C-A64A-F181A425D15B}"/>
            </a:ext>
          </a:extLst>
        </xdr:cNvPr>
        <xdr:cNvCxnSpPr/>
      </xdr:nvCxnSpPr>
      <xdr:spPr>
        <a:xfrm flipV="1">
          <a:off x="19202400" y="12752161"/>
          <a:ext cx="752475" cy="1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11793</xdr:rowOff>
    </xdr:from>
    <xdr:to>
      <xdr:col>107</xdr:col>
      <xdr:colOff>101600</xdr:colOff>
      <xdr:row>79</xdr:row>
      <xdr:rowOff>113393</xdr:rowOff>
    </xdr:to>
    <xdr:sp macro="" textlink="">
      <xdr:nvSpPr>
        <xdr:cNvPr id="696" name="楕円 695">
          <a:extLst>
            <a:ext uri="{FF2B5EF4-FFF2-40B4-BE49-F238E27FC236}">
              <a16:creationId xmlns:a16="http://schemas.microsoft.com/office/drawing/2014/main" id="{3593E83A-52F7-44E7-AC90-99B03E7ECACE}"/>
            </a:ext>
          </a:extLst>
        </xdr:cNvPr>
        <xdr:cNvSpPr/>
      </xdr:nvSpPr>
      <xdr:spPr>
        <a:xfrm>
          <a:off x="18345150" y="1280069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62593</xdr:rowOff>
    </xdr:from>
    <xdr:to>
      <xdr:col>111</xdr:col>
      <xdr:colOff>177800</xdr:colOff>
      <xdr:row>79</xdr:row>
      <xdr:rowOff>62593</xdr:rowOff>
    </xdr:to>
    <xdr:cxnSp macro="">
      <xdr:nvCxnSpPr>
        <xdr:cNvPr id="697" name="直線コネクタ 696">
          <a:extLst>
            <a:ext uri="{FF2B5EF4-FFF2-40B4-BE49-F238E27FC236}">
              <a16:creationId xmlns:a16="http://schemas.microsoft.com/office/drawing/2014/main" id="{F67D27EB-5839-49FB-8342-F1783F3C942D}"/>
            </a:ext>
          </a:extLst>
        </xdr:cNvPr>
        <xdr:cNvCxnSpPr/>
      </xdr:nvCxnSpPr>
      <xdr:spPr>
        <a:xfrm>
          <a:off x="18392775" y="1285784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11793</xdr:rowOff>
    </xdr:from>
    <xdr:to>
      <xdr:col>102</xdr:col>
      <xdr:colOff>165100</xdr:colOff>
      <xdr:row>79</xdr:row>
      <xdr:rowOff>113393</xdr:rowOff>
    </xdr:to>
    <xdr:sp macro="" textlink="">
      <xdr:nvSpPr>
        <xdr:cNvPr id="698" name="楕円 697">
          <a:extLst>
            <a:ext uri="{FF2B5EF4-FFF2-40B4-BE49-F238E27FC236}">
              <a16:creationId xmlns:a16="http://schemas.microsoft.com/office/drawing/2014/main" id="{D1A260BD-EE7A-49D9-87DE-342FA34036DC}"/>
            </a:ext>
          </a:extLst>
        </xdr:cNvPr>
        <xdr:cNvSpPr/>
      </xdr:nvSpPr>
      <xdr:spPr>
        <a:xfrm>
          <a:off x="17554575" y="1280069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62593</xdr:rowOff>
    </xdr:from>
    <xdr:to>
      <xdr:col>107</xdr:col>
      <xdr:colOff>50800</xdr:colOff>
      <xdr:row>79</xdr:row>
      <xdr:rowOff>62593</xdr:rowOff>
    </xdr:to>
    <xdr:cxnSp macro="">
      <xdr:nvCxnSpPr>
        <xdr:cNvPr id="699" name="直線コネクタ 698">
          <a:extLst>
            <a:ext uri="{FF2B5EF4-FFF2-40B4-BE49-F238E27FC236}">
              <a16:creationId xmlns:a16="http://schemas.microsoft.com/office/drawing/2014/main" id="{539A1C72-09EC-45CA-A127-DEAFBA452D00}"/>
            </a:ext>
          </a:extLst>
        </xdr:cNvPr>
        <xdr:cNvCxnSpPr/>
      </xdr:nvCxnSpPr>
      <xdr:spPr>
        <a:xfrm>
          <a:off x="17602200" y="12857843"/>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11793</xdr:rowOff>
    </xdr:from>
    <xdr:to>
      <xdr:col>98</xdr:col>
      <xdr:colOff>38100</xdr:colOff>
      <xdr:row>79</xdr:row>
      <xdr:rowOff>113393</xdr:rowOff>
    </xdr:to>
    <xdr:sp macro="" textlink="">
      <xdr:nvSpPr>
        <xdr:cNvPr id="700" name="楕円 699">
          <a:extLst>
            <a:ext uri="{FF2B5EF4-FFF2-40B4-BE49-F238E27FC236}">
              <a16:creationId xmlns:a16="http://schemas.microsoft.com/office/drawing/2014/main" id="{8777D84C-78F3-49B9-863B-E0B9FE57F6D1}"/>
            </a:ext>
          </a:extLst>
        </xdr:cNvPr>
        <xdr:cNvSpPr/>
      </xdr:nvSpPr>
      <xdr:spPr>
        <a:xfrm>
          <a:off x="16754475" y="1280069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62593</xdr:rowOff>
    </xdr:from>
    <xdr:to>
      <xdr:col>102</xdr:col>
      <xdr:colOff>114300</xdr:colOff>
      <xdr:row>79</xdr:row>
      <xdr:rowOff>62593</xdr:rowOff>
    </xdr:to>
    <xdr:cxnSp macro="">
      <xdr:nvCxnSpPr>
        <xdr:cNvPr id="701" name="直線コネクタ 700">
          <a:extLst>
            <a:ext uri="{FF2B5EF4-FFF2-40B4-BE49-F238E27FC236}">
              <a16:creationId xmlns:a16="http://schemas.microsoft.com/office/drawing/2014/main" id="{9FD838F3-2ABA-49A3-9B01-BBE5CA58BB7A}"/>
            </a:ext>
          </a:extLst>
        </xdr:cNvPr>
        <xdr:cNvCxnSpPr/>
      </xdr:nvCxnSpPr>
      <xdr:spPr>
        <a:xfrm>
          <a:off x="16802100" y="1285784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55534</xdr:rowOff>
    </xdr:from>
    <xdr:ext cx="469744" cy="259045"/>
    <xdr:sp macro="" textlink="">
      <xdr:nvSpPr>
        <xdr:cNvPr id="702" name="n_1aveValue【図書館】&#10;一人当たり面積">
          <a:extLst>
            <a:ext uri="{FF2B5EF4-FFF2-40B4-BE49-F238E27FC236}">
              <a16:creationId xmlns:a16="http://schemas.microsoft.com/office/drawing/2014/main" id="{B538222B-BD04-4213-9200-06D38500767D}"/>
            </a:ext>
          </a:extLst>
        </xdr:cNvPr>
        <xdr:cNvSpPr txBox="1"/>
      </xdr:nvSpPr>
      <xdr:spPr>
        <a:xfrm>
          <a:off x="189834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03" name="n_2aveValue【図書館】&#10;一人当たり面積">
          <a:extLst>
            <a:ext uri="{FF2B5EF4-FFF2-40B4-BE49-F238E27FC236}">
              <a16:creationId xmlns:a16="http://schemas.microsoft.com/office/drawing/2014/main" id="{762959BC-3AF3-4BB8-A4D0-918B57ECE3D5}"/>
            </a:ext>
          </a:extLst>
        </xdr:cNvPr>
        <xdr:cNvSpPr txBox="1"/>
      </xdr:nvSpPr>
      <xdr:spPr>
        <a:xfrm>
          <a:off x="18183302" y="1381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04" name="n_3aveValue【図書館】&#10;一人当たり面積">
          <a:extLst>
            <a:ext uri="{FF2B5EF4-FFF2-40B4-BE49-F238E27FC236}">
              <a16:creationId xmlns:a16="http://schemas.microsoft.com/office/drawing/2014/main" id="{4A392A30-D71E-48AF-BA4C-B21494FA88DC}"/>
            </a:ext>
          </a:extLst>
        </xdr:cNvPr>
        <xdr:cNvSpPr txBox="1"/>
      </xdr:nvSpPr>
      <xdr:spPr>
        <a:xfrm>
          <a:off x="17383202" y="1372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9270</xdr:rowOff>
    </xdr:from>
    <xdr:ext cx="469744" cy="259045"/>
    <xdr:sp macro="" textlink="">
      <xdr:nvSpPr>
        <xdr:cNvPr id="705" name="n_4aveValue【図書館】&#10;一人当たり面積">
          <a:extLst>
            <a:ext uri="{FF2B5EF4-FFF2-40B4-BE49-F238E27FC236}">
              <a16:creationId xmlns:a16="http://schemas.microsoft.com/office/drawing/2014/main" id="{9469D241-51F4-4AEE-B0CE-5A6A5B71C094}"/>
            </a:ext>
          </a:extLst>
        </xdr:cNvPr>
        <xdr:cNvSpPr txBox="1"/>
      </xdr:nvSpPr>
      <xdr:spPr>
        <a:xfrm>
          <a:off x="16592627" y="136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129920</xdr:rowOff>
    </xdr:from>
    <xdr:ext cx="469744" cy="259045"/>
    <xdr:sp macro="" textlink="">
      <xdr:nvSpPr>
        <xdr:cNvPr id="706" name="n_1mainValue【図書館】&#10;一人当たり面積">
          <a:extLst>
            <a:ext uri="{FF2B5EF4-FFF2-40B4-BE49-F238E27FC236}">
              <a16:creationId xmlns:a16="http://schemas.microsoft.com/office/drawing/2014/main" id="{13E850F7-87F0-4E8E-91EE-E8B3EF3F7626}"/>
            </a:ext>
          </a:extLst>
        </xdr:cNvPr>
        <xdr:cNvSpPr txBox="1"/>
      </xdr:nvSpPr>
      <xdr:spPr>
        <a:xfrm>
          <a:off x="18983402" y="1259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129920</xdr:rowOff>
    </xdr:from>
    <xdr:ext cx="469744" cy="259045"/>
    <xdr:sp macro="" textlink="">
      <xdr:nvSpPr>
        <xdr:cNvPr id="707" name="n_2mainValue【図書館】&#10;一人当たり面積">
          <a:extLst>
            <a:ext uri="{FF2B5EF4-FFF2-40B4-BE49-F238E27FC236}">
              <a16:creationId xmlns:a16="http://schemas.microsoft.com/office/drawing/2014/main" id="{F9ACDCAD-6DC1-4B47-AA93-2ADDB32DA901}"/>
            </a:ext>
          </a:extLst>
        </xdr:cNvPr>
        <xdr:cNvSpPr txBox="1"/>
      </xdr:nvSpPr>
      <xdr:spPr>
        <a:xfrm>
          <a:off x="18183302" y="1259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129920</xdr:rowOff>
    </xdr:from>
    <xdr:ext cx="469744" cy="259045"/>
    <xdr:sp macro="" textlink="">
      <xdr:nvSpPr>
        <xdr:cNvPr id="708" name="n_3mainValue【図書館】&#10;一人当たり面積">
          <a:extLst>
            <a:ext uri="{FF2B5EF4-FFF2-40B4-BE49-F238E27FC236}">
              <a16:creationId xmlns:a16="http://schemas.microsoft.com/office/drawing/2014/main" id="{8766D23D-6937-4E60-AF7E-47F388F0104D}"/>
            </a:ext>
          </a:extLst>
        </xdr:cNvPr>
        <xdr:cNvSpPr txBox="1"/>
      </xdr:nvSpPr>
      <xdr:spPr>
        <a:xfrm>
          <a:off x="17383202" y="1259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129920</xdr:rowOff>
    </xdr:from>
    <xdr:ext cx="469744" cy="259045"/>
    <xdr:sp macro="" textlink="">
      <xdr:nvSpPr>
        <xdr:cNvPr id="709" name="n_4mainValue【図書館】&#10;一人当たり面積">
          <a:extLst>
            <a:ext uri="{FF2B5EF4-FFF2-40B4-BE49-F238E27FC236}">
              <a16:creationId xmlns:a16="http://schemas.microsoft.com/office/drawing/2014/main" id="{754CE6F0-8D67-4583-934C-7FD4FA4D13B5}"/>
            </a:ext>
          </a:extLst>
        </xdr:cNvPr>
        <xdr:cNvSpPr txBox="1"/>
      </xdr:nvSpPr>
      <xdr:spPr>
        <a:xfrm>
          <a:off x="16592627" y="1259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0" name="正方形/長方形 709">
          <a:extLst>
            <a:ext uri="{FF2B5EF4-FFF2-40B4-BE49-F238E27FC236}">
              <a16:creationId xmlns:a16="http://schemas.microsoft.com/office/drawing/2014/main" id="{037A5073-F317-4F9B-BB97-D8678EADA6BF}"/>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711" name="正方形/長方形 710">
          <a:extLst>
            <a:ext uri="{FF2B5EF4-FFF2-40B4-BE49-F238E27FC236}">
              <a16:creationId xmlns:a16="http://schemas.microsoft.com/office/drawing/2014/main" id="{9687FE46-CC67-4A45-BB8D-FB96F95F1828}"/>
            </a:ext>
          </a:extLst>
        </xdr:cNvPr>
        <xdr:cNvSpPr/>
      </xdr:nvSpPr>
      <xdr:spPr>
        <a:xfrm>
          <a:off x="11658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712" name="正方形/長方形 711">
          <a:extLst>
            <a:ext uri="{FF2B5EF4-FFF2-40B4-BE49-F238E27FC236}">
              <a16:creationId xmlns:a16="http://schemas.microsoft.com/office/drawing/2014/main" id="{137E90E7-2C92-4DB5-8EB4-371562FEAD7D}"/>
            </a:ext>
          </a:extLst>
        </xdr:cNvPr>
        <xdr:cNvSpPr/>
      </xdr:nvSpPr>
      <xdr:spPr>
        <a:xfrm>
          <a:off x="11658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713" name="正方形/長方形 712">
          <a:extLst>
            <a:ext uri="{FF2B5EF4-FFF2-40B4-BE49-F238E27FC236}">
              <a16:creationId xmlns:a16="http://schemas.microsoft.com/office/drawing/2014/main" id="{081EDDBD-1CDF-469F-A383-85C88EDC1388}"/>
            </a:ext>
          </a:extLst>
        </xdr:cNvPr>
        <xdr:cNvSpPr/>
      </xdr:nvSpPr>
      <xdr:spPr>
        <a:xfrm>
          <a:off x="13154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714" name="正方形/長方形 713">
          <a:extLst>
            <a:ext uri="{FF2B5EF4-FFF2-40B4-BE49-F238E27FC236}">
              <a16:creationId xmlns:a16="http://schemas.microsoft.com/office/drawing/2014/main" id="{0624C434-1785-44D2-B196-0224869D7066}"/>
            </a:ext>
          </a:extLst>
        </xdr:cNvPr>
        <xdr:cNvSpPr/>
      </xdr:nvSpPr>
      <xdr:spPr>
        <a:xfrm>
          <a:off x="13154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5" name="正方形/長方形 714">
          <a:extLst>
            <a:ext uri="{FF2B5EF4-FFF2-40B4-BE49-F238E27FC236}">
              <a16:creationId xmlns:a16="http://schemas.microsoft.com/office/drawing/2014/main" id="{F90C8833-F4B3-4B35-B17C-B78CAB48998E}"/>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6" name="テキスト ボックス 715">
          <a:extLst>
            <a:ext uri="{FF2B5EF4-FFF2-40B4-BE49-F238E27FC236}">
              <a16:creationId xmlns:a16="http://schemas.microsoft.com/office/drawing/2014/main" id="{B31096ED-300E-4425-BAD0-EAA01AD684BE}"/>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7" name="直線コネクタ 716">
          <a:extLst>
            <a:ext uri="{FF2B5EF4-FFF2-40B4-BE49-F238E27FC236}">
              <a16:creationId xmlns:a16="http://schemas.microsoft.com/office/drawing/2014/main" id="{23F10727-3356-4979-ABBE-842A89D698C7}"/>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8" name="テキスト ボックス 717">
          <a:extLst>
            <a:ext uri="{FF2B5EF4-FFF2-40B4-BE49-F238E27FC236}">
              <a16:creationId xmlns:a16="http://schemas.microsoft.com/office/drawing/2014/main" id="{679EDCCF-C3BE-41A1-936F-46DF9F0A4FF2}"/>
            </a:ext>
          </a:extLst>
        </xdr:cNvPr>
        <xdr:cNvSpPr txBox="1"/>
      </xdr:nvSpPr>
      <xdr:spPr>
        <a:xfrm>
          <a:off x="107945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9" name="直線コネクタ 718">
          <a:extLst>
            <a:ext uri="{FF2B5EF4-FFF2-40B4-BE49-F238E27FC236}">
              <a16:creationId xmlns:a16="http://schemas.microsoft.com/office/drawing/2014/main" id="{24F645B4-27E1-445B-9A71-F93AB00752D1}"/>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0" name="テキスト ボックス 719">
          <a:extLst>
            <a:ext uri="{FF2B5EF4-FFF2-40B4-BE49-F238E27FC236}">
              <a16:creationId xmlns:a16="http://schemas.microsoft.com/office/drawing/2014/main" id="{86CE27DB-72A4-4D28-AF80-BC613F2B0A1E}"/>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1" name="直線コネクタ 720">
          <a:extLst>
            <a:ext uri="{FF2B5EF4-FFF2-40B4-BE49-F238E27FC236}">
              <a16:creationId xmlns:a16="http://schemas.microsoft.com/office/drawing/2014/main" id="{FC7DB14C-E9AB-4189-8E1E-CD369FF1937C}"/>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2" name="テキスト ボックス 721">
          <a:extLst>
            <a:ext uri="{FF2B5EF4-FFF2-40B4-BE49-F238E27FC236}">
              <a16:creationId xmlns:a16="http://schemas.microsoft.com/office/drawing/2014/main" id="{5EC2AB9F-A68D-4912-AC6E-B714338A9E1C}"/>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3" name="直線コネクタ 722">
          <a:extLst>
            <a:ext uri="{FF2B5EF4-FFF2-40B4-BE49-F238E27FC236}">
              <a16:creationId xmlns:a16="http://schemas.microsoft.com/office/drawing/2014/main" id="{AF5BF9B3-7E05-48DF-9E8B-D8C333FCE8B6}"/>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4" name="テキスト ボックス 723">
          <a:extLst>
            <a:ext uri="{FF2B5EF4-FFF2-40B4-BE49-F238E27FC236}">
              <a16:creationId xmlns:a16="http://schemas.microsoft.com/office/drawing/2014/main" id="{493E0485-06D1-4F55-94BE-494392E6B351}"/>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5" name="直線コネクタ 724">
          <a:extLst>
            <a:ext uri="{FF2B5EF4-FFF2-40B4-BE49-F238E27FC236}">
              <a16:creationId xmlns:a16="http://schemas.microsoft.com/office/drawing/2014/main" id="{616C187F-6BAB-40D5-AC4F-EF80E300F9F2}"/>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6" name="テキスト ボックス 725">
          <a:extLst>
            <a:ext uri="{FF2B5EF4-FFF2-40B4-BE49-F238E27FC236}">
              <a16:creationId xmlns:a16="http://schemas.microsoft.com/office/drawing/2014/main" id="{D140EDE2-0416-4C15-9EA1-117B31494534}"/>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7" name="直線コネクタ 726">
          <a:extLst>
            <a:ext uri="{FF2B5EF4-FFF2-40B4-BE49-F238E27FC236}">
              <a16:creationId xmlns:a16="http://schemas.microsoft.com/office/drawing/2014/main" id="{9D447C8C-94A7-461E-99AC-EFE4223F6B3C}"/>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8" name="テキスト ボックス 727">
          <a:extLst>
            <a:ext uri="{FF2B5EF4-FFF2-40B4-BE49-F238E27FC236}">
              <a16:creationId xmlns:a16="http://schemas.microsoft.com/office/drawing/2014/main" id="{8E99F68C-1B97-4E70-85E1-A81F140FD9F8}"/>
            </a:ext>
          </a:extLst>
        </xdr:cNvPr>
        <xdr:cNvSpPr txBox="1"/>
      </xdr:nvSpPr>
      <xdr:spPr>
        <a:xfrm>
          <a:off x="109037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a:extLst>
            <a:ext uri="{FF2B5EF4-FFF2-40B4-BE49-F238E27FC236}">
              <a16:creationId xmlns:a16="http://schemas.microsoft.com/office/drawing/2014/main" id="{08E832C0-2136-4AA3-BCF5-34C4793DEE82}"/>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博物館】&#10;有形固定資産減価償却率グラフ枠">
          <a:extLst>
            <a:ext uri="{FF2B5EF4-FFF2-40B4-BE49-F238E27FC236}">
              <a16:creationId xmlns:a16="http://schemas.microsoft.com/office/drawing/2014/main" id="{D3DC7335-2312-44B9-8E46-896068967DCC}"/>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57150</xdr:rowOff>
    </xdr:from>
    <xdr:to>
      <xdr:col>85</xdr:col>
      <xdr:colOff>126364</xdr:colOff>
      <xdr:row>107</xdr:row>
      <xdr:rowOff>140970</xdr:rowOff>
    </xdr:to>
    <xdr:cxnSp macro="">
      <xdr:nvCxnSpPr>
        <xdr:cNvPr id="731" name="直線コネクタ 730">
          <a:extLst>
            <a:ext uri="{FF2B5EF4-FFF2-40B4-BE49-F238E27FC236}">
              <a16:creationId xmlns:a16="http://schemas.microsoft.com/office/drawing/2014/main" id="{A2B9EB8C-5601-4072-B8D8-527D7C31CA4A}"/>
            </a:ext>
          </a:extLst>
        </xdr:cNvPr>
        <xdr:cNvCxnSpPr/>
      </xdr:nvCxnSpPr>
      <xdr:spPr>
        <a:xfrm flipV="1">
          <a:off x="14695170" y="16411575"/>
          <a:ext cx="1269" cy="105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144797</xdr:rowOff>
    </xdr:from>
    <xdr:ext cx="405111" cy="259045"/>
    <xdr:sp macro="" textlink="">
      <xdr:nvSpPr>
        <xdr:cNvPr id="732" name="【博物館】&#10;有形固定資産減価償却率最小値テキスト">
          <a:extLst>
            <a:ext uri="{FF2B5EF4-FFF2-40B4-BE49-F238E27FC236}">
              <a16:creationId xmlns:a16="http://schemas.microsoft.com/office/drawing/2014/main" id="{AD06BD8E-A9F7-4CB3-85C9-3295C4A8BF78}"/>
            </a:ext>
          </a:extLst>
        </xdr:cNvPr>
        <xdr:cNvSpPr txBox="1"/>
      </xdr:nvSpPr>
      <xdr:spPr>
        <a:xfrm>
          <a:off x="147447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140970</xdr:rowOff>
    </xdr:from>
    <xdr:to>
      <xdr:col>86</xdr:col>
      <xdr:colOff>25400</xdr:colOff>
      <xdr:row>107</xdr:row>
      <xdr:rowOff>140970</xdr:rowOff>
    </xdr:to>
    <xdr:cxnSp macro="">
      <xdr:nvCxnSpPr>
        <xdr:cNvPr id="733" name="直線コネクタ 732">
          <a:extLst>
            <a:ext uri="{FF2B5EF4-FFF2-40B4-BE49-F238E27FC236}">
              <a16:creationId xmlns:a16="http://schemas.microsoft.com/office/drawing/2014/main" id="{8A3E9B09-811C-489B-A42A-D1506B554D32}"/>
            </a:ext>
          </a:extLst>
        </xdr:cNvPr>
        <xdr:cNvCxnSpPr/>
      </xdr:nvCxnSpPr>
      <xdr:spPr>
        <a:xfrm>
          <a:off x="14611350" y="174701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3827</xdr:rowOff>
    </xdr:from>
    <xdr:ext cx="405111" cy="259045"/>
    <xdr:sp macro="" textlink="">
      <xdr:nvSpPr>
        <xdr:cNvPr id="734" name="【博物館】&#10;有形固定資産減価償却率最大値テキスト">
          <a:extLst>
            <a:ext uri="{FF2B5EF4-FFF2-40B4-BE49-F238E27FC236}">
              <a16:creationId xmlns:a16="http://schemas.microsoft.com/office/drawing/2014/main" id="{89820B4F-BF5E-40B2-9C41-0E505BCE3ED3}"/>
            </a:ext>
          </a:extLst>
        </xdr:cNvPr>
        <xdr:cNvSpPr txBox="1"/>
      </xdr:nvSpPr>
      <xdr:spPr>
        <a:xfrm>
          <a:off x="14744700" y="1619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735" name="直線コネクタ 734">
          <a:extLst>
            <a:ext uri="{FF2B5EF4-FFF2-40B4-BE49-F238E27FC236}">
              <a16:creationId xmlns:a16="http://schemas.microsoft.com/office/drawing/2014/main" id="{20CCE9F2-9D59-49B4-8EFB-FEEFF45276F3}"/>
            </a:ext>
          </a:extLst>
        </xdr:cNvPr>
        <xdr:cNvCxnSpPr/>
      </xdr:nvCxnSpPr>
      <xdr:spPr>
        <a:xfrm>
          <a:off x="14611350" y="16411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105</xdr:row>
      <xdr:rowOff>36213</xdr:rowOff>
    </xdr:from>
    <xdr:ext cx="405111" cy="259045"/>
    <xdr:sp macro="" textlink="">
      <xdr:nvSpPr>
        <xdr:cNvPr id="736" name="【博物館】&#10;有形固定資産減価償却率平均値テキスト">
          <a:extLst>
            <a:ext uri="{FF2B5EF4-FFF2-40B4-BE49-F238E27FC236}">
              <a16:creationId xmlns:a16="http://schemas.microsoft.com/office/drawing/2014/main" id="{019073FD-2668-4EDB-940C-1E42FD8C97F2}"/>
            </a:ext>
          </a:extLst>
        </xdr:cNvPr>
        <xdr:cNvSpPr txBox="1"/>
      </xdr:nvSpPr>
      <xdr:spPr>
        <a:xfrm>
          <a:off x="14744700" y="17038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37" name="フローチャート: 判断 736">
          <a:extLst>
            <a:ext uri="{FF2B5EF4-FFF2-40B4-BE49-F238E27FC236}">
              <a16:creationId xmlns:a16="http://schemas.microsoft.com/office/drawing/2014/main" id="{2CF0222E-6D29-453F-AD0A-5C5ED104F405}"/>
            </a:ext>
          </a:extLst>
        </xdr:cNvPr>
        <xdr:cNvSpPr/>
      </xdr:nvSpPr>
      <xdr:spPr>
        <a:xfrm>
          <a:off x="14649450" y="1705991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738" name="フローチャート: 判断 737">
          <a:extLst>
            <a:ext uri="{FF2B5EF4-FFF2-40B4-BE49-F238E27FC236}">
              <a16:creationId xmlns:a16="http://schemas.microsoft.com/office/drawing/2014/main" id="{769B8691-2181-4A45-8069-F76CE60D4E9F}"/>
            </a:ext>
          </a:extLst>
        </xdr:cNvPr>
        <xdr:cNvSpPr/>
      </xdr:nvSpPr>
      <xdr:spPr>
        <a:xfrm>
          <a:off x="13887450" y="17094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739" name="フローチャート: 判断 738">
          <a:extLst>
            <a:ext uri="{FF2B5EF4-FFF2-40B4-BE49-F238E27FC236}">
              <a16:creationId xmlns:a16="http://schemas.microsoft.com/office/drawing/2014/main" id="{D9E30B3D-97FC-4332-94E8-7DA152DFABDD}"/>
            </a:ext>
          </a:extLst>
        </xdr:cNvPr>
        <xdr:cNvSpPr/>
      </xdr:nvSpPr>
      <xdr:spPr>
        <a:xfrm>
          <a:off x="13096875" y="1710499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740" name="フローチャート: 判断 739">
          <a:extLst>
            <a:ext uri="{FF2B5EF4-FFF2-40B4-BE49-F238E27FC236}">
              <a16:creationId xmlns:a16="http://schemas.microsoft.com/office/drawing/2014/main" id="{6960EA07-BEB3-40BD-8360-E64345B3FA5F}"/>
            </a:ext>
          </a:extLst>
        </xdr:cNvPr>
        <xdr:cNvSpPr/>
      </xdr:nvSpPr>
      <xdr:spPr>
        <a:xfrm>
          <a:off x="12296775" y="170707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63500</xdr:rowOff>
    </xdr:from>
    <xdr:to>
      <xdr:col>67</xdr:col>
      <xdr:colOff>101600</xdr:colOff>
      <xdr:row>105</xdr:row>
      <xdr:rowOff>165100</xdr:rowOff>
    </xdr:to>
    <xdr:sp macro="" textlink="">
      <xdr:nvSpPr>
        <xdr:cNvPr id="741" name="フローチャート: 判断 740">
          <a:extLst>
            <a:ext uri="{FF2B5EF4-FFF2-40B4-BE49-F238E27FC236}">
              <a16:creationId xmlns:a16="http://schemas.microsoft.com/office/drawing/2014/main" id="{AF8651B0-56A8-4B4E-9BBC-C3948D5C2E60}"/>
            </a:ext>
          </a:extLst>
        </xdr:cNvPr>
        <xdr:cNvSpPr/>
      </xdr:nvSpPr>
      <xdr:spPr>
        <a:xfrm>
          <a:off x="11487150" y="17068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9B3214D0-C71B-49F5-9ADB-BF6BECE310D4}"/>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90D4ED6-1E36-455C-BDA1-4C8010D70A77}"/>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FE8B95B8-4A44-4B8F-B539-70BE7B73C6E0}"/>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E7FF875D-FA53-46AF-9221-1580A559BB01}"/>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42E11047-FCBF-4408-84A5-5EEC641C870A}"/>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50164</xdr:rowOff>
    </xdr:from>
    <xdr:to>
      <xdr:col>85</xdr:col>
      <xdr:colOff>177800</xdr:colOff>
      <xdr:row>105</xdr:row>
      <xdr:rowOff>151764</xdr:rowOff>
    </xdr:to>
    <xdr:sp macro="" textlink="">
      <xdr:nvSpPr>
        <xdr:cNvPr id="747" name="楕円 746">
          <a:extLst>
            <a:ext uri="{FF2B5EF4-FFF2-40B4-BE49-F238E27FC236}">
              <a16:creationId xmlns:a16="http://schemas.microsoft.com/office/drawing/2014/main" id="{5D466A9C-C654-408F-8352-ACCBDDF2C689}"/>
            </a:ext>
          </a:extLst>
        </xdr:cNvPr>
        <xdr:cNvSpPr/>
      </xdr:nvSpPr>
      <xdr:spPr>
        <a:xfrm>
          <a:off x="14649450" y="1704911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104</xdr:row>
      <xdr:rowOff>73041</xdr:rowOff>
    </xdr:from>
    <xdr:ext cx="405111" cy="259045"/>
    <xdr:sp macro="" textlink="">
      <xdr:nvSpPr>
        <xdr:cNvPr id="748" name="【博物館】&#10;有形固定資産減価償却率該当値テキスト">
          <a:extLst>
            <a:ext uri="{FF2B5EF4-FFF2-40B4-BE49-F238E27FC236}">
              <a16:creationId xmlns:a16="http://schemas.microsoft.com/office/drawing/2014/main" id="{06BEBE6D-E3FA-406E-BA54-6A23556BD2E3}"/>
            </a:ext>
          </a:extLst>
        </xdr:cNvPr>
        <xdr:cNvSpPr txBox="1"/>
      </xdr:nvSpPr>
      <xdr:spPr>
        <a:xfrm>
          <a:off x="14744700" y="1691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749" name="楕円 748">
          <a:extLst>
            <a:ext uri="{FF2B5EF4-FFF2-40B4-BE49-F238E27FC236}">
              <a16:creationId xmlns:a16="http://schemas.microsoft.com/office/drawing/2014/main" id="{D3FED6A7-D870-4F56-AF35-2E66822554CF}"/>
            </a:ext>
          </a:extLst>
        </xdr:cNvPr>
        <xdr:cNvSpPr/>
      </xdr:nvSpPr>
      <xdr:spPr>
        <a:xfrm>
          <a:off x="13887450" y="170046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100964</xdr:rowOff>
    </xdr:to>
    <xdr:cxnSp macro="">
      <xdr:nvCxnSpPr>
        <xdr:cNvPr id="750" name="直線コネクタ 749">
          <a:extLst>
            <a:ext uri="{FF2B5EF4-FFF2-40B4-BE49-F238E27FC236}">
              <a16:creationId xmlns:a16="http://schemas.microsoft.com/office/drawing/2014/main" id="{97BD8B61-4F45-4728-88D4-3AA8DAF2D387}"/>
            </a:ext>
          </a:extLst>
        </xdr:cNvPr>
        <xdr:cNvCxnSpPr/>
      </xdr:nvCxnSpPr>
      <xdr:spPr>
        <a:xfrm>
          <a:off x="13935075" y="17052289"/>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51" name="楕円 750">
          <a:extLst>
            <a:ext uri="{FF2B5EF4-FFF2-40B4-BE49-F238E27FC236}">
              <a16:creationId xmlns:a16="http://schemas.microsoft.com/office/drawing/2014/main" id="{2FAE7750-698D-4791-BF39-95375A0AE027}"/>
            </a:ext>
          </a:extLst>
        </xdr:cNvPr>
        <xdr:cNvSpPr/>
      </xdr:nvSpPr>
      <xdr:spPr>
        <a:xfrm>
          <a:off x="13096875" y="1696593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53339</xdr:rowOff>
    </xdr:to>
    <xdr:cxnSp macro="">
      <xdr:nvCxnSpPr>
        <xdr:cNvPr id="752" name="直線コネクタ 751">
          <a:extLst>
            <a:ext uri="{FF2B5EF4-FFF2-40B4-BE49-F238E27FC236}">
              <a16:creationId xmlns:a16="http://schemas.microsoft.com/office/drawing/2014/main" id="{9785AFBD-C701-4C46-A35B-8CD874F49F93}"/>
            </a:ext>
          </a:extLst>
        </xdr:cNvPr>
        <xdr:cNvCxnSpPr/>
      </xdr:nvCxnSpPr>
      <xdr:spPr>
        <a:xfrm>
          <a:off x="13144500" y="17004030"/>
          <a:ext cx="790575"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97789</xdr:rowOff>
    </xdr:from>
    <xdr:to>
      <xdr:col>72</xdr:col>
      <xdr:colOff>38100</xdr:colOff>
      <xdr:row>107</xdr:row>
      <xdr:rowOff>27939</xdr:rowOff>
    </xdr:to>
    <xdr:sp macro="" textlink="">
      <xdr:nvSpPr>
        <xdr:cNvPr id="753" name="楕円 752">
          <a:extLst>
            <a:ext uri="{FF2B5EF4-FFF2-40B4-BE49-F238E27FC236}">
              <a16:creationId xmlns:a16="http://schemas.microsoft.com/office/drawing/2014/main" id="{EB31C779-84FE-4610-A7D0-6C0E7866BD78}"/>
            </a:ext>
          </a:extLst>
        </xdr:cNvPr>
        <xdr:cNvSpPr/>
      </xdr:nvSpPr>
      <xdr:spPr>
        <a:xfrm>
          <a:off x="12296775" y="172618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xdr:rowOff>
    </xdr:from>
    <xdr:to>
      <xdr:col>76</xdr:col>
      <xdr:colOff>114300</xdr:colOff>
      <xdr:row>106</xdr:row>
      <xdr:rowOff>148589</xdr:rowOff>
    </xdr:to>
    <xdr:cxnSp macro="">
      <xdr:nvCxnSpPr>
        <xdr:cNvPr id="754" name="直線コネクタ 753">
          <a:extLst>
            <a:ext uri="{FF2B5EF4-FFF2-40B4-BE49-F238E27FC236}">
              <a16:creationId xmlns:a16="http://schemas.microsoft.com/office/drawing/2014/main" id="{6BB11C0F-3837-4278-9170-4D1E1378CB68}"/>
            </a:ext>
          </a:extLst>
        </xdr:cNvPr>
        <xdr:cNvCxnSpPr/>
      </xdr:nvCxnSpPr>
      <xdr:spPr>
        <a:xfrm flipV="1">
          <a:off x="12344400" y="17004030"/>
          <a:ext cx="800100" cy="30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59689</xdr:rowOff>
    </xdr:from>
    <xdr:to>
      <xdr:col>67</xdr:col>
      <xdr:colOff>101600</xdr:colOff>
      <xdr:row>106</xdr:row>
      <xdr:rowOff>161289</xdr:rowOff>
    </xdr:to>
    <xdr:sp macro="" textlink="">
      <xdr:nvSpPr>
        <xdr:cNvPr id="755" name="楕円 754">
          <a:extLst>
            <a:ext uri="{FF2B5EF4-FFF2-40B4-BE49-F238E27FC236}">
              <a16:creationId xmlns:a16="http://schemas.microsoft.com/office/drawing/2014/main" id="{E7956A35-E0F5-4E0A-8C18-A610EE05690C}"/>
            </a:ext>
          </a:extLst>
        </xdr:cNvPr>
        <xdr:cNvSpPr/>
      </xdr:nvSpPr>
      <xdr:spPr>
        <a:xfrm>
          <a:off x="11487150" y="172237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110489</xdr:rowOff>
    </xdr:from>
    <xdr:to>
      <xdr:col>71</xdr:col>
      <xdr:colOff>177800</xdr:colOff>
      <xdr:row>106</xdr:row>
      <xdr:rowOff>148589</xdr:rowOff>
    </xdr:to>
    <xdr:cxnSp macro="">
      <xdr:nvCxnSpPr>
        <xdr:cNvPr id="756" name="直線コネクタ 755">
          <a:extLst>
            <a:ext uri="{FF2B5EF4-FFF2-40B4-BE49-F238E27FC236}">
              <a16:creationId xmlns:a16="http://schemas.microsoft.com/office/drawing/2014/main" id="{0362B82F-4D92-445E-BEAD-AD05B5330AEE}"/>
            </a:ext>
          </a:extLst>
        </xdr:cNvPr>
        <xdr:cNvCxnSpPr/>
      </xdr:nvCxnSpPr>
      <xdr:spPr>
        <a:xfrm>
          <a:off x="11534775" y="17271364"/>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13352</xdr:rowOff>
    </xdr:from>
    <xdr:ext cx="405111" cy="259045"/>
    <xdr:sp macro="" textlink="">
      <xdr:nvSpPr>
        <xdr:cNvPr id="757" name="n_1aveValue【博物館】&#10;有形固定資産減価償却率">
          <a:extLst>
            <a:ext uri="{FF2B5EF4-FFF2-40B4-BE49-F238E27FC236}">
              <a16:creationId xmlns:a16="http://schemas.microsoft.com/office/drawing/2014/main" id="{EB2D9B8C-0025-4004-9D4B-E50BDA6AAC17}"/>
            </a:ext>
          </a:extLst>
        </xdr:cNvPr>
        <xdr:cNvSpPr txBox="1"/>
      </xdr:nvSpPr>
      <xdr:spPr>
        <a:xfrm>
          <a:off x="13745219"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20972</xdr:rowOff>
    </xdr:from>
    <xdr:ext cx="405111" cy="259045"/>
    <xdr:sp macro="" textlink="">
      <xdr:nvSpPr>
        <xdr:cNvPr id="758" name="n_2aveValue【博物館】&#10;有形固定資産減価償却率">
          <a:extLst>
            <a:ext uri="{FF2B5EF4-FFF2-40B4-BE49-F238E27FC236}">
              <a16:creationId xmlns:a16="http://schemas.microsoft.com/office/drawing/2014/main" id="{7B98FE17-9922-4832-90F3-F7EA659073E6}"/>
            </a:ext>
          </a:extLst>
        </xdr:cNvPr>
        <xdr:cNvSpPr txBox="1"/>
      </xdr:nvSpPr>
      <xdr:spPr>
        <a:xfrm>
          <a:off x="12964169" y="1718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12082</xdr:rowOff>
    </xdr:from>
    <xdr:ext cx="405111" cy="259045"/>
    <xdr:sp macro="" textlink="">
      <xdr:nvSpPr>
        <xdr:cNvPr id="759" name="n_3aveValue【博物館】&#10;有形固定資産減価償却率">
          <a:extLst>
            <a:ext uri="{FF2B5EF4-FFF2-40B4-BE49-F238E27FC236}">
              <a16:creationId xmlns:a16="http://schemas.microsoft.com/office/drawing/2014/main" id="{A67C33F3-F999-4C8A-9F2C-7197201B0A87}"/>
            </a:ext>
          </a:extLst>
        </xdr:cNvPr>
        <xdr:cNvSpPr txBox="1"/>
      </xdr:nvSpPr>
      <xdr:spPr>
        <a:xfrm>
          <a:off x="12164069" y="1684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10177</xdr:rowOff>
    </xdr:from>
    <xdr:ext cx="405111" cy="259045"/>
    <xdr:sp macro="" textlink="">
      <xdr:nvSpPr>
        <xdr:cNvPr id="760" name="n_4aveValue【博物館】&#10;有形固定資産減価償却率">
          <a:extLst>
            <a:ext uri="{FF2B5EF4-FFF2-40B4-BE49-F238E27FC236}">
              <a16:creationId xmlns:a16="http://schemas.microsoft.com/office/drawing/2014/main" id="{B51F9DA4-F94B-44B6-BE14-80E582B3AE40}"/>
            </a:ext>
          </a:extLst>
        </xdr:cNvPr>
        <xdr:cNvSpPr txBox="1"/>
      </xdr:nvSpPr>
      <xdr:spPr>
        <a:xfrm>
          <a:off x="11354444" y="1684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120666</xdr:rowOff>
    </xdr:from>
    <xdr:ext cx="405111" cy="259045"/>
    <xdr:sp macro="" textlink="">
      <xdr:nvSpPr>
        <xdr:cNvPr id="761" name="n_1mainValue【博物館】&#10;有形固定資産減価償却率">
          <a:extLst>
            <a:ext uri="{FF2B5EF4-FFF2-40B4-BE49-F238E27FC236}">
              <a16:creationId xmlns:a16="http://schemas.microsoft.com/office/drawing/2014/main" id="{7FB2CE72-EA4B-4D80-8096-BA95D2856E75}"/>
            </a:ext>
          </a:extLst>
        </xdr:cNvPr>
        <xdr:cNvSpPr txBox="1"/>
      </xdr:nvSpPr>
      <xdr:spPr>
        <a:xfrm>
          <a:off x="13745219" y="1680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62" name="n_2mainValue【博物館】&#10;有形固定資産減価償却率">
          <a:extLst>
            <a:ext uri="{FF2B5EF4-FFF2-40B4-BE49-F238E27FC236}">
              <a16:creationId xmlns:a16="http://schemas.microsoft.com/office/drawing/2014/main" id="{4DC3BE2A-CA49-420D-9C01-5959196E58EC}"/>
            </a:ext>
          </a:extLst>
        </xdr:cNvPr>
        <xdr:cNvSpPr txBox="1"/>
      </xdr:nvSpPr>
      <xdr:spPr>
        <a:xfrm>
          <a:off x="12964169" y="1674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19066</xdr:rowOff>
    </xdr:from>
    <xdr:ext cx="405111" cy="259045"/>
    <xdr:sp macro="" textlink="">
      <xdr:nvSpPr>
        <xdr:cNvPr id="763" name="n_3mainValue【博物館】&#10;有形固定資産減価償却率">
          <a:extLst>
            <a:ext uri="{FF2B5EF4-FFF2-40B4-BE49-F238E27FC236}">
              <a16:creationId xmlns:a16="http://schemas.microsoft.com/office/drawing/2014/main" id="{3E85C39F-F1CC-46A3-9D5A-CD601F9667F1}"/>
            </a:ext>
          </a:extLst>
        </xdr:cNvPr>
        <xdr:cNvSpPr txBox="1"/>
      </xdr:nvSpPr>
      <xdr:spPr>
        <a:xfrm>
          <a:off x="12164069" y="17345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152416</xdr:rowOff>
    </xdr:from>
    <xdr:ext cx="405111" cy="259045"/>
    <xdr:sp macro="" textlink="">
      <xdr:nvSpPr>
        <xdr:cNvPr id="764" name="n_4mainValue【博物館】&#10;有形固定資産減価償却率">
          <a:extLst>
            <a:ext uri="{FF2B5EF4-FFF2-40B4-BE49-F238E27FC236}">
              <a16:creationId xmlns:a16="http://schemas.microsoft.com/office/drawing/2014/main" id="{203EF1CF-5E22-4812-BD64-1C9487CD3562}"/>
            </a:ext>
          </a:extLst>
        </xdr:cNvPr>
        <xdr:cNvSpPr txBox="1"/>
      </xdr:nvSpPr>
      <xdr:spPr>
        <a:xfrm>
          <a:off x="11354444" y="17316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a:extLst>
            <a:ext uri="{FF2B5EF4-FFF2-40B4-BE49-F238E27FC236}">
              <a16:creationId xmlns:a16="http://schemas.microsoft.com/office/drawing/2014/main" id="{574AEF7C-DE6A-4E69-B031-1B18C67CD42D}"/>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66" name="正方形/長方形 765">
          <a:extLst>
            <a:ext uri="{FF2B5EF4-FFF2-40B4-BE49-F238E27FC236}">
              <a16:creationId xmlns:a16="http://schemas.microsoft.com/office/drawing/2014/main" id="{6105711D-B1D7-4FA0-8918-5445EA282631}"/>
            </a:ext>
          </a:extLst>
        </xdr:cNvPr>
        <xdr:cNvSpPr/>
      </xdr:nvSpPr>
      <xdr:spPr>
        <a:xfrm>
          <a:off x="169259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67" name="正方形/長方形 766">
          <a:extLst>
            <a:ext uri="{FF2B5EF4-FFF2-40B4-BE49-F238E27FC236}">
              <a16:creationId xmlns:a16="http://schemas.microsoft.com/office/drawing/2014/main" id="{CAC18424-9915-4490-8B38-20F1210AD3DD}"/>
            </a:ext>
          </a:extLst>
        </xdr:cNvPr>
        <xdr:cNvSpPr/>
      </xdr:nvSpPr>
      <xdr:spPr>
        <a:xfrm>
          <a:off x="169259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68" name="正方形/長方形 767">
          <a:extLst>
            <a:ext uri="{FF2B5EF4-FFF2-40B4-BE49-F238E27FC236}">
              <a16:creationId xmlns:a16="http://schemas.microsoft.com/office/drawing/2014/main" id="{67B4DECA-37ED-455D-8E9A-38922D041B46}"/>
            </a:ext>
          </a:extLst>
        </xdr:cNvPr>
        <xdr:cNvSpPr/>
      </xdr:nvSpPr>
      <xdr:spPr>
        <a:xfrm>
          <a:off x="1841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69" name="正方形/長方形 768">
          <a:extLst>
            <a:ext uri="{FF2B5EF4-FFF2-40B4-BE49-F238E27FC236}">
              <a16:creationId xmlns:a16="http://schemas.microsoft.com/office/drawing/2014/main" id="{B6181A5D-0EBC-475A-9ADA-707626C909DB}"/>
            </a:ext>
          </a:extLst>
        </xdr:cNvPr>
        <xdr:cNvSpPr/>
      </xdr:nvSpPr>
      <xdr:spPr>
        <a:xfrm>
          <a:off x="1841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78873882-9DD3-4555-8273-CAB5E01DB085}"/>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7E1CD0B3-0142-4E32-B286-745028C73465}"/>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4ED0ED7A-04EE-41C3-B32F-90415A4D9CE5}"/>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3" name="直線コネクタ 772">
          <a:extLst>
            <a:ext uri="{FF2B5EF4-FFF2-40B4-BE49-F238E27FC236}">
              <a16:creationId xmlns:a16="http://schemas.microsoft.com/office/drawing/2014/main" id="{F0D9CA13-4C59-48E9-A7C1-40959629F999}"/>
            </a:ext>
          </a:extLst>
        </xdr:cNvPr>
        <xdr:cNvCxnSpPr/>
      </xdr:nvCxnSpPr>
      <xdr:spPr>
        <a:xfrm>
          <a:off x="16459200" y="1768520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4" name="テキスト ボックス 773">
          <a:extLst>
            <a:ext uri="{FF2B5EF4-FFF2-40B4-BE49-F238E27FC236}">
              <a16:creationId xmlns:a16="http://schemas.microsoft.com/office/drawing/2014/main" id="{C1E5CCCB-F733-41ED-8360-C3ED54649868}"/>
            </a:ext>
          </a:extLst>
        </xdr:cNvPr>
        <xdr:cNvSpPr txBox="1"/>
      </xdr:nvSpPr>
      <xdr:spPr>
        <a:xfrm>
          <a:off x="16052346" y="1755568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5" name="直線コネクタ 774">
          <a:extLst>
            <a:ext uri="{FF2B5EF4-FFF2-40B4-BE49-F238E27FC236}">
              <a16:creationId xmlns:a16="http://schemas.microsoft.com/office/drawing/2014/main" id="{7CEA43FE-4774-4EAF-A7D4-CCA408188906}"/>
            </a:ext>
          </a:extLst>
        </xdr:cNvPr>
        <xdr:cNvCxnSpPr/>
      </xdr:nvCxnSpPr>
      <xdr:spPr>
        <a:xfrm>
          <a:off x="16459200" y="17374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6" name="テキスト ボックス 775">
          <a:extLst>
            <a:ext uri="{FF2B5EF4-FFF2-40B4-BE49-F238E27FC236}">
              <a16:creationId xmlns:a16="http://schemas.microsoft.com/office/drawing/2014/main" id="{61E5D865-10EC-44D6-AA90-5C49B9F09D88}"/>
            </a:ext>
          </a:extLst>
        </xdr:cNvPr>
        <xdr:cNvSpPr txBox="1"/>
      </xdr:nvSpPr>
      <xdr:spPr>
        <a:xfrm>
          <a:off x="16052346" y="172481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7" name="直線コネクタ 776">
          <a:extLst>
            <a:ext uri="{FF2B5EF4-FFF2-40B4-BE49-F238E27FC236}">
              <a16:creationId xmlns:a16="http://schemas.microsoft.com/office/drawing/2014/main" id="{26C69889-70F9-47CD-A166-31C1D16992C4}"/>
            </a:ext>
          </a:extLst>
        </xdr:cNvPr>
        <xdr:cNvCxnSpPr/>
      </xdr:nvCxnSpPr>
      <xdr:spPr>
        <a:xfrm>
          <a:off x="16459200" y="170669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8" name="テキスト ボックス 777">
          <a:extLst>
            <a:ext uri="{FF2B5EF4-FFF2-40B4-BE49-F238E27FC236}">
              <a16:creationId xmlns:a16="http://schemas.microsoft.com/office/drawing/2014/main" id="{7F020399-0A38-486F-8025-B8C394D5028C}"/>
            </a:ext>
          </a:extLst>
        </xdr:cNvPr>
        <xdr:cNvSpPr txBox="1"/>
      </xdr:nvSpPr>
      <xdr:spPr>
        <a:xfrm>
          <a:off x="16052346" y="169374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9" name="直線コネクタ 778">
          <a:extLst>
            <a:ext uri="{FF2B5EF4-FFF2-40B4-BE49-F238E27FC236}">
              <a16:creationId xmlns:a16="http://schemas.microsoft.com/office/drawing/2014/main" id="{3A2C892D-83F1-44D6-B327-7E1E0F7F89EB}"/>
            </a:ext>
          </a:extLst>
        </xdr:cNvPr>
        <xdr:cNvCxnSpPr/>
      </xdr:nvCxnSpPr>
      <xdr:spPr>
        <a:xfrm>
          <a:off x="16459200" y="167658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0" name="テキスト ボックス 779">
          <a:extLst>
            <a:ext uri="{FF2B5EF4-FFF2-40B4-BE49-F238E27FC236}">
              <a16:creationId xmlns:a16="http://schemas.microsoft.com/office/drawing/2014/main" id="{790145E3-7A7D-4BEB-AA5C-E24B0996B0C4}"/>
            </a:ext>
          </a:extLst>
        </xdr:cNvPr>
        <xdr:cNvSpPr txBox="1"/>
      </xdr:nvSpPr>
      <xdr:spPr>
        <a:xfrm>
          <a:off x="16052346" y="166299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1" name="直線コネクタ 780">
          <a:extLst>
            <a:ext uri="{FF2B5EF4-FFF2-40B4-BE49-F238E27FC236}">
              <a16:creationId xmlns:a16="http://schemas.microsoft.com/office/drawing/2014/main" id="{12B1B8C9-F909-4228-AB73-D414C7475098}"/>
            </a:ext>
          </a:extLst>
        </xdr:cNvPr>
        <xdr:cNvCxnSpPr/>
      </xdr:nvCxnSpPr>
      <xdr:spPr>
        <a:xfrm>
          <a:off x="16459200" y="164582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2" name="テキスト ボックス 781">
          <a:extLst>
            <a:ext uri="{FF2B5EF4-FFF2-40B4-BE49-F238E27FC236}">
              <a16:creationId xmlns:a16="http://schemas.microsoft.com/office/drawing/2014/main" id="{074F4636-5E69-44CA-B2BE-3ADE4D08534B}"/>
            </a:ext>
          </a:extLst>
        </xdr:cNvPr>
        <xdr:cNvSpPr txBox="1"/>
      </xdr:nvSpPr>
      <xdr:spPr>
        <a:xfrm>
          <a:off x="16052346" y="163192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3" name="直線コネクタ 782">
          <a:extLst>
            <a:ext uri="{FF2B5EF4-FFF2-40B4-BE49-F238E27FC236}">
              <a16:creationId xmlns:a16="http://schemas.microsoft.com/office/drawing/2014/main" id="{B6FA8D04-CE60-425D-9968-F671524C2ADB}"/>
            </a:ext>
          </a:extLst>
        </xdr:cNvPr>
        <xdr:cNvCxnSpPr/>
      </xdr:nvCxnSpPr>
      <xdr:spPr>
        <a:xfrm>
          <a:off x="16459200" y="1614759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4" name="テキスト ボックス 783">
          <a:extLst>
            <a:ext uri="{FF2B5EF4-FFF2-40B4-BE49-F238E27FC236}">
              <a16:creationId xmlns:a16="http://schemas.microsoft.com/office/drawing/2014/main" id="{7E4AAEEF-E4E5-43E2-AC5F-FFEDCDCFD8B4}"/>
            </a:ext>
          </a:extLst>
        </xdr:cNvPr>
        <xdr:cNvSpPr txBox="1"/>
      </xdr:nvSpPr>
      <xdr:spPr>
        <a:xfrm>
          <a:off x="16052346" y="160117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a:extLst>
            <a:ext uri="{FF2B5EF4-FFF2-40B4-BE49-F238E27FC236}">
              <a16:creationId xmlns:a16="http://schemas.microsoft.com/office/drawing/2014/main" id="{1869E720-FECF-4034-9DDF-D6FA434FA5A6}"/>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a:extLst>
            <a:ext uri="{FF2B5EF4-FFF2-40B4-BE49-F238E27FC236}">
              <a16:creationId xmlns:a16="http://schemas.microsoft.com/office/drawing/2014/main" id="{01BA29AA-7156-41B0-BAEB-EB4E5A0FB350}"/>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博物館】&#10;一人当たり面積グラフ枠">
          <a:extLst>
            <a:ext uri="{FF2B5EF4-FFF2-40B4-BE49-F238E27FC236}">
              <a16:creationId xmlns:a16="http://schemas.microsoft.com/office/drawing/2014/main" id="{FC293E54-C02F-4BD3-93FA-34700B4A5824}"/>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27214</xdr:rowOff>
    </xdr:from>
    <xdr:to>
      <xdr:col>116</xdr:col>
      <xdr:colOff>62864</xdr:colOff>
      <xdr:row>109</xdr:row>
      <xdr:rowOff>19050</xdr:rowOff>
    </xdr:to>
    <xdr:cxnSp macro="">
      <xdr:nvCxnSpPr>
        <xdr:cNvPr id="788" name="直線コネクタ 787">
          <a:extLst>
            <a:ext uri="{FF2B5EF4-FFF2-40B4-BE49-F238E27FC236}">
              <a16:creationId xmlns:a16="http://schemas.microsoft.com/office/drawing/2014/main" id="{4862D795-3761-4400-8F19-E3AF77297E1E}"/>
            </a:ext>
          </a:extLst>
        </xdr:cNvPr>
        <xdr:cNvCxnSpPr/>
      </xdr:nvCxnSpPr>
      <xdr:spPr>
        <a:xfrm flipV="1">
          <a:off x="19952970" y="16222889"/>
          <a:ext cx="1269" cy="1445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789" name="【博物館】&#10;一人当たり面積最小値テキスト">
          <a:extLst>
            <a:ext uri="{FF2B5EF4-FFF2-40B4-BE49-F238E27FC236}">
              <a16:creationId xmlns:a16="http://schemas.microsoft.com/office/drawing/2014/main" id="{14BC1477-AB11-480E-A078-8DF1A7A4E22F}"/>
            </a:ext>
          </a:extLst>
        </xdr:cNvPr>
        <xdr:cNvSpPr txBox="1"/>
      </xdr:nvSpPr>
      <xdr:spPr>
        <a:xfrm>
          <a:off x="20002500"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790" name="直線コネクタ 789">
          <a:extLst>
            <a:ext uri="{FF2B5EF4-FFF2-40B4-BE49-F238E27FC236}">
              <a16:creationId xmlns:a16="http://schemas.microsoft.com/office/drawing/2014/main" id="{12305779-780B-40E5-BD8F-6E63EE2B600D}"/>
            </a:ext>
          </a:extLst>
        </xdr:cNvPr>
        <xdr:cNvCxnSpPr/>
      </xdr:nvCxnSpPr>
      <xdr:spPr>
        <a:xfrm>
          <a:off x="19878675" y="176688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145341</xdr:rowOff>
    </xdr:from>
    <xdr:ext cx="469744" cy="259045"/>
    <xdr:sp macro="" textlink="">
      <xdr:nvSpPr>
        <xdr:cNvPr id="791" name="【博物館】&#10;一人当たり面積最大値テキスト">
          <a:extLst>
            <a:ext uri="{FF2B5EF4-FFF2-40B4-BE49-F238E27FC236}">
              <a16:creationId xmlns:a16="http://schemas.microsoft.com/office/drawing/2014/main" id="{2FB72676-3EB1-4735-B470-E8403A68319B}"/>
            </a:ext>
          </a:extLst>
        </xdr:cNvPr>
        <xdr:cNvSpPr txBox="1"/>
      </xdr:nvSpPr>
      <xdr:spPr>
        <a:xfrm>
          <a:off x="20002500" y="1601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792" name="直線コネクタ 791">
          <a:extLst>
            <a:ext uri="{FF2B5EF4-FFF2-40B4-BE49-F238E27FC236}">
              <a16:creationId xmlns:a16="http://schemas.microsoft.com/office/drawing/2014/main" id="{CD24F16B-2995-4FD7-A68C-560F5D9809DA}"/>
            </a:ext>
          </a:extLst>
        </xdr:cNvPr>
        <xdr:cNvCxnSpPr/>
      </xdr:nvCxnSpPr>
      <xdr:spPr>
        <a:xfrm>
          <a:off x="19878675" y="162228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40113</xdr:rowOff>
    </xdr:from>
    <xdr:ext cx="469744" cy="259045"/>
    <xdr:sp macro="" textlink="">
      <xdr:nvSpPr>
        <xdr:cNvPr id="793" name="【博物館】&#10;一人当たり面積平均値テキスト">
          <a:extLst>
            <a:ext uri="{FF2B5EF4-FFF2-40B4-BE49-F238E27FC236}">
              <a16:creationId xmlns:a16="http://schemas.microsoft.com/office/drawing/2014/main" id="{D08BB0BC-0C72-40B1-AB46-D24A1DDE35A6}"/>
            </a:ext>
          </a:extLst>
        </xdr:cNvPr>
        <xdr:cNvSpPr txBox="1"/>
      </xdr:nvSpPr>
      <xdr:spPr>
        <a:xfrm>
          <a:off x="20002500" y="17204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794" name="フローチャート: 判断 793">
          <a:extLst>
            <a:ext uri="{FF2B5EF4-FFF2-40B4-BE49-F238E27FC236}">
              <a16:creationId xmlns:a16="http://schemas.microsoft.com/office/drawing/2014/main" id="{CF608E7A-375D-492E-9D0B-B00C65123082}"/>
            </a:ext>
          </a:extLst>
        </xdr:cNvPr>
        <xdr:cNvSpPr/>
      </xdr:nvSpPr>
      <xdr:spPr>
        <a:xfrm>
          <a:off x="19897725" y="173432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25400</xdr:rowOff>
    </xdr:from>
    <xdr:to>
      <xdr:col>112</xdr:col>
      <xdr:colOff>38100</xdr:colOff>
      <xdr:row>108</xdr:row>
      <xdr:rowOff>127000</xdr:rowOff>
    </xdr:to>
    <xdr:sp macro="" textlink="">
      <xdr:nvSpPr>
        <xdr:cNvPr id="795" name="フローチャート: 判断 794">
          <a:extLst>
            <a:ext uri="{FF2B5EF4-FFF2-40B4-BE49-F238E27FC236}">
              <a16:creationId xmlns:a16="http://schemas.microsoft.com/office/drawing/2014/main" id="{51BAC944-BA79-44B9-9120-AD287FC5FDB6}"/>
            </a:ext>
          </a:extLst>
        </xdr:cNvPr>
        <xdr:cNvSpPr/>
      </xdr:nvSpPr>
      <xdr:spPr>
        <a:xfrm>
          <a:off x="19154775" y="175164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796" name="フローチャート: 判断 795">
          <a:extLst>
            <a:ext uri="{FF2B5EF4-FFF2-40B4-BE49-F238E27FC236}">
              <a16:creationId xmlns:a16="http://schemas.microsoft.com/office/drawing/2014/main" id="{04FB5662-71E6-45EA-AF5A-6FE847253693}"/>
            </a:ext>
          </a:extLst>
        </xdr:cNvPr>
        <xdr:cNvSpPr/>
      </xdr:nvSpPr>
      <xdr:spPr>
        <a:xfrm>
          <a:off x="18345150" y="175164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797" name="フローチャート: 判断 796">
          <a:extLst>
            <a:ext uri="{FF2B5EF4-FFF2-40B4-BE49-F238E27FC236}">
              <a16:creationId xmlns:a16="http://schemas.microsoft.com/office/drawing/2014/main" id="{4E909A77-5E20-4C4C-BA89-F511E4368534}"/>
            </a:ext>
          </a:extLst>
        </xdr:cNvPr>
        <xdr:cNvSpPr/>
      </xdr:nvSpPr>
      <xdr:spPr>
        <a:xfrm>
          <a:off x="17554575" y="1751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798" name="フローチャート: 判断 797">
          <a:extLst>
            <a:ext uri="{FF2B5EF4-FFF2-40B4-BE49-F238E27FC236}">
              <a16:creationId xmlns:a16="http://schemas.microsoft.com/office/drawing/2014/main" id="{A639D866-934B-4CFF-B768-E3EED62A4D63}"/>
            </a:ext>
          </a:extLst>
        </xdr:cNvPr>
        <xdr:cNvSpPr/>
      </xdr:nvSpPr>
      <xdr:spPr>
        <a:xfrm>
          <a:off x="16754475" y="175328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5FB0D97E-B735-4AAF-98F7-36DBB542BB5E}"/>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662D05C-9BB4-4A4A-83AB-6FED2E24F56A}"/>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CEED6818-B6FA-4944-AD68-DF34F2BC5EF1}"/>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E948B573-A512-4D7B-BFBB-D7680757BB0B}"/>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AA655CFB-D833-49F2-84A6-584A21C97256}"/>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66221</xdr:rowOff>
    </xdr:from>
    <xdr:to>
      <xdr:col>116</xdr:col>
      <xdr:colOff>114300</xdr:colOff>
      <xdr:row>107</xdr:row>
      <xdr:rowOff>167821</xdr:rowOff>
    </xdr:to>
    <xdr:sp macro="" textlink="">
      <xdr:nvSpPr>
        <xdr:cNvPr id="804" name="楕円 803">
          <a:extLst>
            <a:ext uri="{FF2B5EF4-FFF2-40B4-BE49-F238E27FC236}">
              <a16:creationId xmlns:a16="http://schemas.microsoft.com/office/drawing/2014/main" id="{31E1E741-A2FC-404C-89D4-1D5673884BCB}"/>
            </a:ext>
          </a:extLst>
        </xdr:cNvPr>
        <xdr:cNvSpPr/>
      </xdr:nvSpPr>
      <xdr:spPr>
        <a:xfrm>
          <a:off x="19897725" y="1739537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44648</xdr:rowOff>
    </xdr:from>
    <xdr:ext cx="469744" cy="259045"/>
    <xdr:sp macro="" textlink="">
      <xdr:nvSpPr>
        <xdr:cNvPr id="805" name="【博物館】&#10;一人当たり面積該当値テキスト">
          <a:extLst>
            <a:ext uri="{FF2B5EF4-FFF2-40B4-BE49-F238E27FC236}">
              <a16:creationId xmlns:a16="http://schemas.microsoft.com/office/drawing/2014/main" id="{F2441A50-1F2E-436B-9F4C-65D54A96FE37}"/>
            </a:ext>
          </a:extLst>
        </xdr:cNvPr>
        <xdr:cNvSpPr txBox="1"/>
      </xdr:nvSpPr>
      <xdr:spPr>
        <a:xfrm>
          <a:off x="20002500" y="1737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66221</xdr:rowOff>
    </xdr:from>
    <xdr:to>
      <xdr:col>112</xdr:col>
      <xdr:colOff>38100</xdr:colOff>
      <xdr:row>107</xdr:row>
      <xdr:rowOff>167821</xdr:rowOff>
    </xdr:to>
    <xdr:sp macro="" textlink="">
      <xdr:nvSpPr>
        <xdr:cNvPr id="806" name="楕円 805">
          <a:extLst>
            <a:ext uri="{FF2B5EF4-FFF2-40B4-BE49-F238E27FC236}">
              <a16:creationId xmlns:a16="http://schemas.microsoft.com/office/drawing/2014/main" id="{BFCEAE78-397D-4498-943D-5EF97E1A816C}"/>
            </a:ext>
          </a:extLst>
        </xdr:cNvPr>
        <xdr:cNvSpPr/>
      </xdr:nvSpPr>
      <xdr:spPr>
        <a:xfrm>
          <a:off x="19154775" y="1739537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117021</xdr:rowOff>
    </xdr:from>
    <xdr:to>
      <xdr:col>116</xdr:col>
      <xdr:colOff>63500</xdr:colOff>
      <xdr:row>107</xdr:row>
      <xdr:rowOff>117021</xdr:rowOff>
    </xdr:to>
    <xdr:cxnSp macro="">
      <xdr:nvCxnSpPr>
        <xdr:cNvPr id="807" name="直線コネクタ 806">
          <a:extLst>
            <a:ext uri="{FF2B5EF4-FFF2-40B4-BE49-F238E27FC236}">
              <a16:creationId xmlns:a16="http://schemas.microsoft.com/office/drawing/2014/main" id="{D033BBA3-94AB-42EE-B7D9-1536750A13DC}"/>
            </a:ext>
          </a:extLst>
        </xdr:cNvPr>
        <xdr:cNvCxnSpPr/>
      </xdr:nvCxnSpPr>
      <xdr:spPr>
        <a:xfrm>
          <a:off x="19202400" y="17442996"/>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66221</xdr:rowOff>
    </xdr:from>
    <xdr:to>
      <xdr:col>107</xdr:col>
      <xdr:colOff>101600</xdr:colOff>
      <xdr:row>107</xdr:row>
      <xdr:rowOff>167821</xdr:rowOff>
    </xdr:to>
    <xdr:sp macro="" textlink="">
      <xdr:nvSpPr>
        <xdr:cNvPr id="808" name="楕円 807">
          <a:extLst>
            <a:ext uri="{FF2B5EF4-FFF2-40B4-BE49-F238E27FC236}">
              <a16:creationId xmlns:a16="http://schemas.microsoft.com/office/drawing/2014/main" id="{EE0E2A2F-BD7B-49FE-847C-DAE6FAD06EF6}"/>
            </a:ext>
          </a:extLst>
        </xdr:cNvPr>
        <xdr:cNvSpPr/>
      </xdr:nvSpPr>
      <xdr:spPr>
        <a:xfrm>
          <a:off x="18345150" y="1739537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117021</xdr:rowOff>
    </xdr:from>
    <xdr:to>
      <xdr:col>111</xdr:col>
      <xdr:colOff>177800</xdr:colOff>
      <xdr:row>107</xdr:row>
      <xdr:rowOff>117021</xdr:rowOff>
    </xdr:to>
    <xdr:cxnSp macro="">
      <xdr:nvCxnSpPr>
        <xdr:cNvPr id="809" name="直線コネクタ 808">
          <a:extLst>
            <a:ext uri="{FF2B5EF4-FFF2-40B4-BE49-F238E27FC236}">
              <a16:creationId xmlns:a16="http://schemas.microsoft.com/office/drawing/2014/main" id="{6BC05CDC-A693-4530-BC34-AC2466098663}"/>
            </a:ext>
          </a:extLst>
        </xdr:cNvPr>
        <xdr:cNvCxnSpPr/>
      </xdr:nvCxnSpPr>
      <xdr:spPr>
        <a:xfrm>
          <a:off x="18392775" y="17442996"/>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131536</xdr:rowOff>
    </xdr:from>
    <xdr:to>
      <xdr:col>102</xdr:col>
      <xdr:colOff>165100</xdr:colOff>
      <xdr:row>108</xdr:row>
      <xdr:rowOff>61686</xdr:rowOff>
    </xdr:to>
    <xdr:sp macro="" textlink="">
      <xdr:nvSpPr>
        <xdr:cNvPr id="810" name="楕円 809">
          <a:extLst>
            <a:ext uri="{FF2B5EF4-FFF2-40B4-BE49-F238E27FC236}">
              <a16:creationId xmlns:a16="http://schemas.microsoft.com/office/drawing/2014/main" id="{B2A77D0C-A76E-4A77-9E8C-AD1918D0233C}"/>
            </a:ext>
          </a:extLst>
        </xdr:cNvPr>
        <xdr:cNvSpPr/>
      </xdr:nvSpPr>
      <xdr:spPr>
        <a:xfrm>
          <a:off x="17554575" y="174575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117021</xdr:rowOff>
    </xdr:from>
    <xdr:to>
      <xdr:col>107</xdr:col>
      <xdr:colOff>50800</xdr:colOff>
      <xdr:row>108</xdr:row>
      <xdr:rowOff>10886</xdr:rowOff>
    </xdr:to>
    <xdr:cxnSp macro="">
      <xdr:nvCxnSpPr>
        <xdr:cNvPr id="811" name="直線コネクタ 810">
          <a:extLst>
            <a:ext uri="{FF2B5EF4-FFF2-40B4-BE49-F238E27FC236}">
              <a16:creationId xmlns:a16="http://schemas.microsoft.com/office/drawing/2014/main" id="{3B9F9B4C-7B4C-4D52-A5FC-56ADB45AD39B}"/>
            </a:ext>
          </a:extLst>
        </xdr:cNvPr>
        <xdr:cNvCxnSpPr/>
      </xdr:nvCxnSpPr>
      <xdr:spPr>
        <a:xfrm flipV="1">
          <a:off x="17602200" y="17442996"/>
          <a:ext cx="790575" cy="5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131536</xdr:rowOff>
    </xdr:from>
    <xdr:to>
      <xdr:col>98</xdr:col>
      <xdr:colOff>38100</xdr:colOff>
      <xdr:row>108</xdr:row>
      <xdr:rowOff>61686</xdr:rowOff>
    </xdr:to>
    <xdr:sp macro="" textlink="">
      <xdr:nvSpPr>
        <xdr:cNvPr id="812" name="楕円 811">
          <a:extLst>
            <a:ext uri="{FF2B5EF4-FFF2-40B4-BE49-F238E27FC236}">
              <a16:creationId xmlns:a16="http://schemas.microsoft.com/office/drawing/2014/main" id="{9D2B94A9-79C9-458E-B218-FE1CA80EDFE0}"/>
            </a:ext>
          </a:extLst>
        </xdr:cNvPr>
        <xdr:cNvSpPr/>
      </xdr:nvSpPr>
      <xdr:spPr>
        <a:xfrm>
          <a:off x="16754475" y="1745751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10886</xdr:rowOff>
    </xdr:from>
    <xdr:to>
      <xdr:col>102</xdr:col>
      <xdr:colOff>114300</xdr:colOff>
      <xdr:row>108</xdr:row>
      <xdr:rowOff>10886</xdr:rowOff>
    </xdr:to>
    <xdr:cxnSp macro="">
      <xdr:nvCxnSpPr>
        <xdr:cNvPr id="813" name="直線コネクタ 812">
          <a:extLst>
            <a:ext uri="{FF2B5EF4-FFF2-40B4-BE49-F238E27FC236}">
              <a16:creationId xmlns:a16="http://schemas.microsoft.com/office/drawing/2014/main" id="{9B7881B0-6FB9-4C35-B27A-0E5D25E060B7}"/>
            </a:ext>
          </a:extLst>
        </xdr:cNvPr>
        <xdr:cNvCxnSpPr/>
      </xdr:nvCxnSpPr>
      <xdr:spPr>
        <a:xfrm>
          <a:off x="16802100" y="174956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118127</xdr:rowOff>
    </xdr:from>
    <xdr:ext cx="469744" cy="259045"/>
    <xdr:sp macro="" textlink="">
      <xdr:nvSpPr>
        <xdr:cNvPr id="814" name="n_1aveValue【博物館】&#10;一人当たり面積">
          <a:extLst>
            <a:ext uri="{FF2B5EF4-FFF2-40B4-BE49-F238E27FC236}">
              <a16:creationId xmlns:a16="http://schemas.microsoft.com/office/drawing/2014/main" id="{C3AC3C66-E77A-41C7-8EC1-CFFEC82DABAF}"/>
            </a:ext>
          </a:extLst>
        </xdr:cNvPr>
        <xdr:cNvSpPr txBox="1"/>
      </xdr:nvSpPr>
      <xdr:spPr>
        <a:xfrm>
          <a:off x="189834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815" name="n_2aveValue【博物館】&#10;一人当たり面積">
          <a:extLst>
            <a:ext uri="{FF2B5EF4-FFF2-40B4-BE49-F238E27FC236}">
              <a16:creationId xmlns:a16="http://schemas.microsoft.com/office/drawing/2014/main" id="{C0212A98-03DE-477F-AB62-777F4E19EAB3}"/>
            </a:ext>
          </a:extLst>
        </xdr:cNvPr>
        <xdr:cNvSpPr txBox="1"/>
      </xdr:nvSpPr>
      <xdr:spPr>
        <a:xfrm>
          <a:off x="181833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816" name="n_3aveValue【博物館】&#10;一人当たり面積">
          <a:extLst>
            <a:ext uri="{FF2B5EF4-FFF2-40B4-BE49-F238E27FC236}">
              <a16:creationId xmlns:a16="http://schemas.microsoft.com/office/drawing/2014/main" id="{A8D59BB8-BE52-4149-AA00-5E49C73551CF}"/>
            </a:ext>
          </a:extLst>
        </xdr:cNvPr>
        <xdr:cNvSpPr txBox="1"/>
      </xdr:nvSpPr>
      <xdr:spPr>
        <a:xfrm>
          <a:off x="17383202" y="1760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134456</xdr:rowOff>
    </xdr:from>
    <xdr:ext cx="469744" cy="259045"/>
    <xdr:sp macro="" textlink="">
      <xdr:nvSpPr>
        <xdr:cNvPr id="817" name="n_4aveValue【博物館】&#10;一人当たり面積">
          <a:extLst>
            <a:ext uri="{FF2B5EF4-FFF2-40B4-BE49-F238E27FC236}">
              <a16:creationId xmlns:a16="http://schemas.microsoft.com/office/drawing/2014/main" id="{13281191-D398-41BA-8A48-9EC28914FEA4}"/>
            </a:ext>
          </a:extLst>
        </xdr:cNvPr>
        <xdr:cNvSpPr txBox="1"/>
      </xdr:nvSpPr>
      <xdr:spPr>
        <a:xfrm>
          <a:off x="16592627" y="1762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12898</xdr:rowOff>
    </xdr:from>
    <xdr:ext cx="469744" cy="259045"/>
    <xdr:sp macro="" textlink="">
      <xdr:nvSpPr>
        <xdr:cNvPr id="818" name="n_1mainValue【博物館】&#10;一人当たり面積">
          <a:extLst>
            <a:ext uri="{FF2B5EF4-FFF2-40B4-BE49-F238E27FC236}">
              <a16:creationId xmlns:a16="http://schemas.microsoft.com/office/drawing/2014/main" id="{E84DDF7F-CCC2-4FF5-9F63-814A02C68DC7}"/>
            </a:ext>
          </a:extLst>
        </xdr:cNvPr>
        <xdr:cNvSpPr txBox="1"/>
      </xdr:nvSpPr>
      <xdr:spPr>
        <a:xfrm>
          <a:off x="18983402" y="1717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12898</xdr:rowOff>
    </xdr:from>
    <xdr:ext cx="469744" cy="259045"/>
    <xdr:sp macro="" textlink="">
      <xdr:nvSpPr>
        <xdr:cNvPr id="819" name="n_2mainValue【博物館】&#10;一人当たり面積">
          <a:extLst>
            <a:ext uri="{FF2B5EF4-FFF2-40B4-BE49-F238E27FC236}">
              <a16:creationId xmlns:a16="http://schemas.microsoft.com/office/drawing/2014/main" id="{A01AE81D-78EA-4909-9A7F-E0E12B74ADE7}"/>
            </a:ext>
          </a:extLst>
        </xdr:cNvPr>
        <xdr:cNvSpPr txBox="1"/>
      </xdr:nvSpPr>
      <xdr:spPr>
        <a:xfrm>
          <a:off x="18183302" y="1717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78213</xdr:rowOff>
    </xdr:from>
    <xdr:ext cx="469744" cy="259045"/>
    <xdr:sp macro="" textlink="">
      <xdr:nvSpPr>
        <xdr:cNvPr id="820" name="n_3mainValue【博物館】&#10;一人当たり面積">
          <a:extLst>
            <a:ext uri="{FF2B5EF4-FFF2-40B4-BE49-F238E27FC236}">
              <a16:creationId xmlns:a16="http://schemas.microsoft.com/office/drawing/2014/main" id="{346FAA61-029F-48AE-8B7A-876F8637EE2F}"/>
            </a:ext>
          </a:extLst>
        </xdr:cNvPr>
        <xdr:cNvSpPr txBox="1"/>
      </xdr:nvSpPr>
      <xdr:spPr>
        <a:xfrm>
          <a:off x="17383202" y="1724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78213</xdr:rowOff>
    </xdr:from>
    <xdr:ext cx="469744" cy="259045"/>
    <xdr:sp macro="" textlink="">
      <xdr:nvSpPr>
        <xdr:cNvPr id="821" name="n_4mainValue【博物館】&#10;一人当たり面積">
          <a:extLst>
            <a:ext uri="{FF2B5EF4-FFF2-40B4-BE49-F238E27FC236}">
              <a16:creationId xmlns:a16="http://schemas.microsoft.com/office/drawing/2014/main" id="{9F61AE25-9F13-4297-A3DE-7EF5ED269B92}"/>
            </a:ext>
          </a:extLst>
        </xdr:cNvPr>
        <xdr:cNvSpPr txBox="1"/>
      </xdr:nvSpPr>
      <xdr:spPr>
        <a:xfrm>
          <a:off x="16592627" y="1724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a:extLst>
            <a:ext uri="{FF2B5EF4-FFF2-40B4-BE49-F238E27FC236}">
              <a16:creationId xmlns:a16="http://schemas.microsoft.com/office/drawing/2014/main" id="{E44A6CFC-2038-4FA1-87F9-051130EFBE5B}"/>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a:extLst>
            <a:ext uri="{FF2B5EF4-FFF2-40B4-BE49-F238E27FC236}">
              <a16:creationId xmlns:a16="http://schemas.microsoft.com/office/drawing/2014/main" id="{AF5F03E0-AB1E-46A4-AF05-42A00C857767}"/>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a:extLst>
            <a:ext uri="{FF2B5EF4-FFF2-40B4-BE49-F238E27FC236}">
              <a16:creationId xmlns:a16="http://schemas.microsoft.com/office/drawing/2014/main" id="{2B2DBD17-4604-4918-90AA-7C87A55B0610}"/>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類似団体と比較して有形固定資産減価償却率が特に高くなっている施設は公営住宅である一方、特に低くなっている施設は空港、図書館である。</a:t>
          </a:r>
        </a:p>
        <a:p>
          <a:r>
            <a:rPr kumimoji="1" lang="ja-JP" altLang="en-US" sz="1300">
              <a:latin typeface="ＭＳ Ｐゴシック" panose="020B0600070205080204" pitchFamily="50" charset="-128"/>
              <a:ea typeface="ＭＳ Ｐゴシック" panose="020B0600070205080204" pitchFamily="50" charset="-128"/>
            </a:rPr>
            <a:t>　博物館については、類似団体と比較して有形固定資産減価償却率が高くなっていたところ、平成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年度に新たな資産（岐阜かかみがはら航空宇宙博物館）を取得したこと等により、類似団体より低い水準となった。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公営住宅については、昭和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中頃に供給されたストックが耐用年限の半分を超え、更新時期を迎えていることを背景に、十分な安全性や居住性を備え長期活用を図るべき住棟について、予防保全の観点からの中長期的な維持管理を行う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月に改定した「岐阜県公営住宅等長寿命化計画」を策定し、施設の老朽化対策に取り組んでいるところである。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72C8CF-7C61-4479-9C25-F2A371751452}"/>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CDEDEC5-EE55-45B0-9F33-9E2270D0708A}"/>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01C0F7-981A-40EA-AC6F-9B7737FEB3C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A25F30C-AE02-461B-9A82-4F6166418C20}"/>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7B0093-7199-4F29-A1A6-6671D4EABEC2}"/>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D1386C-9F13-4E76-881B-83B43E828BAF}"/>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D427D72-9076-417D-B5B8-39BFD19F0626}"/>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A5F1EDD-1CB3-43B3-981B-29DA8AC6F9CC}"/>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DABDFCD-7944-4259-9ABA-418F5C637620}"/>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8DDF865-9FA9-420E-8A08-FC251471D961}"/>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2,032,490
1,973,948
10,621.29
785,103,536
769,484,514
7,873,221
475,458,228
1,623,817,448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6921E3-AC70-44BD-8E11-0B8F162E9A34}"/>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EE3174-6837-4166-8818-BC44592C61C7}"/>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A005B54-CA94-4A77-B1F8-2B927F37EAAE}"/>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AF069A-2C63-46CE-B13A-F18D9772DE1C}"/>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BE3C025-2229-4A54-BC90-299A61036C59}"/>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08D445F-EA30-4B5D-A00F-64613CA2159A}"/>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FF98314-69CD-4F57-AFFA-E8BF47E27F3F}"/>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D07D846-EE01-4596-9D3B-EC2A59C2F77A}"/>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F8E471E-4404-461B-B086-E3BA447FAEE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75A906-C15B-429B-BD7A-B1DFCF6ABE2C}"/>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19FEBD-590A-4E7E-B719-5F93CAF996C0}"/>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5B4056D-C1C1-4731-BA0E-C8F0A7DE4C06}"/>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FCD90EF-4893-483E-99F1-2FDE5F5B1507}"/>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357F9C8-1554-48EC-B5ED-2148C1E3F216}"/>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AB878E0-63AF-4406-9E61-62107D2BE8F8}"/>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FA0F510-E9BF-4448-90ED-F4FD22AB424A}"/>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EC67527-A362-4022-94CA-4369D774B482}"/>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3AAEC0B-8326-4A72-94BD-B48A05100AC3}"/>
            </a:ext>
          </a:extLst>
        </xdr:cNvPr>
        <xdr:cNvSpPr txBox="1"/>
      </xdr:nvSpPr>
      <xdr:spPr>
        <a:xfrm>
          <a:off x="638175" y="26384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F05B477F-1FB9-428F-A0AA-F3747A0620E9}"/>
            </a:ext>
          </a:extLst>
        </xdr:cNvPr>
        <xdr:cNvSpPr/>
      </xdr:nvSpPr>
      <xdr:spPr>
        <a:xfrm>
          <a:off x="857250" y="2886075"/>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2864CE39-8E9D-4287-8CE5-858B272BFCBF}"/>
            </a:ext>
          </a:extLst>
        </xdr:cNvPr>
        <xdr:cNvSpPr txBox="1"/>
      </xdr:nvSpPr>
      <xdr:spPr>
        <a:xfrm>
          <a:off x="638175" y="28860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13011A82-125D-4CA6-9F08-9571665E5FAA}"/>
            </a:ext>
          </a:extLst>
        </xdr:cNvPr>
        <xdr:cNvSpPr txBox="1"/>
      </xdr:nvSpPr>
      <xdr:spPr>
        <a:xfrm>
          <a:off x="638175" y="3124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5DF4EDAA-9535-479E-A557-40342257FA46}"/>
            </a:ext>
          </a:extLst>
        </xdr:cNvPr>
        <xdr:cNvSpPr txBox="1"/>
      </xdr:nvSpPr>
      <xdr:spPr>
        <a:xfrm>
          <a:off x="638175" y="3362325"/>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7A611CE5-7FA6-480D-A1B2-4AEC61D65CBD}"/>
            </a:ext>
          </a:extLst>
        </xdr:cNvPr>
        <xdr:cNvSpPr txBox="1"/>
      </xdr:nvSpPr>
      <xdr:spPr>
        <a:xfrm>
          <a:off x="638175" y="36004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484FEAF2-7E2B-45B5-AE07-2DD72580C2A8}"/>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0E992464-D2DB-4E0B-9475-C3B3D7E17195}"/>
            </a:ext>
          </a:extLst>
        </xdr:cNvPr>
        <xdr:cNvSpPr/>
      </xdr:nvSpPr>
      <xdr:spPr>
        <a:xfrm>
          <a:off x="1152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AF08116C-5EA8-44BA-BF00-CA27BAAA2FB0}"/>
            </a:ext>
          </a:extLst>
        </xdr:cNvPr>
        <xdr:cNvSpPr/>
      </xdr:nvSpPr>
      <xdr:spPr>
        <a:xfrm>
          <a:off x="1152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4EEA1A35-65D8-420D-A024-6617E6C1077F}"/>
            </a:ext>
          </a:extLst>
        </xdr:cNvPr>
        <xdr:cNvSpPr/>
      </xdr:nvSpPr>
      <xdr:spPr>
        <a:xfrm>
          <a:off x="2638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1526F80E-496A-42C9-9283-50D374365887}"/>
            </a:ext>
          </a:extLst>
        </xdr:cNvPr>
        <xdr:cNvSpPr/>
      </xdr:nvSpPr>
      <xdr:spPr>
        <a:xfrm>
          <a:off x="2638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076DA57-0544-4542-93A7-B49E5CCB731B}"/>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F06BDF9-62E9-4A14-B9FA-0EEE7B72D1A1}"/>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A390C64-A873-4F76-BB2A-62CD83765B87}"/>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EF41AB6-80C9-4887-ACC7-E83FE4C3E2FD}"/>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DA69CBB-C214-48BD-8A4D-77FBAAA0F999}"/>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AA1514B-9BCA-47D1-BA93-CB587B5298F1}"/>
            </a:ext>
          </a:extLst>
        </xdr:cNvPr>
        <xdr:cNvSpPr txBox="1"/>
      </xdr:nvSpPr>
      <xdr:spPr>
        <a:xfrm>
          <a:off x="2789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539553A-28FC-41C1-8E9B-79F9E9B58810}"/>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81CE256-2288-4726-9B11-A0282ACF4556}"/>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3CB9282-5B8D-4270-8DE8-6E440C4056C4}"/>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FF47D20-EBA2-4520-8AA7-904B78C714A0}"/>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AB472A3-C653-4F98-8F6B-C7FCD516A998}"/>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79491D4-8788-4A08-B53E-23B97E27306B}"/>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B3979D9-C7B8-46C9-98D3-08A111B1F88C}"/>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5D90D5D-255D-4D59-A3AD-12724F6F7D3D}"/>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2C3ADAB-AC5A-497F-B80C-80DE954883C7}"/>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1708430-27C6-4112-960F-3794B082E3E4}"/>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6BBA4931-AA53-41CD-8E23-DE8FC9402FC5}"/>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118110</xdr:rowOff>
    </xdr:from>
    <xdr:to>
      <xdr:col>24</xdr:col>
      <xdr:colOff>62865</xdr:colOff>
      <xdr:row>40</xdr:row>
      <xdr:rowOff>139065</xdr:rowOff>
    </xdr:to>
    <xdr:cxnSp macro="">
      <xdr:nvCxnSpPr>
        <xdr:cNvPr id="57" name="直線コネクタ 56">
          <a:extLst>
            <a:ext uri="{FF2B5EF4-FFF2-40B4-BE49-F238E27FC236}">
              <a16:creationId xmlns:a16="http://schemas.microsoft.com/office/drawing/2014/main" id="{6961CB31-949E-4E3D-A7F7-43E4BD47FFC3}"/>
            </a:ext>
          </a:extLst>
        </xdr:cNvPr>
        <xdr:cNvCxnSpPr/>
      </xdr:nvCxnSpPr>
      <xdr:spPr>
        <a:xfrm flipV="1">
          <a:off x="4179570" y="5464810"/>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142892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219B4D4F-0A71-4012-B209-982A704EFFEA}"/>
            </a:ext>
          </a:extLst>
        </xdr:cNvPr>
        <xdr:cNvSpPr txBox="1"/>
      </xdr:nvSpPr>
      <xdr:spPr>
        <a:xfrm>
          <a:off x="4229100" y="661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139065</xdr:rowOff>
    </xdr:from>
    <xdr:to>
      <xdr:col>24</xdr:col>
      <xdr:colOff>152400</xdr:colOff>
      <xdr:row>40</xdr:row>
      <xdr:rowOff>139065</xdr:rowOff>
    </xdr:to>
    <xdr:cxnSp macro="">
      <xdr:nvCxnSpPr>
        <xdr:cNvPr id="59" name="直線コネクタ 58">
          <a:extLst>
            <a:ext uri="{FF2B5EF4-FFF2-40B4-BE49-F238E27FC236}">
              <a16:creationId xmlns:a16="http://schemas.microsoft.com/office/drawing/2014/main" id="{6C9E0BBF-5704-44D2-AA76-6AC622FAD218}"/>
            </a:ext>
          </a:extLst>
        </xdr:cNvPr>
        <xdr:cNvCxnSpPr/>
      </xdr:nvCxnSpPr>
      <xdr:spPr>
        <a:xfrm>
          <a:off x="4105275" y="66192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64787</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0DF4F191-E942-4B7C-8C81-0FAE0B2EB695}"/>
            </a:ext>
          </a:extLst>
        </xdr:cNvPr>
        <xdr:cNvSpPr txBox="1"/>
      </xdr:nvSpPr>
      <xdr:spPr>
        <a:xfrm>
          <a:off x="4229100"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a:extLst>
            <a:ext uri="{FF2B5EF4-FFF2-40B4-BE49-F238E27FC236}">
              <a16:creationId xmlns:a16="http://schemas.microsoft.com/office/drawing/2014/main" id="{3202D90F-8998-4E6E-A91D-F14B21188FE1}"/>
            </a:ext>
          </a:extLst>
        </xdr:cNvPr>
        <xdr:cNvCxnSpPr/>
      </xdr:nvCxnSpPr>
      <xdr:spPr>
        <a:xfrm>
          <a:off x="4105275" y="54648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38117</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3D040E37-6832-40CD-9FFF-26217FD0BAD9}"/>
            </a:ext>
          </a:extLst>
        </xdr:cNvPr>
        <xdr:cNvSpPr txBox="1"/>
      </xdr:nvSpPr>
      <xdr:spPr>
        <a:xfrm>
          <a:off x="4229100" y="5867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3" name="フローチャート: 判断 62">
          <a:extLst>
            <a:ext uri="{FF2B5EF4-FFF2-40B4-BE49-F238E27FC236}">
              <a16:creationId xmlns:a16="http://schemas.microsoft.com/office/drawing/2014/main" id="{B763C7A2-249A-451D-9C59-F7E67D4C4736}"/>
            </a:ext>
          </a:extLst>
        </xdr:cNvPr>
        <xdr:cNvSpPr/>
      </xdr:nvSpPr>
      <xdr:spPr>
        <a:xfrm>
          <a:off x="4124325" y="58889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0EB32532-8BD7-4412-9135-7102F7A20F4E}"/>
            </a:ext>
          </a:extLst>
        </xdr:cNvPr>
        <xdr:cNvSpPr/>
      </xdr:nvSpPr>
      <xdr:spPr>
        <a:xfrm>
          <a:off x="3381375" y="58762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1D84A2CE-B08E-43C9-B467-91286D934E44}"/>
            </a:ext>
          </a:extLst>
        </xdr:cNvPr>
        <xdr:cNvSpPr/>
      </xdr:nvSpPr>
      <xdr:spPr>
        <a:xfrm>
          <a:off x="2571750" y="58642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53975</xdr:rowOff>
    </xdr:from>
    <xdr:to>
      <xdr:col>10</xdr:col>
      <xdr:colOff>165100</xdr:colOff>
      <xdr:row>36</xdr:row>
      <xdr:rowOff>155575</xdr:rowOff>
    </xdr:to>
    <xdr:sp macro="" textlink="">
      <xdr:nvSpPr>
        <xdr:cNvPr id="66" name="フローチャート: 判断 65">
          <a:extLst>
            <a:ext uri="{FF2B5EF4-FFF2-40B4-BE49-F238E27FC236}">
              <a16:creationId xmlns:a16="http://schemas.microsoft.com/office/drawing/2014/main" id="{F230169A-8C13-4CA2-82F3-8AE1FE95D18C}"/>
            </a:ext>
          </a:extLst>
        </xdr:cNvPr>
        <xdr:cNvSpPr/>
      </xdr:nvSpPr>
      <xdr:spPr>
        <a:xfrm>
          <a:off x="1781175" y="58832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141605</xdr:rowOff>
    </xdr:from>
    <xdr:to>
      <xdr:col>6</xdr:col>
      <xdr:colOff>38100</xdr:colOff>
      <xdr:row>38</xdr:row>
      <xdr:rowOff>71755</xdr:rowOff>
    </xdr:to>
    <xdr:sp macro="" textlink="">
      <xdr:nvSpPr>
        <xdr:cNvPr id="67" name="フローチャート: 判断 66">
          <a:extLst>
            <a:ext uri="{FF2B5EF4-FFF2-40B4-BE49-F238E27FC236}">
              <a16:creationId xmlns:a16="http://schemas.microsoft.com/office/drawing/2014/main" id="{43529DED-1BBE-4777-A9C3-28589A8D33D1}"/>
            </a:ext>
          </a:extLst>
        </xdr:cNvPr>
        <xdr:cNvSpPr/>
      </xdr:nvSpPr>
      <xdr:spPr>
        <a:xfrm>
          <a:off x="981075" y="61360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101BC3D-533D-4022-8236-8745F5AB180F}"/>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72052A9-00EE-4EEF-A5E9-9A7148BF00B7}"/>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F7CDA33-F57A-4407-9C1A-35C9AFAB633C}"/>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A0AF077-1304-4A66-994C-0ABA41C24A52}"/>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503E425-6E96-4286-B568-60A7FE421E55}"/>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73" name="楕円 72">
          <a:extLst>
            <a:ext uri="{FF2B5EF4-FFF2-40B4-BE49-F238E27FC236}">
              <a16:creationId xmlns:a16="http://schemas.microsoft.com/office/drawing/2014/main" id="{B70DB762-7185-4034-8892-EC30A2ADF279}"/>
            </a:ext>
          </a:extLst>
        </xdr:cNvPr>
        <xdr:cNvSpPr/>
      </xdr:nvSpPr>
      <xdr:spPr>
        <a:xfrm>
          <a:off x="4124325" y="58572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53992</xdr:rowOff>
    </xdr:from>
    <xdr:ext cx="405111" cy="259045"/>
    <xdr:sp macro="" textlink="">
      <xdr:nvSpPr>
        <xdr:cNvPr id="74" name="【体育館・プール】&#10;有形固定資産減価償却率該当値テキスト">
          <a:extLst>
            <a:ext uri="{FF2B5EF4-FFF2-40B4-BE49-F238E27FC236}">
              <a16:creationId xmlns:a16="http://schemas.microsoft.com/office/drawing/2014/main" id="{2143C7E8-C845-4FDB-A08B-838912C7EAAC}"/>
            </a:ext>
          </a:extLst>
        </xdr:cNvPr>
        <xdr:cNvSpPr txBox="1"/>
      </xdr:nvSpPr>
      <xdr:spPr>
        <a:xfrm>
          <a:off x="4229100"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170180</xdr:rowOff>
    </xdr:from>
    <xdr:to>
      <xdr:col>20</xdr:col>
      <xdr:colOff>38100</xdr:colOff>
      <xdr:row>36</xdr:row>
      <xdr:rowOff>100330</xdr:rowOff>
    </xdr:to>
    <xdr:sp macro="" textlink="">
      <xdr:nvSpPr>
        <xdr:cNvPr id="75" name="楕円 74">
          <a:extLst>
            <a:ext uri="{FF2B5EF4-FFF2-40B4-BE49-F238E27FC236}">
              <a16:creationId xmlns:a16="http://schemas.microsoft.com/office/drawing/2014/main" id="{C472CF2B-89F8-40C6-BA9C-402066C7BF66}"/>
            </a:ext>
          </a:extLst>
        </xdr:cNvPr>
        <xdr:cNvSpPr/>
      </xdr:nvSpPr>
      <xdr:spPr>
        <a:xfrm>
          <a:off x="3381375" y="58280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49530</xdr:rowOff>
    </xdr:from>
    <xdr:to>
      <xdr:col>24</xdr:col>
      <xdr:colOff>63500</xdr:colOff>
      <xdr:row>36</xdr:row>
      <xdr:rowOff>81915</xdr:rowOff>
    </xdr:to>
    <xdr:cxnSp macro="">
      <xdr:nvCxnSpPr>
        <xdr:cNvPr id="76" name="直線コネクタ 75">
          <a:extLst>
            <a:ext uri="{FF2B5EF4-FFF2-40B4-BE49-F238E27FC236}">
              <a16:creationId xmlns:a16="http://schemas.microsoft.com/office/drawing/2014/main" id="{44702F47-BB39-450F-BB20-9FBA1FF2FA2E}"/>
            </a:ext>
          </a:extLst>
        </xdr:cNvPr>
        <xdr:cNvCxnSpPr/>
      </xdr:nvCxnSpPr>
      <xdr:spPr>
        <a:xfrm>
          <a:off x="3429000" y="5875655"/>
          <a:ext cx="752475"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113030</xdr:rowOff>
    </xdr:from>
    <xdr:to>
      <xdr:col>15</xdr:col>
      <xdr:colOff>101600</xdr:colOff>
      <xdr:row>37</xdr:row>
      <xdr:rowOff>43180</xdr:rowOff>
    </xdr:to>
    <xdr:sp macro="" textlink="">
      <xdr:nvSpPr>
        <xdr:cNvPr id="77" name="楕円 76">
          <a:extLst>
            <a:ext uri="{FF2B5EF4-FFF2-40B4-BE49-F238E27FC236}">
              <a16:creationId xmlns:a16="http://schemas.microsoft.com/office/drawing/2014/main" id="{7E542091-A2E0-452D-82E9-6FD054C762D4}"/>
            </a:ext>
          </a:extLst>
        </xdr:cNvPr>
        <xdr:cNvSpPr/>
      </xdr:nvSpPr>
      <xdr:spPr>
        <a:xfrm>
          <a:off x="2571750" y="59423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49530</xdr:rowOff>
    </xdr:from>
    <xdr:to>
      <xdr:col>19</xdr:col>
      <xdr:colOff>177800</xdr:colOff>
      <xdr:row>36</xdr:row>
      <xdr:rowOff>163830</xdr:rowOff>
    </xdr:to>
    <xdr:cxnSp macro="">
      <xdr:nvCxnSpPr>
        <xdr:cNvPr id="78" name="直線コネクタ 77">
          <a:extLst>
            <a:ext uri="{FF2B5EF4-FFF2-40B4-BE49-F238E27FC236}">
              <a16:creationId xmlns:a16="http://schemas.microsoft.com/office/drawing/2014/main" id="{A8F45B4E-EA0D-47CC-BB7E-A1FB233BEA07}"/>
            </a:ext>
          </a:extLst>
        </xdr:cNvPr>
        <xdr:cNvCxnSpPr/>
      </xdr:nvCxnSpPr>
      <xdr:spPr>
        <a:xfrm flipV="1">
          <a:off x="2619375" y="5875655"/>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105410</xdr:rowOff>
    </xdr:from>
    <xdr:to>
      <xdr:col>10</xdr:col>
      <xdr:colOff>165100</xdr:colOff>
      <xdr:row>37</xdr:row>
      <xdr:rowOff>35560</xdr:rowOff>
    </xdr:to>
    <xdr:sp macro="" textlink="">
      <xdr:nvSpPr>
        <xdr:cNvPr id="79" name="楕円 78">
          <a:extLst>
            <a:ext uri="{FF2B5EF4-FFF2-40B4-BE49-F238E27FC236}">
              <a16:creationId xmlns:a16="http://schemas.microsoft.com/office/drawing/2014/main" id="{7E921700-8252-45FC-ACE3-037FCD21C620}"/>
            </a:ext>
          </a:extLst>
        </xdr:cNvPr>
        <xdr:cNvSpPr/>
      </xdr:nvSpPr>
      <xdr:spPr>
        <a:xfrm>
          <a:off x="1781175" y="59315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36</xdr:row>
      <xdr:rowOff>163830</xdr:rowOff>
    </xdr:to>
    <xdr:cxnSp macro="">
      <xdr:nvCxnSpPr>
        <xdr:cNvPr id="80" name="直線コネクタ 79">
          <a:extLst>
            <a:ext uri="{FF2B5EF4-FFF2-40B4-BE49-F238E27FC236}">
              <a16:creationId xmlns:a16="http://schemas.microsoft.com/office/drawing/2014/main" id="{D750BA62-1B23-4839-B487-F2459CA7624A}"/>
            </a:ext>
          </a:extLst>
        </xdr:cNvPr>
        <xdr:cNvCxnSpPr/>
      </xdr:nvCxnSpPr>
      <xdr:spPr>
        <a:xfrm>
          <a:off x="1828800" y="5988685"/>
          <a:ext cx="79057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80645</xdr:rowOff>
    </xdr:from>
    <xdr:to>
      <xdr:col>6</xdr:col>
      <xdr:colOff>38100</xdr:colOff>
      <xdr:row>39</xdr:row>
      <xdr:rowOff>10795</xdr:rowOff>
    </xdr:to>
    <xdr:sp macro="" textlink="">
      <xdr:nvSpPr>
        <xdr:cNvPr id="81" name="楕円 80">
          <a:extLst>
            <a:ext uri="{FF2B5EF4-FFF2-40B4-BE49-F238E27FC236}">
              <a16:creationId xmlns:a16="http://schemas.microsoft.com/office/drawing/2014/main" id="{E052000E-403E-4082-8AEF-F7DC7F370346}"/>
            </a:ext>
          </a:extLst>
        </xdr:cNvPr>
        <xdr:cNvSpPr/>
      </xdr:nvSpPr>
      <xdr:spPr>
        <a:xfrm>
          <a:off x="981075" y="62369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156210</xdr:rowOff>
    </xdr:from>
    <xdr:to>
      <xdr:col>10</xdr:col>
      <xdr:colOff>114300</xdr:colOff>
      <xdr:row>38</xdr:row>
      <xdr:rowOff>131445</xdr:rowOff>
    </xdr:to>
    <xdr:cxnSp macro="">
      <xdr:nvCxnSpPr>
        <xdr:cNvPr id="82" name="直線コネクタ 81">
          <a:extLst>
            <a:ext uri="{FF2B5EF4-FFF2-40B4-BE49-F238E27FC236}">
              <a16:creationId xmlns:a16="http://schemas.microsoft.com/office/drawing/2014/main" id="{81175DD0-9E3C-4156-BA42-F7C7A7BD1EE1}"/>
            </a:ext>
          </a:extLst>
        </xdr:cNvPr>
        <xdr:cNvCxnSpPr/>
      </xdr:nvCxnSpPr>
      <xdr:spPr>
        <a:xfrm flipV="1">
          <a:off x="1028700" y="5988685"/>
          <a:ext cx="800100" cy="29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142892</xdr:rowOff>
    </xdr:from>
    <xdr:ext cx="405111" cy="259045"/>
    <xdr:sp macro="" textlink="">
      <xdr:nvSpPr>
        <xdr:cNvPr id="83" name="n_1aveValue【体育館・プール】&#10;有形固定資産減価償却率">
          <a:extLst>
            <a:ext uri="{FF2B5EF4-FFF2-40B4-BE49-F238E27FC236}">
              <a16:creationId xmlns:a16="http://schemas.microsoft.com/office/drawing/2014/main" id="{6F59976A-6BD1-4616-98ED-1D6FF2C26756}"/>
            </a:ext>
          </a:extLst>
        </xdr:cNvPr>
        <xdr:cNvSpPr txBox="1"/>
      </xdr:nvSpPr>
      <xdr:spPr>
        <a:xfrm>
          <a:off x="32391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4" name="n_2aveValue【体育館・プール】&#10;有形固定資産減価償却率">
          <a:extLst>
            <a:ext uri="{FF2B5EF4-FFF2-40B4-BE49-F238E27FC236}">
              <a16:creationId xmlns:a16="http://schemas.microsoft.com/office/drawing/2014/main" id="{302A6F82-3842-4A74-AFF8-62666D8571B9}"/>
            </a:ext>
          </a:extLst>
        </xdr:cNvPr>
        <xdr:cNvSpPr txBox="1"/>
      </xdr:nvSpPr>
      <xdr:spPr>
        <a:xfrm>
          <a:off x="24390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652</xdr:rowOff>
    </xdr:from>
    <xdr:ext cx="405111" cy="259045"/>
    <xdr:sp macro="" textlink="">
      <xdr:nvSpPr>
        <xdr:cNvPr id="85" name="n_3aveValue【体育館・プール】&#10;有形固定資産減価償却率">
          <a:extLst>
            <a:ext uri="{FF2B5EF4-FFF2-40B4-BE49-F238E27FC236}">
              <a16:creationId xmlns:a16="http://schemas.microsoft.com/office/drawing/2014/main" id="{1E5CE12B-1CF7-4592-8624-59B3A6E43DC1}"/>
            </a:ext>
          </a:extLst>
        </xdr:cNvPr>
        <xdr:cNvSpPr txBox="1"/>
      </xdr:nvSpPr>
      <xdr:spPr>
        <a:xfrm>
          <a:off x="1648469"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88282</xdr:rowOff>
    </xdr:from>
    <xdr:ext cx="405111" cy="259045"/>
    <xdr:sp macro="" textlink="">
      <xdr:nvSpPr>
        <xdr:cNvPr id="86" name="n_4aveValue【体育館・プール】&#10;有形固定資産減価償却率">
          <a:extLst>
            <a:ext uri="{FF2B5EF4-FFF2-40B4-BE49-F238E27FC236}">
              <a16:creationId xmlns:a16="http://schemas.microsoft.com/office/drawing/2014/main" id="{113AB4DC-593A-4166-8C23-D95C03ACFF84}"/>
            </a:ext>
          </a:extLst>
        </xdr:cNvPr>
        <xdr:cNvSpPr txBox="1"/>
      </xdr:nvSpPr>
      <xdr:spPr>
        <a:xfrm>
          <a:off x="848369" y="591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116857</xdr:rowOff>
    </xdr:from>
    <xdr:ext cx="405111" cy="259045"/>
    <xdr:sp macro="" textlink="">
      <xdr:nvSpPr>
        <xdr:cNvPr id="87" name="n_1mainValue【体育館・プール】&#10;有形固定資産減価償却率">
          <a:extLst>
            <a:ext uri="{FF2B5EF4-FFF2-40B4-BE49-F238E27FC236}">
              <a16:creationId xmlns:a16="http://schemas.microsoft.com/office/drawing/2014/main" id="{55DC46F6-CE2D-48D6-93F3-BFD3D2C7A163}"/>
            </a:ext>
          </a:extLst>
        </xdr:cNvPr>
        <xdr:cNvSpPr txBox="1"/>
      </xdr:nvSpPr>
      <xdr:spPr>
        <a:xfrm>
          <a:off x="32391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34307</xdr:rowOff>
    </xdr:from>
    <xdr:ext cx="405111" cy="259045"/>
    <xdr:sp macro="" textlink="">
      <xdr:nvSpPr>
        <xdr:cNvPr id="88" name="n_2mainValue【体育館・プール】&#10;有形固定資産減価償却率">
          <a:extLst>
            <a:ext uri="{FF2B5EF4-FFF2-40B4-BE49-F238E27FC236}">
              <a16:creationId xmlns:a16="http://schemas.microsoft.com/office/drawing/2014/main" id="{7BAF99CE-DF67-4F37-A19D-01FB5A21A850}"/>
            </a:ext>
          </a:extLst>
        </xdr:cNvPr>
        <xdr:cNvSpPr txBox="1"/>
      </xdr:nvSpPr>
      <xdr:spPr>
        <a:xfrm>
          <a:off x="2439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26687</xdr:rowOff>
    </xdr:from>
    <xdr:ext cx="405111" cy="259045"/>
    <xdr:sp macro="" textlink="">
      <xdr:nvSpPr>
        <xdr:cNvPr id="89" name="n_3mainValue【体育館・プール】&#10;有形固定資産減価償却率">
          <a:extLst>
            <a:ext uri="{FF2B5EF4-FFF2-40B4-BE49-F238E27FC236}">
              <a16:creationId xmlns:a16="http://schemas.microsoft.com/office/drawing/2014/main" id="{C16BB27D-E3D8-46F1-B085-329189ABAADF}"/>
            </a:ext>
          </a:extLst>
        </xdr:cNvPr>
        <xdr:cNvSpPr txBox="1"/>
      </xdr:nvSpPr>
      <xdr:spPr>
        <a:xfrm>
          <a:off x="1648469" y="602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1922</xdr:rowOff>
    </xdr:from>
    <xdr:ext cx="405111" cy="259045"/>
    <xdr:sp macro="" textlink="">
      <xdr:nvSpPr>
        <xdr:cNvPr id="90" name="n_4mainValue【体育館・プール】&#10;有形固定資産減価償却率">
          <a:extLst>
            <a:ext uri="{FF2B5EF4-FFF2-40B4-BE49-F238E27FC236}">
              <a16:creationId xmlns:a16="http://schemas.microsoft.com/office/drawing/2014/main" id="{19AE24A7-20F1-46D9-8387-731048A57930}"/>
            </a:ext>
          </a:extLst>
        </xdr:cNvPr>
        <xdr:cNvSpPr txBox="1"/>
      </xdr:nvSpPr>
      <xdr:spPr>
        <a:xfrm>
          <a:off x="848369"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A8701C2-C83B-4DBC-9B2E-5E8426902BE2}"/>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2" name="正方形/長方形 91">
          <a:extLst>
            <a:ext uri="{FF2B5EF4-FFF2-40B4-BE49-F238E27FC236}">
              <a16:creationId xmlns:a16="http://schemas.microsoft.com/office/drawing/2014/main" id="{7AFE5E64-D53C-46FA-9F09-605B3348320F}"/>
            </a:ext>
          </a:extLst>
        </xdr:cNvPr>
        <xdr:cNvSpPr/>
      </xdr:nvSpPr>
      <xdr:spPr>
        <a:xfrm>
          <a:off x="6410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3" name="正方形/長方形 92">
          <a:extLst>
            <a:ext uri="{FF2B5EF4-FFF2-40B4-BE49-F238E27FC236}">
              <a16:creationId xmlns:a16="http://schemas.microsoft.com/office/drawing/2014/main" id="{36C64A0D-92B3-4B2E-AF27-F5DAB88F7F63}"/>
            </a:ext>
          </a:extLst>
        </xdr:cNvPr>
        <xdr:cNvSpPr/>
      </xdr:nvSpPr>
      <xdr:spPr>
        <a:xfrm>
          <a:off x="6410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4" name="正方形/長方形 93">
          <a:extLst>
            <a:ext uri="{FF2B5EF4-FFF2-40B4-BE49-F238E27FC236}">
              <a16:creationId xmlns:a16="http://schemas.microsoft.com/office/drawing/2014/main" id="{70BB6012-1E74-4A21-985A-6417435CB422}"/>
            </a:ext>
          </a:extLst>
        </xdr:cNvPr>
        <xdr:cNvSpPr/>
      </xdr:nvSpPr>
      <xdr:spPr>
        <a:xfrm>
          <a:off x="7886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5" name="正方形/長方形 94">
          <a:extLst>
            <a:ext uri="{FF2B5EF4-FFF2-40B4-BE49-F238E27FC236}">
              <a16:creationId xmlns:a16="http://schemas.microsoft.com/office/drawing/2014/main" id="{7A7C0664-D622-4C4A-999F-A126835AEA8C}"/>
            </a:ext>
          </a:extLst>
        </xdr:cNvPr>
        <xdr:cNvSpPr/>
      </xdr:nvSpPr>
      <xdr:spPr>
        <a:xfrm>
          <a:off x="7886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9213229-F931-41A3-8383-0A4B3564B25D}"/>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57F871B5-4D56-4B4C-B6A7-7D194BA4922C}"/>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881C45A-B6EF-47A4-81B1-C32194142D8E}"/>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429A4A1F-C9F0-4BC6-8506-F5C88894760B}"/>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A05930B-206A-43D6-AA19-7BF7B3CAFA1A}"/>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E3799880-6D0A-42F1-86FC-CB457119E1C4}"/>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3854ACE7-F798-4746-BC51-DBC79FD2EC77}"/>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A5614E6-1DEC-461B-B187-46A487977ACD}"/>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AC7D8CE8-32CE-4234-904E-C9F346816D30}"/>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F1C84A7-C565-4062-8CC5-35520FBB42E7}"/>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DEA41B41-85CF-4EA5-A1B5-5D0CC22923A5}"/>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DE0FE13-562B-4D8F-B288-A11082AF6F5E}"/>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80860B18-FE3F-4233-8347-A3E21F30453A}"/>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546601A-6B6C-4BF1-9054-97445D8257D5}"/>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EED18EA6-695C-469E-8A1F-B29678684AFA}"/>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体育館・プール】&#10;一人当たり面積グラフ枠">
          <a:extLst>
            <a:ext uri="{FF2B5EF4-FFF2-40B4-BE49-F238E27FC236}">
              <a16:creationId xmlns:a16="http://schemas.microsoft.com/office/drawing/2014/main" id="{87858F66-86FC-41D9-A4AE-B5D0FF77D855}"/>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12" name="直線コネクタ 111">
          <a:extLst>
            <a:ext uri="{FF2B5EF4-FFF2-40B4-BE49-F238E27FC236}">
              <a16:creationId xmlns:a16="http://schemas.microsoft.com/office/drawing/2014/main" id="{52B0254B-8D8B-49A6-8E21-8EC835C5AF34}"/>
            </a:ext>
          </a:extLst>
        </xdr:cNvPr>
        <xdr:cNvCxnSpPr/>
      </xdr:nvCxnSpPr>
      <xdr:spPr>
        <a:xfrm flipV="1">
          <a:off x="9427845" y="5619750"/>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13" name="【体育館・プール】&#10;一人当たり面積最小値テキスト">
          <a:extLst>
            <a:ext uri="{FF2B5EF4-FFF2-40B4-BE49-F238E27FC236}">
              <a16:creationId xmlns:a16="http://schemas.microsoft.com/office/drawing/2014/main" id="{DEA49B01-AE86-4EFC-94E7-91CBDFCD186C}"/>
            </a:ext>
          </a:extLst>
        </xdr:cNvPr>
        <xdr:cNvSpPr txBox="1"/>
      </xdr:nvSpPr>
      <xdr:spPr>
        <a:xfrm>
          <a:off x="9477375"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14" name="直線コネクタ 113">
          <a:extLst>
            <a:ext uri="{FF2B5EF4-FFF2-40B4-BE49-F238E27FC236}">
              <a16:creationId xmlns:a16="http://schemas.microsoft.com/office/drawing/2014/main" id="{78C96DA4-3860-4C6E-AE43-9C17E760C9F6}"/>
            </a:ext>
          </a:extLst>
        </xdr:cNvPr>
        <xdr:cNvCxnSpPr/>
      </xdr:nvCxnSpPr>
      <xdr:spPr>
        <a:xfrm>
          <a:off x="9363075" y="67913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15" name="【体育館・プール】&#10;一人当たり面積最大値テキスト">
          <a:extLst>
            <a:ext uri="{FF2B5EF4-FFF2-40B4-BE49-F238E27FC236}">
              <a16:creationId xmlns:a16="http://schemas.microsoft.com/office/drawing/2014/main" id="{B8623826-F33C-401F-8440-D8EE4E0A19E5}"/>
            </a:ext>
          </a:extLst>
        </xdr:cNvPr>
        <xdr:cNvSpPr txBox="1"/>
      </xdr:nvSpPr>
      <xdr:spPr>
        <a:xfrm>
          <a:off x="9477375"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16" name="直線コネクタ 115">
          <a:extLst>
            <a:ext uri="{FF2B5EF4-FFF2-40B4-BE49-F238E27FC236}">
              <a16:creationId xmlns:a16="http://schemas.microsoft.com/office/drawing/2014/main" id="{E7556C46-03D7-4F59-B4BF-AF29478AFF23}"/>
            </a:ext>
          </a:extLst>
        </xdr:cNvPr>
        <xdr:cNvCxnSpPr/>
      </xdr:nvCxnSpPr>
      <xdr:spPr>
        <a:xfrm>
          <a:off x="9363075" y="56197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17" name="【体育館・プール】&#10;一人当たり面積平均値テキスト">
          <a:extLst>
            <a:ext uri="{FF2B5EF4-FFF2-40B4-BE49-F238E27FC236}">
              <a16:creationId xmlns:a16="http://schemas.microsoft.com/office/drawing/2014/main" id="{C541051B-FD07-4FBC-8E55-4AD40EF443D8}"/>
            </a:ext>
          </a:extLst>
        </xdr:cNvPr>
        <xdr:cNvSpPr txBox="1"/>
      </xdr:nvSpPr>
      <xdr:spPr>
        <a:xfrm>
          <a:off x="9477375" y="6560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8" name="フローチャート: 判断 117">
          <a:extLst>
            <a:ext uri="{FF2B5EF4-FFF2-40B4-BE49-F238E27FC236}">
              <a16:creationId xmlns:a16="http://schemas.microsoft.com/office/drawing/2014/main" id="{D9237017-8F72-4954-832E-E13E3A0201CF}"/>
            </a:ext>
          </a:extLst>
        </xdr:cNvPr>
        <xdr:cNvSpPr/>
      </xdr:nvSpPr>
      <xdr:spPr>
        <a:xfrm>
          <a:off x="9401175" y="658177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9" name="フローチャート: 判断 118">
          <a:extLst>
            <a:ext uri="{FF2B5EF4-FFF2-40B4-BE49-F238E27FC236}">
              <a16:creationId xmlns:a16="http://schemas.microsoft.com/office/drawing/2014/main" id="{282E433D-7AF2-402F-A602-CCFA243EF9D1}"/>
            </a:ext>
          </a:extLst>
        </xdr:cNvPr>
        <xdr:cNvSpPr/>
      </xdr:nvSpPr>
      <xdr:spPr>
        <a:xfrm>
          <a:off x="8639175" y="65817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0" name="フローチャート: 判断 119">
          <a:extLst>
            <a:ext uri="{FF2B5EF4-FFF2-40B4-BE49-F238E27FC236}">
              <a16:creationId xmlns:a16="http://schemas.microsoft.com/office/drawing/2014/main" id="{C79B2D27-2363-4606-BBAE-69975DB29195}"/>
            </a:ext>
          </a:extLst>
        </xdr:cNvPr>
        <xdr:cNvSpPr/>
      </xdr:nvSpPr>
      <xdr:spPr>
        <a:xfrm>
          <a:off x="7839075" y="65817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1" name="フローチャート: 判断 120">
          <a:extLst>
            <a:ext uri="{FF2B5EF4-FFF2-40B4-BE49-F238E27FC236}">
              <a16:creationId xmlns:a16="http://schemas.microsoft.com/office/drawing/2014/main" id="{0AD94554-8231-41CB-BD25-45CE50012A3A}"/>
            </a:ext>
          </a:extLst>
        </xdr:cNvPr>
        <xdr:cNvSpPr/>
      </xdr:nvSpPr>
      <xdr:spPr>
        <a:xfrm>
          <a:off x="7029450" y="6457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22" name="フローチャート: 判断 121">
          <a:extLst>
            <a:ext uri="{FF2B5EF4-FFF2-40B4-BE49-F238E27FC236}">
              <a16:creationId xmlns:a16="http://schemas.microsoft.com/office/drawing/2014/main" id="{421E3965-7EB9-4035-B0C4-998DA6EDB524}"/>
            </a:ext>
          </a:extLst>
        </xdr:cNvPr>
        <xdr:cNvSpPr/>
      </xdr:nvSpPr>
      <xdr:spPr>
        <a:xfrm>
          <a:off x="6238875" y="6638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5BA8928-FD20-4A6C-A4F6-B4A52E93A240}"/>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DC2F11D-927E-4B6B-9D08-AED0A6B25476}"/>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D9C3969-8EB9-40BE-99F4-2309BCBF2321}"/>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B4EF98B-DED4-4339-BBB5-A5CFDDD684A0}"/>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C612A1F-54CE-4DDB-8839-AB53B9236906}"/>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8" name="楕円 127">
          <a:extLst>
            <a:ext uri="{FF2B5EF4-FFF2-40B4-BE49-F238E27FC236}">
              <a16:creationId xmlns:a16="http://schemas.microsoft.com/office/drawing/2014/main" id="{79B68E28-73AF-4739-BD9F-19F98214FE70}"/>
            </a:ext>
          </a:extLst>
        </xdr:cNvPr>
        <xdr:cNvSpPr/>
      </xdr:nvSpPr>
      <xdr:spPr>
        <a:xfrm>
          <a:off x="9401175" y="650557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48277</xdr:rowOff>
    </xdr:from>
    <xdr:ext cx="469744" cy="259045"/>
    <xdr:sp macro="" textlink="">
      <xdr:nvSpPr>
        <xdr:cNvPr id="129" name="【体育館・プール】&#10;一人当たり面積該当値テキスト">
          <a:extLst>
            <a:ext uri="{FF2B5EF4-FFF2-40B4-BE49-F238E27FC236}">
              <a16:creationId xmlns:a16="http://schemas.microsoft.com/office/drawing/2014/main" id="{0588F76E-C57C-4B15-BCE2-303C109E8C3A}"/>
            </a:ext>
          </a:extLst>
        </xdr:cNvPr>
        <xdr:cNvSpPr txBox="1"/>
      </xdr:nvSpPr>
      <xdr:spPr>
        <a:xfrm>
          <a:off x="9477375"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0" name="楕円 129">
          <a:extLst>
            <a:ext uri="{FF2B5EF4-FFF2-40B4-BE49-F238E27FC236}">
              <a16:creationId xmlns:a16="http://schemas.microsoft.com/office/drawing/2014/main" id="{17256E87-3E41-49CD-8046-CAC39A19FFEB}"/>
            </a:ext>
          </a:extLst>
        </xdr:cNvPr>
        <xdr:cNvSpPr/>
      </xdr:nvSpPr>
      <xdr:spPr>
        <a:xfrm>
          <a:off x="8639175" y="6505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1" name="直線コネクタ 130">
          <a:extLst>
            <a:ext uri="{FF2B5EF4-FFF2-40B4-BE49-F238E27FC236}">
              <a16:creationId xmlns:a16="http://schemas.microsoft.com/office/drawing/2014/main" id="{47E2683F-9F7F-4BC6-979E-7FA81F22AC11}"/>
            </a:ext>
          </a:extLst>
        </xdr:cNvPr>
        <xdr:cNvCxnSpPr/>
      </xdr:nvCxnSpPr>
      <xdr:spPr>
        <a:xfrm>
          <a:off x="8686800" y="6553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32" name="楕円 131">
          <a:extLst>
            <a:ext uri="{FF2B5EF4-FFF2-40B4-BE49-F238E27FC236}">
              <a16:creationId xmlns:a16="http://schemas.microsoft.com/office/drawing/2014/main" id="{6D611423-D420-4FB8-AA91-D68888A76774}"/>
            </a:ext>
          </a:extLst>
        </xdr:cNvPr>
        <xdr:cNvSpPr/>
      </xdr:nvSpPr>
      <xdr:spPr>
        <a:xfrm>
          <a:off x="7839075" y="65246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95250</xdr:rowOff>
    </xdr:to>
    <xdr:cxnSp macro="">
      <xdr:nvCxnSpPr>
        <xdr:cNvPr id="133" name="直線コネクタ 132">
          <a:extLst>
            <a:ext uri="{FF2B5EF4-FFF2-40B4-BE49-F238E27FC236}">
              <a16:creationId xmlns:a16="http://schemas.microsoft.com/office/drawing/2014/main" id="{DDA581C9-A99D-40D1-A38B-A53B987C9858}"/>
            </a:ext>
          </a:extLst>
        </xdr:cNvPr>
        <xdr:cNvCxnSpPr/>
      </xdr:nvCxnSpPr>
      <xdr:spPr>
        <a:xfrm flipV="1">
          <a:off x="7886700" y="655320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44450</xdr:rowOff>
    </xdr:from>
    <xdr:to>
      <xdr:col>41</xdr:col>
      <xdr:colOff>101600</xdr:colOff>
      <xdr:row>40</xdr:row>
      <xdr:rowOff>146050</xdr:rowOff>
    </xdr:to>
    <xdr:sp macro="" textlink="">
      <xdr:nvSpPr>
        <xdr:cNvPr id="134" name="楕円 133">
          <a:extLst>
            <a:ext uri="{FF2B5EF4-FFF2-40B4-BE49-F238E27FC236}">
              <a16:creationId xmlns:a16="http://schemas.microsoft.com/office/drawing/2014/main" id="{0F6E8817-154A-4C1B-AF9C-F52D52B5A290}"/>
            </a:ext>
          </a:extLst>
        </xdr:cNvPr>
        <xdr:cNvSpPr/>
      </xdr:nvSpPr>
      <xdr:spPr>
        <a:xfrm>
          <a:off x="7029450" y="6524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95250</xdr:rowOff>
    </xdr:from>
    <xdr:to>
      <xdr:col>45</xdr:col>
      <xdr:colOff>177800</xdr:colOff>
      <xdr:row>40</xdr:row>
      <xdr:rowOff>95250</xdr:rowOff>
    </xdr:to>
    <xdr:cxnSp macro="">
      <xdr:nvCxnSpPr>
        <xdr:cNvPr id="135" name="直線コネクタ 134">
          <a:extLst>
            <a:ext uri="{FF2B5EF4-FFF2-40B4-BE49-F238E27FC236}">
              <a16:creationId xmlns:a16="http://schemas.microsoft.com/office/drawing/2014/main" id="{EAD66A73-202D-4E63-B439-8E1513D73B0A}"/>
            </a:ext>
          </a:extLst>
        </xdr:cNvPr>
        <xdr:cNvCxnSpPr/>
      </xdr:nvCxnSpPr>
      <xdr:spPr>
        <a:xfrm>
          <a:off x="7077075" y="65722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82550</xdr:rowOff>
    </xdr:from>
    <xdr:to>
      <xdr:col>36</xdr:col>
      <xdr:colOff>165100</xdr:colOff>
      <xdr:row>41</xdr:row>
      <xdr:rowOff>12700</xdr:rowOff>
    </xdr:to>
    <xdr:sp macro="" textlink="">
      <xdr:nvSpPr>
        <xdr:cNvPr id="136" name="楕円 135">
          <a:extLst>
            <a:ext uri="{FF2B5EF4-FFF2-40B4-BE49-F238E27FC236}">
              <a16:creationId xmlns:a16="http://schemas.microsoft.com/office/drawing/2014/main" id="{93ADBA8A-DCE2-428A-A06E-8648CED839D7}"/>
            </a:ext>
          </a:extLst>
        </xdr:cNvPr>
        <xdr:cNvSpPr/>
      </xdr:nvSpPr>
      <xdr:spPr>
        <a:xfrm>
          <a:off x="6238875" y="65627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95250</xdr:rowOff>
    </xdr:from>
    <xdr:to>
      <xdr:col>41</xdr:col>
      <xdr:colOff>50800</xdr:colOff>
      <xdr:row>40</xdr:row>
      <xdr:rowOff>133350</xdr:rowOff>
    </xdr:to>
    <xdr:cxnSp macro="">
      <xdr:nvCxnSpPr>
        <xdr:cNvPr id="137" name="直線コネクタ 136">
          <a:extLst>
            <a:ext uri="{FF2B5EF4-FFF2-40B4-BE49-F238E27FC236}">
              <a16:creationId xmlns:a16="http://schemas.microsoft.com/office/drawing/2014/main" id="{C5A3DA33-3829-4592-8F3B-25AE64188245}"/>
            </a:ext>
          </a:extLst>
        </xdr:cNvPr>
        <xdr:cNvCxnSpPr/>
      </xdr:nvCxnSpPr>
      <xdr:spPr>
        <a:xfrm flipV="1">
          <a:off x="6286500" y="657225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38" name="n_1aveValue【体育館・プール】&#10;一人当たり面積">
          <a:extLst>
            <a:ext uri="{FF2B5EF4-FFF2-40B4-BE49-F238E27FC236}">
              <a16:creationId xmlns:a16="http://schemas.microsoft.com/office/drawing/2014/main" id="{5539F6BA-610C-4283-982D-151D0D98FADE}"/>
            </a:ext>
          </a:extLst>
        </xdr:cNvPr>
        <xdr:cNvSpPr txBox="1"/>
      </xdr:nvSpPr>
      <xdr:spPr>
        <a:xfrm>
          <a:off x="845827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9" name="n_2aveValue【体育館・プール】&#10;一人当たり面積">
          <a:extLst>
            <a:ext uri="{FF2B5EF4-FFF2-40B4-BE49-F238E27FC236}">
              <a16:creationId xmlns:a16="http://schemas.microsoft.com/office/drawing/2014/main" id="{DCB56009-22FF-4B46-BA2C-5EE40CE1FA36}"/>
            </a:ext>
          </a:extLst>
        </xdr:cNvPr>
        <xdr:cNvSpPr txBox="1"/>
      </xdr:nvSpPr>
      <xdr:spPr>
        <a:xfrm>
          <a:off x="767722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0" name="n_3aveValue【体育館・プール】&#10;一人当たり面積">
          <a:extLst>
            <a:ext uri="{FF2B5EF4-FFF2-40B4-BE49-F238E27FC236}">
              <a16:creationId xmlns:a16="http://schemas.microsoft.com/office/drawing/2014/main" id="{26B59FE1-4C51-4EA5-B009-10F44DDA7E90}"/>
            </a:ext>
          </a:extLst>
        </xdr:cNvPr>
        <xdr:cNvSpPr txBox="1"/>
      </xdr:nvSpPr>
      <xdr:spPr>
        <a:xfrm>
          <a:off x="6867602" y="623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80027</xdr:rowOff>
    </xdr:from>
    <xdr:ext cx="469744" cy="259045"/>
    <xdr:sp macro="" textlink="">
      <xdr:nvSpPr>
        <xdr:cNvPr id="141" name="n_4aveValue【体育館・プール】&#10;一人当たり面積">
          <a:extLst>
            <a:ext uri="{FF2B5EF4-FFF2-40B4-BE49-F238E27FC236}">
              <a16:creationId xmlns:a16="http://schemas.microsoft.com/office/drawing/2014/main" id="{66139AD7-6F0A-4F1D-9807-65CDC059FA81}"/>
            </a:ext>
          </a:extLst>
        </xdr:cNvPr>
        <xdr:cNvSpPr txBox="1"/>
      </xdr:nvSpPr>
      <xdr:spPr>
        <a:xfrm>
          <a:off x="6067502"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143527</xdr:rowOff>
    </xdr:from>
    <xdr:ext cx="469744" cy="259045"/>
    <xdr:sp macro="" textlink="">
      <xdr:nvSpPr>
        <xdr:cNvPr id="142" name="n_1mainValue【体育館・プール】&#10;一人当たり面積">
          <a:extLst>
            <a:ext uri="{FF2B5EF4-FFF2-40B4-BE49-F238E27FC236}">
              <a16:creationId xmlns:a16="http://schemas.microsoft.com/office/drawing/2014/main" id="{0284286E-853E-477C-AD60-73A7387AF971}"/>
            </a:ext>
          </a:extLst>
        </xdr:cNvPr>
        <xdr:cNvSpPr txBox="1"/>
      </xdr:nvSpPr>
      <xdr:spPr>
        <a:xfrm>
          <a:off x="8458277" y="62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43" name="n_2mainValue【体育館・プール】&#10;一人当たり面積">
          <a:extLst>
            <a:ext uri="{FF2B5EF4-FFF2-40B4-BE49-F238E27FC236}">
              <a16:creationId xmlns:a16="http://schemas.microsoft.com/office/drawing/2014/main" id="{41D1E017-3E53-4D82-8D0E-EB2831F5A57D}"/>
            </a:ext>
          </a:extLst>
        </xdr:cNvPr>
        <xdr:cNvSpPr txBox="1"/>
      </xdr:nvSpPr>
      <xdr:spPr>
        <a:xfrm>
          <a:off x="7677227" y="631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137177</xdr:rowOff>
    </xdr:from>
    <xdr:ext cx="469744" cy="259045"/>
    <xdr:sp macro="" textlink="">
      <xdr:nvSpPr>
        <xdr:cNvPr id="144" name="n_3mainValue【体育館・プール】&#10;一人当たり面積">
          <a:extLst>
            <a:ext uri="{FF2B5EF4-FFF2-40B4-BE49-F238E27FC236}">
              <a16:creationId xmlns:a16="http://schemas.microsoft.com/office/drawing/2014/main" id="{CF2B0B33-E08F-4E8F-B43D-834A73606EDE}"/>
            </a:ext>
          </a:extLst>
        </xdr:cNvPr>
        <xdr:cNvSpPr txBox="1"/>
      </xdr:nvSpPr>
      <xdr:spPr>
        <a:xfrm>
          <a:off x="6867602" y="661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29227</xdr:rowOff>
    </xdr:from>
    <xdr:ext cx="469744" cy="259045"/>
    <xdr:sp macro="" textlink="">
      <xdr:nvSpPr>
        <xdr:cNvPr id="145" name="n_4mainValue【体育館・プール】&#10;一人当たり面積">
          <a:extLst>
            <a:ext uri="{FF2B5EF4-FFF2-40B4-BE49-F238E27FC236}">
              <a16:creationId xmlns:a16="http://schemas.microsoft.com/office/drawing/2014/main" id="{147D1202-DE22-4A57-B822-E697D96821E6}"/>
            </a:ext>
          </a:extLst>
        </xdr:cNvPr>
        <xdr:cNvSpPr txBox="1"/>
      </xdr:nvSpPr>
      <xdr:spPr>
        <a:xfrm>
          <a:off x="6067502"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2D0DA00-D86C-442B-9329-71B1AC505EE7}"/>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7" name="正方形/長方形 146">
          <a:extLst>
            <a:ext uri="{FF2B5EF4-FFF2-40B4-BE49-F238E27FC236}">
              <a16:creationId xmlns:a16="http://schemas.microsoft.com/office/drawing/2014/main" id="{71423103-50C2-46D9-9D26-2310A3E9DCF1}"/>
            </a:ext>
          </a:extLst>
        </xdr:cNvPr>
        <xdr:cNvSpPr/>
      </xdr:nvSpPr>
      <xdr:spPr>
        <a:xfrm>
          <a:off x="1152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8" name="正方形/長方形 147">
          <a:extLst>
            <a:ext uri="{FF2B5EF4-FFF2-40B4-BE49-F238E27FC236}">
              <a16:creationId xmlns:a16="http://schemas.microsoft.com/office/drawing/2014/main" id="{B7569336-53B5-4481-9309-CF8A8F025959}"/>
            </a:ext>
          </a:extLst>
        </xdr:cNvPr>
        <xdr:cNvSpPr/>
      </xdr:nvSpPr>
      <xdr:spPr>
        <a:xfrm>
          <a:off x="1152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9" name="正方形/長方形 148">
          <a:extLst>
            <a:ext uri="{FF2B5EF4-FFF2-40B4-BE49-F238E27FC236}">
              <a16:creationId xmlns:a16="http://schemas.microsoft.com/office/drawing/2014/main" id="{1C46F52B-686E-47A6-BF26-6E7FFA62AE87}"/>
            </a:ext>
          </a:extLst>
        </xdr:cNvPr>
        <xdr:cNvSpPr/>
      </xdr:nvSpPr>
      <xdr:spPr>
        <a:xfrm>
          <a:off x="2638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0" name="正方形/長方形 149">
          <a:extLst>
            <a:ext uri="{FF2B5EF4-FFF2-40B4-BE49-F238E27FC236}">
              <a16:creationId xmlns:a16="http://schemas.microsoft.com/office/drawing/2014/main" id="{5E2E82A8-36F4-43FA-9AA4-65754DD9ED3E}"/>
            </a:ext>
          </a:extLst>
        </xdr:cNvPr>
        <xdr:cNvSpPr/>
      </xdr:nvSpPr>
      <xdr:spPr>
        <a:xfrm>
          <a:off x="2638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D2E49495-567D-444C-9A54-095B9A2D4F1E}"/>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8F00F625-83E9-431B-BAE7-1A7AAE9FF0C2}"/>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AD7B152D-6991-44F0-8E81-755B71DD6161}"/>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F7D354A-211A-4198-BB92-901B1A1DD2EB}"/>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a:extLst>
            <a:ext uri="{FF2B5EF4-FFF2-40B4-BE49-F238E27FC236}">
              <a16:creationId xmlns:a16="http://schemas.microsoft.com/office/drawing/2014/main" id="{DC00C51B-DFA3-4747-8CF7-DD33E0E6D966}"/>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a:extLst>
            <a:ext uri="{FF2B5EF4-FFF2-40B4-BE49-F238E27FC236}">
              <a16:creationId xmlns:a16="http://schemas.microsoft.com/office/drawing/2014/main" id="{7CB51CE0-9B3F-49FE-B5DF-A9D1A692AF0B}"/>
            </a:ext>
          </a:extLst>
        </xdr:cNvPr>
        <xdr:cNvSpPr txBox="1"/>
      </xdr:nvSpPr>
      <xdr:spPr>
        <a:xfrm>
          <a:off x="2789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a:extLst>
            <a:ext uri="{FF2B5EF4-FFF2-40B4-BE49-F238E27FC236}">
              <a16:creationId xmlns:a16="http://schemas.microsoft.com/office/drawing/2014/main" id="{0D162F1B-FC0B-4DE1-80E7-645427028C38}"/>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a:extLst>
            <a:ext uri="{FF2B5EF4-FFF2-40B4-BE49-F238E27FC236}">
              <a16:creationId xmlns:a16="http://schemas.microsoft.com/office/drawing/2014/main" id="{260B409B-900A-482B-9382-9D28CD27DF8C}"/>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a:extLst>
            <a:ext uri="{FF2B5EF4-FFF2-40B4-BE49-F238E27FC236}">
              <a16:creationId xmlns:a16="http://schemas.microsoft.com/office/drawing/2014/main" id="{79A5593F-3590-46AA-BE11-60C34C6B26B8}"/>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a:extLst>
            <a:ext uri="{FF2B5EF4-FFF2-40B4-BE49-F238E27FC236}">
              <a16:creationId xmlns:a16="http://schemas.microsoft.com/office/drawing/2014/main" id="{35B1782D-336C-4808-9AF8-E213B3727D13}"/>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a:extLst>
            <a:ext uri="{FF2B5EF4-FFF2-40B4-BE49-F238E27FC236}">
              <a16:creationId xmlns:a16="http://schemas.microsoft.com/office/drawing/2014/main" id="{ADDEF294-70D5-49AC-BE4E-2B634C0D5C64}"/>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a:extLst>
            <a:ext uri="{FF2B5EF4-FFF2-40B4-BE49-F238E27FC236}">
              <a16:creationId xmlns:a16="http://schemas.microsoft.com/office/drawing/2014/main" id="{C08E44DA-6AAC-4488-9685-80A41FC926B9}"/>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a:extLst>
            <a:ext uri="{FF2B5EF4-FFF2-40B4-BE49-F238E27FC236}">
              <a16:creationId xmlns:a16="http://schemas.microsoft.com/office/drawing/2014/main" id="{88E4FDCB-D24F-47BD-A9EA-CA21F518B964}"/>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a:extLst>
            <a:ext uri="{FF2B5EF4-FFF2-40B4-BE49-F238E27FC236}">
              <a16:creationId xmlns:a16="http://schemas.microsoft.com/office/drawing/2014/main" id="{41C96C4D-98D7-41D1-8A0C-B3D490829CFE}"/>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F89FD464-1E42-4EB9-96B8-D6FAE246DE34}"/>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C68927AF-2EF8-400E-ABBE-44EEFF7DF373}"/>
            </a:ext>
          </a:extLst>
        </xdr:cNvPr>
        <xdr:cNvSpPr txBox="1"/>
      </xdr:nvSpPr>
      <xdr:spPr>
        <a:xfrm>
          <a:off x="388136" y="85033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陸上競技場・野球場・球技場】&#10;有形固定資産減価償却率グラフ枠">
          <a:extLst>
            <a:ext uri="{FF2B5EF4-FFF2-40B4-BE49-F238E27FC236}">
              <a16:creationId xmlns:a16="http://schemas.microsoft.com/office/drawing/2014/main" id="{9FCEEEC3-8A1B-459A-859E-2849F61376FE}"/>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74295</xdr:rowOff>
    </xdr:from>
    <xdr:to>
      <xdr:col>24</xdr:col>
      <xdr:colOff>62865</xdr:colOff>
      <xdr:row>62</xdr:row>
      <xdr:rowOff>139065</xdr:rowOff>
    </xdr:to>
    <xdr:cxnSp macro="">
      <xdr:nvCxnSpPr>
        <xdr:cNvPr id="168" name="直線コネクタ 167">
          <a:extLst>
            <a:ext uri="{FF2B5EF4-FFF2-40B4-BE49-F238E27FC236}">
              <a16:creationId xmlns:a16="http://schemas.microsoft.com/office/drawing/2014/main" id="{8582D09F-61CB-402B-952D-0E85D82E4598}"/>
            </a:ext>
          </a:extLst>
        </xdr:cNvPr>
        <xdr:cNvCxnSpPr/>
      </xdr:nvCxnSpPr>
      <xdr:spPr>
        <a:xfrm flipV="1">
          <a:off x="4179570" y="9142095"/>
          <a:ext cx="1270" cy="103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142892</xdr:rowOff>
    </xdr:from>
    <xdr:ext cx="405111" cy="259045"/>
    <xdr:sp macro="" textlink="">
      <xdr:nvSpPr>
        <xdr:cNvPr id="169" name="【陸上競技場・野球場・球技場】&#10;有形固定資産減価償却率最小値テキスト">
          <a:extLst>
            <a:ext uri="{FF2B5EF4-FFF2-40B4-BE49-F238E27FC236}">
              <a16:creationId xmlns:a16="http://schemas.microsoft.com/office/drawing/2014/main" id="{00F500F8-ECB7-489E-B725-49D2FB9209C8}"/>
            </a:ext>
          </a:extLst>
        </xdr:cNvPr>
        <xdr:cNvSpPr txBox="1"/>
      </xdr:nvSpPr>
      <xdr:spPr>
        <a:xfrm>
          <a:off x="42291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139065</xdr:rowOff>
    </xdr:from>
    <xdr:to>
      <xdr:col>24</xdr:col>
      <xdr:colOff>152400</xdr:colOff>
      <xdr:row>62</xdr:row>
      <xdr:rowOff>139065</xdr:rowOff>
    </xdr:to>
    <xdr:cxnSp macro="">
      <xdr:nvCxnSpPr>
        <xdr:cNvPr id="170" name="直線コネクタ 169">
          <a:extLst>
            <a:ext uri="{FF2B5EF4-FFF2-40B4-BE49-F238E27FC236}">
              <a16:creationId xmlns:a16="http://schemas.microsoft.com/office/drawing/2014/main" id="{53E8FB7C-0C8F-43D0-B054-253FA700C8EE}"/>
            </a:ext>
          </a:extLst>
        </xdr:cNvPr>
        <xdr:cNvCxnSpPr/>
      </xdr:nvCxnSpPr>
      <xdr:spPr>
        <a:xfrm>
          <a:off x="4105275" y="101815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20972</xdr:rowOff>
    </xdr:from>
    <xdr:ext cx="405111" cy="259045"/>
    <xdr:sp macro="" textlink="">
      <xdr:nvSpPr>
        <xdr:cNvPr id="171" name="【陸上競技場・野球場・球技場】&#10;有形固定資産減価償却率最大値テキスト">
          <a:extLst>
            <a:ext uri="{FF2B5EF4-FFF2-40B4-BE49-F238E27FC236}">
              <a16:creationId xmlns:a16="http://schemas.microsoft.com/office/drawing/2014/main" id="{21F37601-9898-4216-B3FA-7EF3A46E96AA}"/>
            </a:ext>
          </a:extLst>
        </xdr:cNvPr>
        <xdr:cNvSpPr txBox="1"/>
      </xdr:nvSpPr>
      <xdr:spPr>
        <a:xfrm>
          <a:off x="4229100" y="892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2" name="直線コネクタ 171">
          <a:extLst>
            <a:ext uri="{FF2B5EF4-FFF2-40B4-BE49-F238E27FC236}">
              <a16:creationId xmlns:a16="http://schemas.microsoft.com/office/drawing/2014/main" id="{496EE700-A57C-4462-A89C-BC12A1076E02}"/>
            </a:ext>
          </a:extLst>
        </xdr:cNvPr>
        <xdr:cNvCxnSpPr/>
      </xdr:nvCxnSpPr>
      <xdr:spPr>
        <a:xfrm>
          <a:off x="4105275" y="91420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99077</xdr:rowOff>
    </xdr:from>
    <xdr:ext cx="405111" cy="259045"/>
    <xdr:sp macro="" textlink="">
      <xdr:nvSpPr>
        <xdr:cNvPr id="173" name="【陸上競技場・野球場・球技場】&#10;有形固定資産減価償却率平均値テキスト">
          <a:extLst>
            <a:ext uri="{FF2B5EF4-FFF2-40B4-BE49-F238E27FC236}">
              <a16:creationId xmlns:a16="http://schemas.microsoft.com/office/drawing/2014/main" id="{01387142-2E5A-467B-80A6-43E24CE27DF4}"/>
            </a:ext>
          </a:extLst>
        </xdr:cNvPr>
        <xdr:cNvSpPr txBox="1"/>
      </xdr:nvSpPr>
      <xdr:spPr>
        <a:xfrm>
          <a:off x="4229100" y="9493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74" name="フローチャート: 判断 173">
          <a:extLst>
            <a:ext uri="{FF2B5EF4-FFF2-40B4-BE49-F238E27FC236}">
              <a16:creationId xmlns:a16="http://schemas.microsoft.com/office/drawing/2014/main" id="{0D829C2A-6886-4E3D-AC47-FB904DBCD697}"/>
            </a:ext>
          </a:extLst>
        </xdr:cNvPr>
        <xdr:cNvSpPr/>
      </xdr:nvSpPr>
      <xdr:spPr>
        <a:xfrm>
          <a:off x="4124325" y="9515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105410</xdr:rowOff>
    </xdr:from>
    <xdr:to>
      <xdr:col>20</xdr:col>
      <xdr:colOff>38100</xdr:colOff>
      <xdr:row>59</xdr:row>
      <xdr:rowOff>35560</xdr:rowOff>
    </xdr:to>
    <xdr:sp macro="" textlink="">
      <xdr:nvSpPr>
        <xdr:cNvPr id="175" name="フローチャート: 判断 174">
          <a:extLst>
            <a:ext uri="{FF2B5EF4-FFF2-40B4-BE49-F238E27FC236}">
              <a16:creationId xmlns:a16="http://schemas.microsoft.com/office/drawing/2014/main" id="{13E9F7E3-3549-48F3-9451-CC2E5657AFBE}"/>
            </a:ext>
          </a:extLst>
        </xdr:cNvPr>
        <xdr:cNvSpPr/>
      </xdr:nvSpPr>
      <xdr:spPr>
        <a:xfrm>
          <a:off x="3381375" y="94938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88265</xdr:rowOff>
    </xdr:from>
    <xdr:to>
      <xdr:col>15</xdr:col>
      <xdr:colOff>101600</xdr:colOff>
      <xdr:row>59</xdr:row>
      <xdr:rowOff>18415</xdr:rowOff>
    </xdr:to>
    <xdr:sp macro="" textlink="">
      <xdr:nvSpPr>
        <xdr:cNvPr id="176" name="フローチャート: 判断 175">
          <a:extLst>
            <a:ext uri="{FF2B5EF4-FFF2-40B4-BE49-F238E27FC236}">
              <a16:creationId xmlns:a16="http://schemas.microsoft.com/office/drawing/2014/main" id="{C764BCF6-9BC4-44EF-A5C6-3EA75ED9D12E}"/>
            </a:ext>
          </a:extLst>
        </xdr:cNvPr>
        <xdr:cNvSpPr/>
      </xdr:nvSpPr>
      <xdr:spPr>
        <a:xfrm>
          <a:off x="2571750" y="94767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77" name="フローチャート: 判断 176">
          <a:extLst>
            <a:ext uri="{FF2B5EF4-FFF2-40B4-BE49-F238E27FC236}">
              <a16:creationId xmlns:a16="http://schemas.microsoft.com/office/drawing/2014/main" id="{A5D4D979-5A11-439F-9CC4-FE73F66E1C01}"/>
            </a:ext>
          </a:extLst>
        </xdr:cNvPr>
        <xdr:cNvSpPr/>
      </xdr:nvSpPr>
      <xdr:spPr>
        <a:xfrm>
          <a:off x="1781175" y="9436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162560</xdr:rowOff>
    </xdr:from>
    <xdr:to>
      <xdr:col>6</xdr:col>
      <xdr:colOff>38100</xdr:colOff>
      <xdr:row>59</xdr:row>
      <xdr:rowOff>92710</xdr:rowOff>
    </xdr:to>
    <xdr:sp macro="" textlink="">
      <xdr:nvSpPr>
        <xdr:cNvPr id="178" name="フローチャート: 判断 177">
          <a:extLst>
            <a:ext uri="{FF2B5EF4-FFF2-40B4-BE49-F238E27FC236}">
              <a16:creationId xmlns:a16="http://schemas.microsoft.com/office/drawing/2014/main" id="{550A542D-A0ED-42CE-9124-362A0540DCE8}"/>
            </a:ext>
          </a:extLst>
        </xdr:cNvPr>
        <xdr:cNvSpPr/>
      </xdr:nvSpPr>
      <xdr:spPr>
        <a:xfrm>
          <a:off x="981075" y="9551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AD560554-B9CE-4EAE-A2F0-16EC2CDCA302}"/>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57EB5A5-D539-4B9E-B726-D636C205FB05}"/>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0F468A0-F1C0-44D6-A7A8-5BBCFF94B46D}"/>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8B6AEEE-22BD-4A29-83D0-567FD65A85C5}"/>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5122F6D-970F-420C-937E-4DBE596A6CCD}"/>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23495</xdr:rowOff>
    </xdr:from>
    <xdr:to>
      <xdr:col>24</xdr:col>
      <xdr:colOff>114300</xdr:colOff>
      <xdr:row>56</xdr:row>
      <xdr:rowOff>125095</xdr:rowOff>
    </xdr:to>
    <xdr:sp macro="" textlink="">
      <xdr:nvSpPr>
        <xdr:cNvPr id="184" name="楕円 183">
          <a:extLst>
            <a:ext uri="{FF2B5EF4-FFF2-40B4-BE49-F238E27FC236}">
              <a16:creationId xmlns:a16="http://schemas.microsoft.com/office/drawing/2014/main" id="{12D94477-9B5C-4AD7-B7C9-F3E0AD8A04DA}"/>
            </a:ext>
          </a:extLst>
        </xdr:cNvPr>
        <xdr:cNvSpPr/>
      </xdr:nvSpPr>
      <xdr:spPr>
        <a:xfrm>
          <a:off x="4124325" y="90944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147972</xdr:rowOff>
    </xdr:from>
    <xdr:ext cx="405111" cy="259045"/>
    <xdr:sp macro="" textlink="">
      <xdr:nvSpPr>
        <xdr:cNvPr id="185" name="【陸上競技場・野球場・球技場】&#10;有形固定資産減価償却率該当値テキスト">
          <a:extLst>
            <a:ext uri="{FF2B5EF4-FFF2-40B4-BE49-F238E27FC236}">
              <a16:creationId xmlns:a16="http://schemas.microsoft.com/office/drawing/2014/main" id="{6D7298A5-6062-4119-B4BC-72E78D4E9073}"/>
            </a:ext>
          </a:extLst>
        </xdr:cNvPr>
        <xdr:cNvSpPr txBox="1"/>
      </xdr:nvSpPr>
      <xdr:spPr>
        <a:xfrm>
          <a:off x="4229100" y="9050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34925</xdr:rowOff>
    </xdr:from>
    <xdr:to>
      <xdr:col>20</xdr:col>
      <xdr:colOff>38100</xdr:colOff>
      <xdr:row>56</xdr:row>
      <xdr:rowOff>136525</xdr:rowOff>
    </xdr:to>
    <xdr:sp macro="" textlink="">
      <xdr:nvSpPr>
        <xdr:cNvPr id="186" name="楕円 185">
          <a:extLst>
            <a:ext uri="{FF2B5EF4-FFF2-40B4-BE49-F238E27FC236}">
              <a16:creationId xmlns:a16="http://schemas.microsoft.com/office/drawing/2014/main" id="{A09CC341-FFA0-4E20-8EBF-7D715EF8BC7B}"/>
            </a:ext>
          </a:extLst>
        </xdr:cNvPr>
        <xdr:cNvSpPr/>
      </xdr:nvSpPr>
      <xdr:spPr>
        <a:xfrm>
          <a:off x="3381375" y="91027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74295</xdr:rowOff>
    </xdr:from>
    <xdr:to>
      <xdr:col>24</xdr:col>
      <xdr:colOff>63500</xdr:colOff>
      <xdr:row>56</xdr:row>
      <xdr:rowOff>85725</xdr:rowOff>
    </xdr:to>
    <xdr:cxnSp macro="">
      <xdr:nvCxnSpPr>
        <xdr:cNvPr id="187" name="直線コネクタ 186">
          <a:extLst>
            <a:ext uri="{FF2B5EF4-FFF2-40B4-BE49-F238E27FC236}">
              <a16:creationId xmlns:a16="http://schemas.microsoft.com/office/drawing/2014/main" id="{BBF14146-3A79-4252-87CB-A287FF0E3ECF}"/>
            </a:ext>
          </a:extLst>
        </xdr:cNvPr>
        <xdr:cNvCxnSpPr/>
      </xdr:nvCxnSpPr>
      <xdr:spPr>
        <a:xfrm flipV="1">
          <a:off x="3429000" y="9142095"/>
          <a:ext cx="752475"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59690</xdr:rowOff>
    </xdr:from>
    <xdr:to>
      <xdr:col>15</xdr:col>
      <xdr:colOff>101600</xdr:colOff>
      <xdr:row>57</xdr:row>
      <xdr:rowOff>161290</xdr:rowOff>
    </xdr:to>
    <xdr:sp macro="" textlink="">
      <xdr:nvSpPr>
        <xdr:cNvPr id="188" name="楕円 187">
          <a:extLst>
            <a:ext uri="{FF2B5EF4-FFF2-40B4-BE49-F238E27FC236}">
              <a16:creationId xmlns:a16="http://schemas.microsoft.com/office/drawing/2014/main" id="{04AF6414-5BAC-48E4-8E89-84C475492C90}"/>
            </a:ext>
          </a:extLst>
        </xdr:cNvPr>
        <xdr:cNvSpPr/>
      </xdr:nvSpPr>
      <xdr:spPr>
        <a:xfrm>
          <a:off x="2571750" y="92894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85725</xdr:rowOff>
    </xdr:from>
    <xdr:to>
      <xdr:col>19</xdr:col>
      <xdr:colOff>177800</xdr:colOff>
      <xdr:row>57</xdr:row>
      <xdr:rowOff>110490</xdr:rowOff>
    </xdr:to>
    <xdr:cxnSp macro="">
      <xdr:nvCxnSpPr>
        <xdr:cNvPr id="189" name="直線コネクタ 188">
          <a:extLst>
            <a:ext uri="{FF2B5EF4-FFF2-40B4-BE49-F238E27FC236}">
              <a16:creationId xmlns:a16="http://schemas.microsoft.com/office/drawing/2014/main" id="{3BB62695-1819-4523-8CEE-8AC44B0698D2}"/>
            </a:ext>
          </a:extLst>
        </xdr:cNvPr>
        <xdr:cNvCxnSpPr/>
      </xdr:nvCxnSpPr>
      <xdr:spPr>
        <a:xfrm flipV="1">
          <a:off x="2619375" y="9150350"/>
          <a:ext cx="809625"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86360</xdr:rowOff>
    </xdr:from>
    <xdr:to>
      <xdr:col>10</xdr:col>
      <xdr:colOff>165100</xdr:colOff>
      <xdr:row>58</xdr:row>
      <xdr:rowOff>16510</xdr:rowOff>
    </xdr:to>
    <xdr:sp macro="" textlink="">
      <xdr:nvSpPr>
        <xdr:cNvPr id="190" name="楕円 189">
          <a:extLst>
            <a:ext uri="{FF2B5EF4-FFF2-40B4-BE49-F238E27FC236}">
              <a16:creationId xmlns:a16="http://schemas.microsoft.com/office/drawing/2014/main" id="{2BEB3C88-77A6-41F7-9E11-1F185D8C5A3B}"/>
            </a:ext>
          </a:extLst>
        </xdr:cNvPr>
        <xdr:cNvSpPr/>
      </xdr:nvSpPr>
      <xdr:spPr>
        <a:xfrm>
          <a:off x="1781175" y="93129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110490</xdr:rowOff>
    </xdr:from>
    <xdr:to>
      <xdr:col>15</xdr:col>
      <xdr:colOff>50800</xdr:colOff>
      <xdr:row>57</xdr:row>
      <xdr:rowOff>137160</xdr:rowOff>
    </xdr:to>
    <xdr:cxnSp macro="">
      <xdr:nvCxnSpPr>
        <xdr:cNvPr id="191" name="直線コネクタ 190">
          <a:extLst>
            <a:ext uri="{FF2B5EF4-FFF2-40B4-BE49-F238E27FC236}">
              <a16:creationId xmlns:a16="http://schemas.microsoft.com/office/drawing/2014/main" id="{53C0C076-D878-417C-9297-68048E0E0E0B}"/>
            </a:ext>
          </a:extLst>
        </xdr:cNvPr>
        <xdr:cNvCxnSpPr/>
      </xdr:nvCxnSpPr>
      <xdr:spPr>
        <a:xfrm flipV="1">
          <a:off x="1828800" y="9337040"/>
          <a:ext cx="790575"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50165</xdr:rowOff>
    </xdr:from>
    <xdr:to>
      <xdr:col>6</xdr:col>
      <xdr:colOff>38100</xdr:colOff>
      <xdr:row>57</xdr:row>
      <xdr:rowOff>151765</xdr:rowOff>
    </xdr:to>
    <xdr:sp macro="" textlink="">
      <xdr:nvSpPr>
        <xdr:cNvPr id="192" name="楕円 191">
          <a:extLst>
            <a:ext uri="{FF2B5EF4-FFF2-40B4-BE49-F238E27FC236}">
              <a16:creationId xmlns:a16="http://schemas.microsoft.com/office/drawing/2014/main" id="{AA05139F-2CF4-41C7-A204-B2499AD4E102}"/>
            </a:ext>
          </a:extLst>
        </xdr:cNvPr>
        <xdr:cNvSpPr/>
      </xdr:nvSpPr>
      <xdr:spPr>
        <a:xfrm>
          <a:off x="981075" y="92767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100965</xdr:rowOff>
    </xdr:from>
    <xdr:to>
      <xdr:col>10</xdr:col>
      <xdr:colOff>114300</xdr:colOff>
      <xdr:row>57</xdr:row>
      <xdr:rowOff>137160</xdr:rowOff>
    </xdr:to>
    <xdr:cxnSp macro="">
      <xdr:nvCxnSpPr>
        <xdr:cNvPr id="193" name="直線コネクタ 192">
          <a:extLst>
            <a:ext uri="{FF2B5EF4-FFF2-40B4-BE49-F238E27FC236}">
              <a16:creationId xmlns:a16="http://schemas.microsoft.com/office/drawing/2014/main" id="{0E0EA714-161A-40F4-99A4-3897E348239F}"/>
            </a:ext>
          </a:extLst>
        </xdr:cNvPr>
        <xdr:cNvCxnSpPr/>
      </xdr:nvCxnSpPr>
      <xdr:spPr>
        <a:xfrm>
          <a:off x="1028700" y="9333865"/>
          <a:ext cx="8001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26687</xdr:rowOff>
    </xdr:from>
    <xdr:ext cx="405111" cy="259045"/>
    <xdr:sp macro="" textlink="">
      <xdr:nvSpPr>
        <xdr:cNvPr id="194" name="n_1aveValue【陸上競技場・野球場・球技場】&#10;有形固定資産減価償却率">
          <a:extLst>
            <a:ext uri="{FF2B5EF4-FFF2-40B4-BE49-F238E27FC236}">
              <a16:creationId xmlns:a16="http://schemas.microsoft.com/office/drawing/2014/main" id="{E70B4A69-9842-452E-A611-F813F6D55BC5}"/>
            </a:ext>
          </a:extLst>
        </xdr:cNvPr>
        <xdr:cNvSpPr txBox="1"/>
      </xdr:nvSpPr>
      <xdr:spPr>
        <a:xfrm>
          <a:off x="3239144" y="958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9542</xdr:rowOff>
    </xdr:from>
    <xdr:ext cx="405111" cy="259045"/>
    <xdr:sp macro="" textlink="">
      <xdr:nvSpPr>
        <xdr:cNvPr id="195" name="n_2aveValue【陸上競技場・野球場・球技場】&#10;有形固定資産減価償却率">
          <a:extLst>
            <a:ext uri="{FF2B5EF4-FFF2-40B4-BE49-F238E27FC236}">
              <a16:creationId xmlns:a16="http://schemas.microsoft.com/office/drawing/2014/main" id="{6B83D08B-5D5E-4590-A9BC-A6378F70BB18}"/>
            </a:ext>
          </a:extLst>
        </xdr:cNvPr>
        <xdr:cNvSpPr txBox="1"/>
      </xdr:nvSpPr>
      <xdr:spPr>
        <a:xfrm>
          <a:off x="24390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140987</xdr:rowOff>
    </xdr:from>
    <xdr:ext cx="405111" cy="259045"/>
    <xdr:sp macro="" textlink="">
      <xdr:nvSpPr>
        <xdr:cNvPr id="196" name="n_3aveValue【陸上競技場・野球場・球技場】&#10;有形固定資産減価償却率">
          <a:extLst>
            <a:ext uri="{FF2B5EF4-FFF2-40B4-BE49-F238E27FC236}">
              <a16:creationId xmlns:a16="http://schemas.microsoft.com/office/drawing/2014/main" id="{CAC59F88-BE96-425E-BF71-4F6603679357}"/>
            </a:ext>
          </a:extLst>
        </xdr:cNvPr>
        <xdr:cNvSpPr txBox="1"/>
      </xdr:nvSpPr>
      <xdr:spPr>
        <a:xfrm>
          <a:off x="1648469" y="9535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83837</xdr:rowOff>
    </xdr:from>
    <xdr:ext cx="405111" cy="259045"/>
    <xdr:sp macro="" textlink="">
      <xdr:nvSpPr>
        <xdr:cNvPr id="197" name="n_4aveValue【陸上競技場・野球場・球技場】&#10;有形固定資産減価償却率">
          <a:extLst>
            <a:ext uri="{FF2B5EF4-FFF2-40B4-BE49-F238E27FC236}">
              <a16:creationId xmlns:a16="http://schemas.microsoft.com/office/drawing/2014/main" id="{F60111D2-0577-47DF-A5B1-D113237D5FFA}"/>
            </a:ext>
          </a:extLst>
        </xdr:cNvPr>
        <xdr:cNvSpPr txBox="1"/>
      </xdr:nvSpPr>
      <xdr:spPr>
        <a:xfrm>
          <a:off x="848369" y="964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153052</xdr:rowOff>
    </xdr:from>
    <xdr:ext cx="405111" cy="259045"/>
    <xdr:sp macro="" textlink="">
      <xdr:nvSpPr>
        <xdr:cNvPr id="198" name="n_1mainValue【陸上競技場・野球場・球技場】&#10;有形固定資産減価償却率">
          <a:extLst>
            <a:ext uri="{FF2B5EF4-FFF2-40B4-BE49-F238E27FC236}">
              <a16:creationId xmlns:a16="http://schemas.microsoft.com/office/drawing/2014/main" id="{03E6360D-6AE9-4437-A1BB-DE2E906FDDC0}"/>
            </a:ext>
          </a:extLst>
        </xdr:cNvPr>
        <xdr:cNvSpPr txBox="1"/>
      </xdr:nvSpPr>
      <xdr:spPr>
        <a:xfrm>
          <a:off x="3239144" y="889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6367</xdr:rowOff>
    </xdr:from>
    <xdr:ext cx="405111" cy="259045"/>
    <xdr:sp macro="" textlink="">
      <xdr:nvSpPr>
        <xdr:cNvPr id="199" name="n_2mainValue【陸上競技場・野球場・球技場】&#10;有形固定資産減価償却率">
          <a:extLst>
            <a:ext uri="{FF2B5EF4-FFF2-40B4-BE49-F238E27FC236}">
              <a16:creationId xmlns:a16="http://schemas.microsoft.com/office/drawing/2014/main" id="{44DF5BCD-7127-4CB2-A38C-B24C013E11F1}"/>
            </a:ext>
          </a:extLst>
        </xdr:cNvPr>
        <xdr:cNvSpPr txBox="1"/>
      </xdr:nvSpPr>
      <xdr:spPr>
        <a:xfrm>
          <a:off x="2439044" y="907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33037</xdr:rowOff>
    </xdr:from>
    <xdr:ext cx="405111" cy="259045"/>
    <xdr:sp macro="" textlink="">
      <xdr:nvSpPr>
        <xdr:cNvPr id="200" name="n_3mainValue【陸上競技場・野球場・球技場】&#10;有形固定資産減価償却率">
          <a:extLst>
            <a:ext uri="{FF2B5EF4-FFF2-40B4-BE49-F238E27FC236}">
              <a16:creationId xmlns:a16="http://schemas.microsoft.com/office/drawing/2014/main" id="{C7CEF311-3841-4A0F-B535-7D45AEA4A9E7}"/>
            </a:ext>
          </a:extLst>
        </xdr:cNvPr>
        <xdr:cNvSpPr txBox="1"/>
      </xdr:nvSpPr>
      <xdr:spPr>
        <a:xfrm>
          <a:off x="1648469" y="909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168292</xdr:rowOff>
    </xdr:from>
    <xdr:ext cx="405111" cy="259045"/>
    <xdr:sp macro="" textlink="">
      <xdr:nvSpPr>
        <xdr:cNvPr id="201" name="n_4mainValue【陸上競技場・野球場・球技場】&#10;有形固定資産減価償却率">
          <a:extLst>
            <a:ext uri="{FF2B5EF4-FFF2-40B4-BE49-F238E27FC236}">
              <a16:creationId xmlns:a16="http://schemas.microsoft.com/office/drawing/2014/main" id="{8563171F-077C-4E53-9E67-7FAC3ED52DD8}"/>
            </a:ext>
          </a:extLst>
        </xdr:cNvPr>
        <xdr:cNvSpPr txBox="1"/>
      </xdr:nvSpPr>
      <xdr:spPr>
        <a:xfrm>
          <a:off x="848369" y="906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28440FB8-228F-4DCD-9DFE-0F21B410485F}"/>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3" name="正方形/長方形 202">
          <a:extLst>
            <a:ext uri="{FF2B5EF4-FFF2-40B4-BE49-F238E27FC236}">
              <a16:creationId xmlns:a16="http://schemas.microsoft.com/office/drawing/2014/main" id="{5D6CE10F-4739-458F-A6B4-6DEB883436A1}"/>
            </a:ext>
          </a:extLst>
        </xdr:cNvPr>
        <xdr:cNvSpPr/>
      </xdr:nvSpPr>
      <xdr:spPr>
        <a:xfrm>
          <a:off x="6410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4" name="正方形/長方形 203">
          <a:extLst>
            <a:ext uri="{FF2B5EF4-FFF2-40B4-BE49-F238E27FC236}">
              <a16:creationId xmlns:a16="http://schemas.microsoft.com/office/drawing/2014/main" id="{F4167FD3-A2AD-41AA-BD1B-3DC03FECE196}"/>
            </a:ext>
          </a:extLst>
        </xdr:cNvPr>
        <xdr:cNvSpPr/>
      </xdr:nvSpPr>
      <xdr:spPr>
        <a:xfrm>
          <a:off x="6410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5" name="正方形/長方形 204">
          <a:extLst>
            <a:ext uri="{FF2B5EF4-FFF2-40B4-BE49-F238E27FC236}">
              <a16:creationId xmlns:a16="http://schemas.microsoft.com/office/drawing/2014/main" id="{B22F0B2E-BEB1-4FA6-A442-F6F0907CD1F3}"/>
            </a:ext>
          </a:extLst>
        </xdr:cNvPr>
        <xdr:cNvSpPr/>
      </xdr:nvSpPr>
      <xdr:spPr>
        <a:xfrm>
          <a:off x="7886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6" name="正方形/長方形 205">
          <a:extLst>
            <a:ext uri="{FF2B5EF4-FFF2-40B4-BE49-F238E27FC236}">
              <a16:creationId xmlns:a16="http://schemas.microsoft.com/office/drawing/2014/main" id="{3919E706-D0F6-4E17-BFC6-37DC56A38B41}"/>
            </a:ext>
          </a:extLst>
        </xdr:cNvPr>
        <xdr:cNvSpPr/>
      </xdr:nvSpPr>
      <xdr:spPr>
        <a:xfrm>
          <a:off x="7886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DB288114-5DBB-4713-95F8-28456B5346DF}"/>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3AC2C900-12CD-45DF-A664-25D1AE5F1680}"/>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F8076E9F-941E-4EA2-A970-94D1FF00C0F6}"/>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44D751CF-D954-4C2E-BF4A-E06AB33B845C}"/>
            </a:ext>
          </a:extLst>
        </xdr:cNvPr>
        <xdr:cNvCxnSpPr/>
      </xdr:nvCxnSpPr>
      <xdr:spPr>
        <a:xfrm>
          <a:off x="5953125" y="104938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a:extLst>
            <a:ext uri="{FF2B5EF4-FFF2-40B4-BE49-F238E27FC236}">
              <a16:creationId xmlns:a16="http://schemas.microsoft.com/office/drawing/2014/main" id="{BA17677A-334B-466B-B8E2-6BD98140B630}"/>
            </a:ext>
          </a:extLst>
        </xdr:cNvPr>
        <xdr:cNvSpPr txBox="1"/>
      </xdr:nvSpPr>
      <xdr:spPr>
        <a:xfrm>
          <a:off x="5527221"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7538B22B-5484-4A79-97F9-206CA341FAA8}"/>
            </a:ext>
          </a:extLst>
        </xdr:cNvPr>
        <xdr:cNvCxnSpPr/>
      </xdr:nvCxnSpPr>
      <xdr:spPr>
        <a:xfrm>
          <a:off x="5953125" y="101831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a:extLst>
            <a:ext uri="{FF2B5EF4-FFF2-40B4-BE49-F238E27FC236}">
              <a16:creationId xmlns:a16="http://schemas.microsoft.com/office/drawing/2014/main" id="{8AB70449-ADEA-45BA-B065-6EE803BC5543}"/>
            </a:ext>
          </a:extLst>
        </xdr:cNvPr>
        <xdr:cNvSpPr txBox="1"/>
      </xdr:nvSpPr>
      <xdr:spPr>
        <a:xfrm>
          <a:off x="5527221"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D99EA4D8-5E72-4F4A-8B45-350D8FF048EF}"/>
            </a:ext>
          </a:extLst>
        </xdr:cNvPr>
        <xdr:cNvCxnSpPr/>
      </xdr:nvCxnSpPr>
      <xdr:spPr>
        <a:xfrm>
          <a:off x="5953125" y="987561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a:extLst>
            <a:ext uri="{FF2B5EF4-FFF2-40B4-BE49-F238E27FC236}">
              <a16:creationId xmlns:a16="http://schemas.microsoft.com/office/drawing/2014/main" id="{F82F6E61-8BCC-4CDE-80D3-6B048FB16420}"/>
            </a:ext>
          </a:extLst>
        </xdr:cNvPr>
        <xdr:cNvSpPr txBox="1"/>
      </xdr:nvSpPr>
      <xdr:spPr>
        <a:xfrm>
          <a:off x="5527221"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669DAADF-6098-4EDA-B1DA-B5FC9B5F8EB2}"/>
            </a:ext>
          </a:extLst>
        </xdr:cNvPr>
        <xdr:cNvCxnSpPr/>
      </xdr:nvCxnSpPr>
      <xdr:spPr>
        <a:xfrm>
          <a:off x="5953125" y="95649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a:extLst>
            <a:ext uri="{FF2B5EF4-FFF2-40B4-BE49-F238E27FC236}">
              <a16:creationId xmlns:a16="http://schemas.microsoft.com/office/drawing/2014/main" id="{33FC4919-B727-4B62-AD3F-E60A9724127B}"/>
            </a:ext>
          </a:extLst>
        </xdr:cNvPr>
        <xdr:cNvSpPr txBox="1"/>
      </xdr:nvSpPr>
      <xdr:spPr>
        <a:xfrm>
          <a:off x="5527221"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14EA2935-85DD-4D4B-A375-BD742ACCF55B}"/>
            </a:ext>
          </a:extLst>
        </xdr:cNvPr>
        <xdr:cNvCxnSpPr/>
      </xdr:nvCxnSpPr>
      <xdr:spPr>
        <a:xfrm>
          <a:off x="5953125" y="92573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a:extLst>
            <a:ext uri="{FF2B5EF4-FFF2-40B4-BE49-F238E27FC236}">
              <a16:creationId xmlns:a16="http://schemas.microsoft.com/office/drawing/2014/main" id="{D725B262-FC0E-4E83-9DFC-6AFE334FCBEF}"/>
            </a:ext>
          </a:extLst>
        </xdr:cNvPr>
        <xdr:cNvSpPr txBox="1"/>
      </xdr:nvSpPr>
      <xdr:spPr>
        <a:xfrm>
          <a:off x="5527221"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8F1DA465-F80E-491B-95DE-9EF92B26ECBE}"/>
            </a:ext>
          </a:extLst>
        </xdr:cNvPr>
        <xdr:cNvCxnSpPr/>
      </xdr:nvCxnSpPr>
      <xdr:spPr>
        <a:xfrm>
          <a:off x="5953125" y="894669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a:extLst>
            <a:ext uri="{FF2B5EF4-FFF2-40B4-BE49-F238E27FC236}">
              <a16:creationId xmlns:a16="http://schemas.microsoft.com/office/drawing/2014/main" id="{ECFD9547-4A78-42B1-90F7-A2B906D81932}"/>
            </a:ext>
          </a:extLst>
        </xdr:cNvPr>
        <xdr:cNvSpPr txBox="1"/>
      </xdr:nvSpPr>
      <xdr:spPr>
        <a:xfrm>
          <a:off x="5527221"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3ED985A5-9F9C-46C2-88E9-E390FB874F19}"/>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B5C69554-15A8-45FC-BB21-E878A535E78D}"/>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陸上競技場・野球場・球技場】&#10;一人当たり面積グラフ枠">
          <a:extLst>
            <a:ext uri="{FF2B5EF4-FFF2-40B4-BE49-F238E27FC236}">
              <a16:creationId xmlns:a16="http://schemas.microsoft.com/office/drawing/2014/main" id="{7F285AB7-ECD7-4BDA-A0F9-8ED948F5836E}"/>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25" name="直線コネクタ 224">
          <a:extLst>
            <a:ext uri="{FF2B5EF4-FFF2-40B4-BE49-F238E27FC236}">
              <a16:creationId xmlns:a16="http://schemas.microsoft.com/office/drawing/2014/main" id="{4E64A486-17E6-40BA-A8C3-C61A365B5841}"/>
            </a:ext>
          </a:extLst>
        </xdr:cNvPr>
        <xdr:cNvCxnSpPr/>
      </xdr:nvCxnSpPr>
      <xdr:spPr>
        <a:xfrm flipV="1">
          <a:off x="9427845" y="9114518"/>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26" name="【陸上競技場・野球場・球技場】&#10;一人当たり面積最小値テキスト">
          <a:extLst>
            <a:ext uri="{FF2B5EF4-FFF2-40B4-BE49-F238E27FC236}">
              <a16:creationId xmlns:a16="http://schemas.microsoft.com/office/drawing/2014/main" id="{059F342F-82BC-475D-8896-2CDCCE08C0CE}"/>
            </a:ext>
          </a:extLst>
        </xdr:cNvPr>
        <xdr:cNvSpPr txBox="1"/>
      </xdr:nvSpPr>
      <xdr:spPr>
        <a:xfrm>
          <a:off x="9477375" y="1047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27" name="直線コネクタ 226">
          <a:extLst>
            <a:ext uri="{FF2B5EF4-FFF2-40B4-BE49-F238E27FC236}">
              <a16:creationId xmlns:a16="http://schemas.microsoft.com/office/drawing/2014/main" id="{37C46F8D-BEBD-4E3A-B936-06F1A3A2D1F4}"/>
            </a:ext>
          </a:extLst>
        </xdr:cNvPr>
        <xdr:cNvCxnSpPr/>
      </xdr:nvCxnSpPr>
      <xdr:spPr>
        <a:xfrm>
          <a:off x="9363075" y="104688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28" name="【陸上競技場・野球場・球技場】&#10;一人当たり面積最大値テキスト">
          <a:extLst>
            <a:ext uri="{FF2B5EF4-FFF2-40B4-BE49-F238E27FC236}">
              <a16:creationId xmlns:a16="http://schemas.microsoft.com/office/drawing/2014/main" id="{AEA8492D-91E6-4CB0-83D4-07990FF06C84}"/>
            </a:ext>
          </a:extLst>
        </xdr:cNvPr>
        <xdr:cNvSpPr txBox="1"/>
      </xdr:nvSpPr>
      <xdr:spPr>
        <a:xfrm>
          <a:off x="9477375" y="89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29" name="直線コネクタ 228">
          <a:extLst>
            <a:ext uri="{FF2B5EF4-FFF2-40B4-BE49-F238E27FC236}">
              <a16:creationId xmlns:a16="http://schemas.microsoft.com/office/drawing/2014/main" id="{7AA6BF74-87B2-4F09-B569-DDEDA0E0D7DB}"/>
            </a:ext>
          </a:extLst>
        </xdr:cNvPr>
        <xdr:cNvCxnSpPr/>
      </xdr:nvCxnSpPr>
      <xdr:spPr>
        <a:xfrm>
          <a:off x="9363075" y="911451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63699</xdr:rowOff>
    </xdr:from>
    <xdr:ext cx="469744" cy="259045"/>
    <xdr:sp macro="" textlink="">
      <xdr:nvSpPr>
        <xdr:cNvPr id="230" name="【陸上競技場・野球場・球技場】&#10;一人当たり面積平均値テキスト">
          <a:extLst>
            <a:ext uri="{FF2B5EF4-FFF2-40B4-BE49-F238E27FC236}">
              <a16:creationId xmlns:a16="http://schemas.microsoft.com/office/drawing/2014/main" id="{7B01A3BA-5A66-485C-8529-C850E99EF770}"/>
            </a:ext>
          </a:extLst>
        </xdr:cNvPr>
        <xdr:cNvSpPr txBox="1"/>
      </xdr:nvSpPr>
      <xdr:spPr>
        <a:xfrm>
          <a:off x="9477375" y="10106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31" name="フローチャート: 判断 230">
          <a:extLst>
            <a:ext uri="{FF2B5EF4-FFF2-40B4-BE49-F238E27FC236}">
              <a16:creationId xmlns:a16="http://schemas.microsoft.com/office/drawing/2014/main" id="{842CE15A-F7E3-40F5-894A-DA99D3498843}"/>
            </a:ext>
          </a:extLst>
        </xdr:cNvPr>
        <xdr:cNvSpPr/>
      </xdr:nvSpPr>
      <xdr:spPr>
        <a:xfrm>
          <a:off x="9401175" y="10127797"/>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96157</xdr:rowOff>
    </xdr:from>
    <xdr:to>
      <xdr:col>50</xdr:col>
      <xdr:colOff>165100</xdr:colOff>
      <xdr:row>63</xdr:row>
      <xdr:rowOff>26307</xdr:rowOff>
    </xdr:to>
    <xdr:sp macro="" textlink="">
      <xdr:nvSpPr>
        <xdr:cNvPr id="232" name="フローチャート: 判断 231">
          <a:extLst>
            <a:ext uri="{FF2B5EF4-FFF2-40B4-BE49-F238E27FC236}">
              <a16:creationId xmlns:a16="http://schemas.microsoft.com/office/drawing/2014/main" id="{176BAAD1-832B-441B-92F0-96F6E94D311F}"/>
            </a:ext>
          </a:extLst>
        </xdr:cNvPr>
        <xdr:cNvSpPr/>
      </xdr:nvSpPr>
      <xdr:spPr>
        <a:xfrm>
          <a:off x="8639175" y="101355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33" name="フローチャート: 判断 232">
          <a:extLst>
            <a:ext uri="{FF2B5EF4-FFF2-40B4-BE49-F238E27FC236}">
              <a16:creationId xmlns:a16="http://schemas.microsoft.com/office/drawing/2014/main" id="{F094026F-15FB-438B-A0C8-DBFAACFC7545}"/>
            </a:ext>
          </a:extLst>
        </xdr:cNvPr>
        <xdr:cNvSpPr/>
      </xdr:nvSpPr>
      <xdr:spPr>
        <a:xfrm>
          <a:off x="7839075" y="1012779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19957</xdr:rowOff>
    </xdr:from>
    <xdr:to>
      <xdr:col>41</xdr:col>
      <xdr:colOff>101600</xdr:colOff>
      <xdr:row>62</xdr:row>
      <xdr:rowOff>121557</xdr:rowOff>
    </xdr:to>
    <xdr:sp macro="" textlink="">
      <xdr:nvSpPr>
        <xdr:cNvPr id="234" name="フローチャート: 判断 233">
          <a:extLst>
            <a:ext uri="{FF2B5EF4-FFF2-40B4-BE49-F238E27FC236}">
              <a16:creationId xmlns:a16="http://schemas.microsoft.com/office/drawing/2014/main" id="{C68BDD78-902A-4436-A357-779D06AFDC7D}"/>
            </a:ext>
          </a:extLst>
        </xdr:cNvPr>
        <xdr:cNvSpPr/>
      </xdr:nvSpPr>
      <xdr:spPr>
        <a:xfrm>
          <a:off x="7029450" y="1005930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33565</xdr:rowOff>
    </xdr:from>
    <xdr:to>
      <xdr:col>36</xdr:col>
      <xdr:colOff>165100</xdr:colOff>
      <xdr:row>63</xdr:row>
      <xdr:rowOff>135165</xdr:rowOff>
    </xdr:to>
    <xdr:sp macro="" textlink="">
      <xdr:nvSpPr>
        <xdr:cNvPr id="235" name="フローチャート: 判断 234">
          <a:extLst>
            <a:ext uri="{FF2B5EF4-FFF2-40B4-BE49-F238E27FC236}">
              <a16:creationId xmlns:a16="http://schemas.microsoft.com/office/drawing/2014/main" id="{30C237B8-8E44-43E6-ABE4-212A14FFE62B}"/>
            </a:ext>
          </a:extLst>
        </xdr:cNvPr>
        <xdr:cNvSpPr/>
      </xdr:nvSpPr>
      <xdr:spPr>
        <a:xfrm>
          <a:off x="6238875" y="10231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1017EFF-B044-45E6-8F84-4C78D0425E24}"/>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65552B19-B9B7-4DC2-8593-18A85BE9BE6F}"/>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E2E5C2C-5270-4E11-854F-50C10763D808}"/>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7777FB2-E5AF-4EE2-964C-22C968E4CDAD}"/>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902CA57-D034-4AED-9764-686659D36FC4}"/>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68943</xdr:rowOff>
    </xdr:from>
    <xdr:to>
      <xdr:col>55</xdr:col>
      <xdr:colOff>50800</xdr:colOff>
      <xdr:row>60</xdr:row>
      <xdr:rowOff>170543</xdr:rowOff>
    </xdr:to>
    <xdr:sp macro="" textlink="">
      <xdr:nvSpPr>
        <xdr:cNvPr id="241" name="楕円 240">
          <a:extLst>
            <a:ext uri="{FF2B5EF4-FFF2-40B4-BE49-F238E27FC236}">
              <a16:creationId xmlns:a16="http://schemas.microsoft.com/office/drawing/2014/main" id="{3B79D74C-D638-4556-BD44-7F29056C7DB3}"/>
            </a:ext>
          </a:extLst>
        </xdr:cNvPr>
        <xdr:cNvSpPr/>
      </xdr:nvSpPr>
      <xdr:spPr>
        <a:xfrm>
          <a:off x="9401175" y="978126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91820</xdr:rowOff>
    </xdr:from>
    <xdr:ext cx="469744" cy="259045"/>
    <xdr:sp macro="" textlink="">
      <xdr:nvSpPr>
        <xdr:cNvPr id="242" name="【陸上競技場・野球場・球技場】&#10;一人当たり面積該当値テキスト">
          <a:extLst>
            <a:ext uri="{FF2B5EF4-FFF2-40B4-BE49-F238E27FC236}">
              <a16:creationId xmlns:a16="http://schemas.microsoft.com/office/drawing/2014/main" id="{F0C83F23-3EA6-41C1-8159-D986FDFDAED5}"/>
            </a:ext>
          </a:extLst>
        </xdr:cNvPr>
        <xdr:cNvSpPr txBox="1"/>
      </xdr:nvSpPr>
      <xdr:spPr>
        <a:xfrm>
          <a:off x="9477375" y="964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68943</xdr:rowOff>
    </xdr:from>
    <xdr:to>
      <xdr:col>50</xdr:col>
      <xdr:colOff>165100</xdr:colOff>
      <xdr:row>60</xdr:row>
      <xdr:rowOff>170543</xdr:rowOff>
    </xdr:to>
    <xdr:sp macro="" textlink="">
      <xdr:nvSpPr>
        <xdr:cNvPr id="243" name="楕円 242">
          <a:extLst>
            <a:ext uri="{FF2B5EF4-FFF2-40B4-BE49-F238E27FC236}">
              <a16:creationId xmlns:a16="http://schemas.microsoft.com/office/drawing/2014/main" id="{08EB6E11-959F-452F-ACAB-706A00522189}"/>
            </a:ext>
          </a:extLst>
        </xdr:cNvPr>
        <xdr:cNvSpPr/>
      </xdr:nvSpPr>
      <xdr:spPr>
        <a:xfrm>
          <a:off x="8639175" y="97812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119743</xdr:rowOff>
    </xdr:from>
    <xdr:to>
      <xdr:col>55</xdr:col>
      <xdr:colOff>0</xdr:colOff>
      <xdr:row>60</xdr:row>
      <xdr:rowOff>119743</xdr:rowOff>
    </xdr:to>
    <xdr:cxnSp macro="">
      <xdr:nvCxnSpPr>
        <xdr:cNvPr id="244" name="直線コネクタ 243">
          <a:extLst>
            <a:ext uri="{FF2B5EF4-FFF2-40B4-BE49-F238E27FC236}">
              <a16:creationId xmlns:a16="http://schemas.microsoft.com/office/drawing/2014/main" id="{D36F9E5C-11F7-4851-8D44-5916BA95FB7B}"/>
            </a:ext>
          </a:extLst>
        </xdr:cNvPr>
        <xdr:cNvCxnSpPr/>
      </xdr:nvCxnSpPr>
      <xdr:spPr>
        <a:xfrm>
          <a:off x="8686800" y="983841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68943</xdr:rowOff>
    </xdr:from>
    <xdr:to>
      <xdr:col>46</xdr:col>
      <xdr:colOff>38100</xdr:colOff>
      <xdr:row>60</xdr:row>
      <xdr:rowOff>170543</xdr:rowOff>
    </xdr:to>
    <xdr:sp macro="" textlink="">
      <xdr:nvSpPr>
        <xdr:cNvPr id="245" name="楕円 244">
          <a:extLst>
            <a:ext uri="{FF2B5EF4-FFF2-40B4-BE49-F238E27FC236}">
              <a16:creationId xmlns:a16="http://schemas.microsoft.com/office/drawing/2014/main" id="{4A0F090C-8B7B-40BD-A91B-6AFCB641CA9C}"/>
            </a:ext>
          </a:extLst>
        </xdr:cNvPr>
        <xdr:cNvSpPr/>
      </xdr:nvSpPr>
      <xdr:spPr>
        <a:xfrm>
          <a:off x="7839075" y="97812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119743</xdr:rowOff>
    </xdr:from>
    <xdr:to>
      <xdr:col>50</xdr:col>
      <xdr:colOff>114300</xdr:colOff>
      <xdr:row>60</xdr:row>
      <xdr:rowOff>119743</xdr:rowOff>
    </xdr:to>
    <xdr:cxnSp macro="">
      <xdr:nvCxnSpPr>
        <xdr:cNvPr id="246" name="直線コネクタ 245">
          <a:extLst>
            <a:ext uri="{FF2B5EF4-FFF2-40B4-BE49-F238E27FC236}">
              <a16:creationId xmlns:a16="http://schemas.microsoft.com/office/drawing/2014/main" id="{12DA3185-842D-4762-8B33-27FD6E32F7BD}"/>
            </a:ext>
          </a:extLst>
        </xdr:cNvPr>
        <xdr:cNvCxnSpPr/>
      </xdr:nvCxnSpPr>
      <xdr:spPr>
        <a:xfrm>
          <a:off x="7886700" y="983841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79828</xdr:rowOff>
    </xdr:from>
    <xdr:to>
      <xdr:col>41</xdr:col>
      <xdr:colOff>101600</xdr:colOff>
      <xdr:row>61</xdr:row>
      <xdr:rowOff>9978</xdr:rowOff>
    </xdr:to>
    <xdr:sp macro="" textlink="">
      <xdr:nvSpPr>
        <xdr:cNvPr id="247" name="楕円 246">
          <a:extLst>
            <a:ext uri="{FF2B5EF4-FFF2-40B4-BE49-F238E27FC236}">
              <a16:creationId xmlns:a16="http://schemas.microsoft.com/office/drawing/2014/main" id="{195C61F9-24D9-49DB-B99C-DE3D474F503A}"/>
            </a:ext>
          </a:extLst>
        </xdr:cNvPr>
        <xdr:cNvSpPr/>
      </xdr:nvSpPr>
      <xdr:spPr>
        <a:xfrm>
          <a:off x="7029450" y="979850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119743</xdr:rowOff>
    </xdr:from>
    <xdr:to>
      <xdr:col>45</xdr:col>
      <xdr:colOff>177800</xdr:colOff>
      <xdr:row>60</xdr:row>
      <xdr:rowOff>130628</xdr:rowOff>
    </xdr:to>
    <xdr:cxnSp macro="">
      <xdr:nvCxnSpPr>
        <xdr:cNvPr id="248" name="直線コネクタ 247">
          <a:extLst>
            <a:ext uri="{FF2B5EF4-FFF2-40B4-BE49-F238E27FC236}">
              <a16:creationId xmlns:a16="http://schemas.microsoft.com/office/drawing/2014/main" id="{3BE5A6A0-56A5-4C70-B299-8B109D532643}"/>
            </a:ext>
          </a:extLst>
        </xdr:cNvPr>
        <xdr:cNvCxnSpPr/>
      </xdr:nvCxnSpPr>
      <xdr:spPr>
        <a:xfrm flipV="1">
          <a:off x="7077075" y="9838418"/>
          <a:ext cx="80962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79828</xdr:rowOff>
    </xdr:from>
    <xdr:to>
      <xdr:col>36</xdr:col>
      <xdr:colOff>165100</xdr:colOff>
      <xdr:row>61</xdr:row>
      <xdr:rowOff>9978</xdr:rowOff>
    </xdr:to>
    <xdr:sp macro="" textlink="">
      <xdr:nvSpPr>
        <xdr:cNvPr id="249" name="楕円 248">
          <a:extLst>
            <a:ext uri="{FF2B5EF4-FFF2-40B4-BE49-F238E27FC236}">
              <a16:creationId xmlns:a16="http://schemas.microsoft.com/office/drawing/2014/main" id="{508E898E-CE3E-49F2-B834-0738F8CC0DA4}"/>
            </a:ext>
          </a:extLst>
        </xdr:cNvPr>
        <xdr:cNvSpPr/>
      </xdr:nvSpPr>
      <xdr:spPr>
        <a:xfrm>
          <a:off x="6238875" y="979850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130628</xdr:rowOff>
    </xdr:from>
    <xdr:to>
      <xdr:col>41</xdr:col>
      <xdr:colOff>50800</xdr:colOff>
      <xdr:row>60</xdr:row>
      <xdr:rowOff>130628</xdr:rowOff>
    </xdr:to>
    <xdr:cxnSp macro="">
      <xdr:nvCxnSpPr>
        <xdr:cNvPr id="250" name="直線コネクタ 249">
          <a:extLst>
            <a:ext uri="{FF2B5EF4-FFF2-40B4-BE49-F238E27FC236}">
              <a16:creationId xmlns:a16="http://schemas.microsoft.com/office/drawing/2014/main" id="{ED879EAD-B7AF-443A-95EF-8EA267F1F493}"/>
            </a:ext>
          </a:extLst>
        </xdr:cNvPr>
        <xdr:cNvCxnSpPr/>
      </xdr:nvCxnSpPr>
      <xdr:spPr>
        <a:xfrm>
          <a:off x="6286500" y="984612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17434</xdr:rowOff>
    </xdr:from>
    <xdr:ext cx="469744" cy="259045"/>
    <xdr:sp macro="" textlink="">
      <xdr:nvSpPr>
        <xdr:cNvPr id="251" name="n_1aveValue【陸上競技場・野球場・球技場】&#10;一人当たり面積">
          <a:extLst>
            <a:ext uri="{FF2B5EF4-FFF2-40B4-BE49-F238E27FC236}">
              <a16:creationId xmlns:a16="http://schemas.microsoft.com/office/drawing/2014/main" id="{0CDF54CA-8976-4026-9E70-4FCE74B20FAB}"/>
            </a:ext>
          </a:extLst>
        </xdr:cNvPr>
        <xdr:cNvSpPr txBox="1"/>
      </xdr:nvSpPr>
      <xdr:spPr>
        <a:xfrm>
          <a:off x="8458277" y="102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6549</xdr:rowOff>
    </xdr:from>
    <xdr:ext cx="469744" cy="259045"/>
    <xdr:sp macro="" textlink="">
      <xdr:nvSpPr>
        <xdr:cNvPr id="252" name="n_2aveValue【陸上競技場・野球場・球技場】&#10;一人当たり面積">
          <a:extLst>
            <a:ext uri="{FF2B5EF4-FFF2-40B4-BE49-F238E27FC236}">
              <a16:creationId xmlns:a16="http://schemas.microsoft.com/office/drawing/2014/main" id="{CDBC92DC-53A1-4C3A-8E1C-8E13D390E177}"/>
            </a:ext>
          </a:extLst>
        </xdr:cNvPr>
        <xdr:cNvSpPr txBox="1"/>
      </xdr:nvSpPr>
      <xdr:spPr>
        <a:xfrm>
          <a:off x="7677227" y="1021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112684</xdr:rowOff>
    </xdr:from>
    <xdr:ext cx="469744" cy="259045"/>
    <xdr:sp macro="" textlink="">
      <xdr:nvSpPr>
        <xdr:cNvPr id="253" name="n_3aveValue【陸上競技場・野球場・球技場】&#10;一人当たり面積">
          <a:extLst>
            <a:ext uri="{FF2B5EF4-FFF2-40B4-BE49-F238E27FC236}">
              <a16:creationId xmlns:a16="http://schemas.microsoft.com/office/drawing/2014/main" id="{FFAEA7A2-3F83-4D71-A18F-2342B93B8F50}"/>
            </a:ext>
          </a:extLst>
        </xdr:cNvPr>
        <xdr:cNvSpPr txBox="1"/>
      </xdr:nvSpPr>
      <xdr:spPr>
        <a:xfrm>
          <a:off x="6867602" y="1015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126292</xdr:rowOff>
    </xdr:from>
    <xdr:ext cx="469744" cy="259045"/>
    <xdr:sp macro="" textlink="">
      <xdr:nvSpPr>
        <xdr:cNvPr id="254" name="n_4aveValue【陸上競技場・野球場・球技場】&#10;一人当たり面積">
          <a:extLst>
            <a:ext uri="{FF2B5EF4-FFF2-40B4-BE49-F238E27FC236}">
              <a16:creationId xmlns:a16="http://schemas.microsoft.com/office/drawing/2014/main" id="{45D5D8B5-B364-4839-9BD2-064B8E59D46C}"/>
            </a:ext>
          </a:extLst>
        </xdr:cNvPr>
        <xdr:cNvSpPr txBox="1"/>
      </xdr:nvSpPr>
      <xdr:spPr>
        <a:xfrm>
          <a:off x="6067502" y="1032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15620</xdr:rowOff>
    </xdr:from>
    <xdr:ext cx="469744" cy="259045"/>
    <xdr:sp macro="" textlink="">
      <xdr:nvSpPr>
        <xdr:cNvPr id="255" name="n_1mainValue【陸上競技場・野球場・球技場】&#10;一人当たり面積">
          <a:extLst>
            <a:ext uri="{FF2B5EF4-FFF2-40B4-BE49-F238E27FC236}">
              <a16:creationId xmlns:a16="http://schemas.microsoft.com/office/drawing/2014/main" id="{7042D1FA-C607-4AA8-9AFF-9AD7A9CE7E4C}"/>
            </a:ext>
          </a:extLst>
        </xdr:cNvPr>
        <xdr:cNvSpPr txBox="1"/>
      </xdr:nvSpPr>
      <xdr:spPr>
        <a:xfrm>
          <a:off x="8458277" y="95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15620</xdr:rowOff>
    </xdr:from>
    <xdr:ext cx="469744" cy="259045"/>
    <xdr:sp macro="" textlink="">
      <xdr:nvSpPr>
        <xdr:cNvPr id="256" name="n_2mainValue【陸上競技場・野球場・球技場】&#10;一人当たり面積">
          <a:extLst>
            <a:ext uri="{FF2B5EF4-FFF2-40B4-BE49-F238E27FC236}">
              <a16:creationId xmlns:a16="http://schemas.microsoft.com/office/drawing/2014/main" id="{7B83C5AD-9A0D-4A7C-B8C5-337934532E7E}"/>
            </a:ext>
          </a:extLst>
        </xdr:cNvPr>
        <xdr:cNvSpPr txBox="1"/>
      </xdr:nvSpPr>
      <xdr:spPr>
        <a:xfrm>
          <a:off x="7677227" y="95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26505</xdr:rowOff>
    </xdr:from>
    <xdr:ext cx="469744" cy="259045"/>
    <xdr:sp macro="" textlink="">
      <xdr:nvSpPr>
        <xdr:cNvPr id="257" name="n_3mainValue【陸上競技場・野球場・球技場】&#10;一人当たり面積">
          <a:extLst>
            <a:ext uri="{FF2B5EF4-FFF2-40B4-BE49-F238E27FC236}">
              <a16:creationId xmlns:a16="http://schemas.microsoft.com/office/drawing/2014/main" id="{3CF6186E-7584-4552-BA44-2A8AC3270247}"/>
            </a:ext>
          </a:extLst>
        </xdr:cNvPr>
        <xdr:cNvSpPr txBox="1"/>
      </xdr:nvSpPr>
      <xdr:spPr>
        <a:xfrm>
          <a:off x="6867602" y="958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26505</xdr:rowOff>
    </xdr:from>
    <xdr:ext cx="469744" cy="259045"/>
    <xdr:sp macro="" textlink="">
      <xdr:nvSpPr>
        <xdr:cNvPr id="258" name="n_4mainValue【陸上競技場・野球場・球技場】&#10;一人当たり面積">
          <a:extLst>
            <a:ext uri="{FF2B5EF4-FFF2-40B4-BE49-F238E27FC236}">
              <a16:creationId xmlns:a16="http://schemas.microsoft.com/office/drawing/2014/main" id="{E9A6A1ED-972F-4BBB-AB35-BC7A812C637A}"/>
            </a:ext>
          </a:extLst>
        </xdr:cNvPr>
        <xdr:cNvSpPr txBox="1"/>
      </xdr:nvSpPr>
      <xdr:spPr>
        <a:xfrm>
          <a:off x="6067502" y="958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27E388E9-BC6A-403F-89C0-848A8CB63FCB}"/>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60" name="正方形/長方形 259">
          <a:extLst>
            <a:ext uri="{FF2B5EF4-FFF2-40B4-BE49-F238E27FC236}">
              <a16:creationId xmlns:a16="http://schemas.microsoft.com/office/drawing/2014/main" id="{AE46AECA-725A-4646-8A3E-811C6A0B2280}"/>
            </a:ext>
          </a:extLst>
        </xdr:cNvPr>
        <xdr:cNvSpPr/>
      </xdr:nvSpPr>
      <xdr:spPr>
        <a:xfrm>
          <a:off x="1152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61" name="正方形/長方形 260">
          <a:extLst>
            <a:ext uri="{FF2B5EF4-FFF2-40B4-BE49-F238E27FC236}">
              <a16:creationId xmlns:a16="http://schemas.microsoft.com/office/drawing/2014/main" id="{E9DFA744-1E7D-4422-96F6-E5EFEE3A627C}"/>
            </a:ext>
          </a:extLst>
        </xdr:cNvPr>
        <xdr:cNvSpPr/>
      </xdr:nvSpPr>
      <xdr:spPr>
        <a:xfrm>
          <a:off x="1152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62" name="正方形/長方形 261">
          <a:extLst>
            <a:ext uri="{FF2B5EF4-FFF2-40B4-BE49-F238E27FC236}">
              <a16:creationId xmlns:a16="http://schemas.microsoft.com/office/drawing/2014/main" id="{9B271294-FC13-4F07-A821-6FF55072B7BF}"/>
            </a:ext>
          </a:extLst>
        </xdr:cNvPr>
        <xdr:cNvSpPr/>
      </xdr:nvSpPr>
      <xdr:spPr>
        <a:xfrm>
          <a:off x="2638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63" name="正方形/長方形 262">
          <a:extLst>
            <a:ext uri="{FF2B5EF4-FFF2-40B4-BE49-F238E27FC236}">
              <a16:creationId xmlns:a16="http://schemas.microsoft.com/office/drawing/2014/main" id="{05789E94-E0D9-49CA-8321-2E5AE4D3CE96}"/>
            </a:ext>
          </a:extLst>
        </xdr:cNvPr>
        <xdr:cNvSpPr/>
      </xdr:nvSpPr>
      <xdr:spPr>
        <a:xfrm>
          <a:off x="2638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0E92FF85-F510-44F6-98E3-32B7C17094A9}"/>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429B8EA6-2FAC-4182-B0A8-5FC7DC0D2CC1}"/>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BDA2E83D-D624-40EA-A134-A441701291AD}"/>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7" name="テキスト ボックス 266">
          <a:extLst>
            <a:ext uri="{FF2B5EF4-FFF2-40B4-BE49-F238E27FC236}">
              <a16:creationId xmlns:a16="http://schemas.microsoft.com/office/drawing/2014/main" id="{D7198F3B-1C4A-40B5-9933-052315ED553D}"/>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a:extLst>
            <a:ext uri="{FF2B5EF4-FFF2-40B4-BE49-F238E27FC236}">
              <a16:creationId xmlns:a16="http://schemas.microsoft.com/office/drawing/2014/main" id="{E2368C46-5BD7-4C86-BAFA-11D2CAAAEED2}"/>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69" name="テキスト ボックス 268">
          <a:extLst>
            <a:ext uri="{FF2B5EF4-FFF2-40B4-BE49-F238E27FC236}">
              <a16:creationId xmlns:a16="http://schemas.microsoft.com/office/drawing/2014/main" id="{84D54212-A9F4-4C77-B20C-017D5E61D53C}"/>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a:extLst>
            <a:ext uri="{FF2B5EF4-FFF2-40B4-BE49-F238E27FC236}">
              <a16:creationId xmlns:a16="http://schemas.microsoft.com/office/drawing/2014/main" id="{05BD60A4-5629-49E6-9522-42E11AAAE3E3}"/>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a:extLst>
            <a:ext uri="{FF2B5EF4-FFF2-40B4-BE49-F238E27FC236}">
              <a16:creationId xmlns:a16="http://schemas.microsoft.com/office/drawing/2014/main" id="{39469601-072B-42E9-808D-EFE087FE562D}"/>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a:extLst>
            <a:ext uri="{FF2B5EF4-FFF2-40B4-BE49-F238E27FC236}">
              <a16:creationId xmlns:a16="http://schemas.microsoft.com/office/drawing/2014/main" id="{458B2380-B689-4850-9EC3-C19E53DA5867}"/>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a:extLst>
            <a:ext uri="{FF2B5EF4-FFF2-40B4-BE49-F238E27FC236}">
              <a16:creationId xmlns:a16="http://schemas.microsoft.com/office/drawing/2014/main" id="{E9A20E2A-BA0D-4830-955D-196010976130}"/>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a:extLst>
            <a:ext uri="{FF2B5EF4-FFF2-40B4-BE49-F238E27FC236}">
              <a16:creationId xmlns:a16="http://schemas.microsoft.com/office/drawing/2014/main" id="{D4D8C09C-4957-4E0D-92DA-BB279738E26A}"/>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a:extLst>
            <a:ext uri="{FF2B5EF4-FFF2-40B4-BE49-F238E27FC236}">
              <a16:creationId xmlns:a16="http://schemas.microsoft.com/office/drawing/2014/main" id="{688A661A-CE84-4637-8F7E-479DAD13B55D}"/>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43E5A341-98DC-42CC-B1AF-AACFFFB4AA5D}"/>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a:extLst>
            <a:ext uri="{FF2B5EF4-FFF2-40B4-BE49-F238E27FC236}">
              <a16:creationId xmlns:a16="http://schemas.microsoft.com/office/drawing/2014/main" id="{AB0BF896-582B-4594-A0BE-21AAF61A75B1}"/>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県民会館】&#10;有形固定資産減価償却率グラフ枠">
          <a:extLst>
            <a:ext uri="{FF2B5EF4-FFF2-40B4-BE49-F238E27FC236}">
              <a16:creationId xmlns:a16="http://schemas.microsoft.com/office/drawing/2014/main" id="{AFC8A4FE-9706-42A2-8B64-A82567BE6613}"/>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6096</xdr:rowOff>
    </xdr:from>
    <xdr:to>
      <xdr:col>24</xdr:col>
      <xdr:colOff>62865</xdr:colOff>
      <xdr:row>86</xdr:row>
      <xdr:rowOff>33528</xdr:rowOff>
    </xdr:to>
    <xdr:cxnSp macro="">
      <xdr:nvCxnSpPr>
        <xdr:cNvPr id="279" name="直線コネクタ 278">
          <a:extLst>
            <a:ext uri="{FF2B5EF4-FFF2-40B4-BE49-F238E27FC236}">
              <a16:creationId xmlns:a16="http://schemas.microsoft.com/office/drawing/2014/main" id="{660B0BB7-02F8-4279-9BC1-0818E4DEB217}"/>
            </a:ext>
          </a:extLst>
        </xdr:cNvPr>
        <xdr:cNvCxnSpPr/>
      </xdr:nvCxnSpPr>
      <xdr:spPr>
        <a:xfrm flipV="1">
          <a:off x="4179570" y="12639421"/>
          <a:ext cx="127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37355</xdr:rowOff>
    </xdr:from>
    <xdr:ext cx="405111" cy="259045"/>
    <xdr:sp macro="" textlink="">
      <xdr:nvSpPr>
        <xdr:cNvPr id="280" name="【県民会館】&#10;有形固定資産減価償却率最小値テキスト">
          <a:extLst>
            <a:ext uri="{FF2B5EF4-FFF2-40B4-BE49-F238E27FC236}">
              <a16:creationId xmlns:a16="http://schemas.microsoft.com/office/drawing/2014/main" id="{81D0638E-E4D1-4E10-A5C8-2F9D155C8A22}"/>
            </a:ext>
          </a:extLst>
        </xdr:cNvPr>
        <xdr:cNvSpPr txBox="1"/>
      </xdr:nvSpPr>
      <xdr:spPr>
        <a:xfrm>
          <a:off x="4229100"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81" name="直線コネクタ 280">
          <a:extLst>
            <a:ext uri="{FF2B5EF4-FFF2-40B4-BE49-F238E27FC236}">
              <a16:creationId xmlns:a16="http://schemas.microsoft.com/office/drawing/2014/main" id="{F4E543A8-E2E4-4D54-B261-ED59358BE4C3}"/>
            </a:ext>
          </a:extLst>
        </xdr:cNvPr>
        <xdr:cNvCxnSpPr/>
      </xdr:nvCxnSpPr>
      <xdr:spPr>
        <a:xfrm>
          <a:off x="4105275" y="139559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124223</xdr:rowOff>
    </xdr:from>
    <xdr:ext cx="405111" cy="259045"/>
    <xdr:sp macro="" textlink="">
      <xdr:nvSpPr>
        <xdr:cNvPr id="282" name="【県民会館】&#10;有形固定資産減価償却率最大値テキスト">
          <a:extLst>
            <a:ext uri="{FF2B5EF4-FFF2-40B4-BE49-F238E27FC236}">
              <a16:creationId xmlns:a16="http://schemas.microsoft.com/office/drawing/2014/main" id="{E5D07743-7F53-4865-BE84-6795559ECF1D}"/>
            </a:ext>
          </a:extLst>
        </xdr:cNvPr>
        <xdr:cNvSpPr txBox="1"/>
      </xdr:nvSpPr>
      <xdr:spPr>
        <a:xfrm>
          <a:off x="4229100" y="12427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xdr:rowOff>
    </xdr:from>
    <xdr:to>
      <xdr:col>24</xdr:col>
      <xdr:colOff>152400</xdr:colOff>
      <xdr:row>78</xdr:row>
      <xdr:rowOff>6096</xdr:rowOff>
    </xdr:to>
    <xdr:cxnSp macro="">
      <xdr:nvCxnSpPr>
        <xdr:cNvPr id="283" name="直線コネクタ 282">
          <a:extLst>
            <a:ext uri="{FF2B5EF4-FFF2-40B4-BE49-F238E27FC236}">
              <a16:creationId xmlns:a16="http://schemas.microsoft.com/office/drawing/2014/main" id="{53EFAAB5-1D43-4D2F-ABEF-AA1FFEB7E654}"/>
            </a:ext>
          </a:extLst>
        </xdr:cNvPr>
        <xdr:cNvCxnSpPr/>
      </xdr:nvCxnSpPr>
      <xdr:spPr>
        <a:xfrm>
          <a:off x="4105275" y="126394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20590</xdr:rowOff>
    </xdr:from>
    <xdr:ext cx="405111" cy="259045"/>
    <xdr:sp macro="" textlink="">
      <xdr:nvSpPr>
        <xdr:cNvPr id="284" name="【県民会館】&#10;有形固定資産減価償却率平均値テキスト">
          <a:extLst>
            <a:ext uri="{FF2B5EF4-FFF2-40B4-BE49-F238E27FC236}">
              <a16:creationId xmlns:a16="http://schemas.microsoft.com/office/drawing/2014/main" id="{4192CF3D-1EE9-4CFE-B554-895EC8A93B00}"/>
            </a:ext>
          </a:extLst>
        </xdr:cNvPr>
        <xdr:cNvSpPr txBox="1"/>
      </xdr:nvSpPr>
      <xdr:spPr>
        <a:xfrm>
          <a:off x="4229100" y="12974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42163</xdr:rowOff>
    </xdr:from>
    <xdr:to>
      <xdr:col>24</xdr:col>
      <xdr:colOff>114300</xdr:colOff>
      <xdr:row>80</xdr:row>
      <xdr:rowOff>143763</xdr:rowOff>
    </xdr:to>
    <xdr:sp macro="" textlink="">
      <xdr:nvSpPr>
        <xdr:cNvPr id="285" name="フローチャート: 判断 284">
          <a:extLst>
            <a:ext uri="{FF2B5EF4-FFF2-40B4-BE49-F238E27FC236}">
              <a16:creationId xmlns:a16="http://schemas.microsoft.com/office/drawing/2014/main" id="{F9C49185-699D-4318-90BC-5EE405AA26A7}"/>
            </a:ext>
          </a:extLst>
        </xdr:cNvPr>
        <xdr:cNvSpPr/>
      </xdr:nvSpPr>
      <xdr:spPr>
        <a:xfrm>
          <a:off x="4124325" y="129993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110744</xdr:rowOff>
    </xdr:from>
    <xdr:to>
      <xdr:col>20</xdr:col>
      <xdr:colOff>38100</xdr:colOff>
      <xdr:row>81</xdr:row>
      <xdr:rowOff>40894</xdr:rowOff>
    </xdr:to>
    <xdr:sp macro="" textlink="">
      <xdr:nvSpPr>
        <xdr:cNvPr id="286" name="フローチャート: 判断 285">
          <a:extLst>
            <a:ext uri="{FF2B5EF4-FFF2-40B4-BE49-F238E27FC236}">
              <a16:creationId xmlns:a16="http://schemas.microsoft.com/office/drawing/2014/main" id="{76AB7095-9147-4B57-A250-5097028AC65A}"/>
            </a:ext>
          </a:extLst>
        </xdr:cNvPr>
        <xdr:cNvSpPr/>
      </xdr:nvSpPr>
      <xdr:spPr>
        <a:xfrm>
          <a:off x="3381375" y="1306156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87" name="フローチャート: 判断 286">
          <a:extLst>
            <a:ext uri="{FF2B5EF4-FFF2-40B4-BE49-F238E27FC236}">
              <a16:creationId xmlns:a16="http://schemas.microsoft.com/office/drawing/2014/main" id="{B4F9C494-FEC3-40B6-A4DE-0F2775404083}"/>
            </a:ext>
          </a:extLst>
        </xdr:cNvPr>
        <xdr:cNvSpPr/>
      </xdr:nvSpPr>
      <xdr:spPr>
        <a:xfrm>
          <a:off x="2571750" y="130464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23876</xdr:rowOff>
    </xdr:from>
    <xdr:to>
      <xdr:col>10</xdr:col>
      <xdr:colOff>165100</xdr:colOff>
      <xdr:row>80</xdr:row>
      <xdr:rowOff>125476</xdr:rowOff>
    </xdr:to>
    <xdr:sp macro="" textlink="">
      <xdr:nvSpPr>
        <xdr:cNvPr id="288" name="フローチャート: 判断 287">
          <a:extLst>
            <a:ext uri="{FF2B5EF4-FFF2-40B4-BE49-F238E27FC236}">
              <a16:creationId xmlns:a16="http://schemas.microsoft.com/office/drawing/2014/main" id="{42CFB74C-E95B-41CF-8998-8AA3C16D7B05}"/>
            </a:ext>
          </a:extLst>
        </xdr:cNvPr>
        <xdr:cNvSpPr/>
      </xdr:nvSpPr>
      <xdr:spPr>
        <a:xfrm>
          <a:off x="1781175" y="129810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289" name="フローチャート: 判断 288">
          <a:extLst>
            <a:ext uri="{FF2B5EF4-FFF2-40B4-BE49-F238E27FC236}">
              <a16:creationId xmlns:a16="http://schemas.microsoft.com/office/drawing/2014/main" id="{EA30A459-00C4-4F88-ACDB-394419DC3D1F}"/>
            </a:ext>
          </a:extLst>
        </xdr:cNvPr>
        <xdr:cNvSpPr/>
      </xdr:nvSpPr>
      <xdr:spPr>
        <a:xfrm>
          <a:off x="981075" y="130510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EF1907C-2945-49B4-BF40-4FCB676FD674}"/>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4932B518-A541-4556-B496-E14DA2E6EF39}"/>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9EA6D788-6FF8-409B-A805-A62D3A83758E}"/>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B25BFFE3-67D5-4DBA-8D1A-63677046F6E8}"/>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F1BE9E8D-625F-47CC-BF24-2F3271E75909}"/>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67311</xdr:rowOff>
    </xdr:from>
    <xdr:to>
      <xdr:col>24</xdr:col>
      <xdr:colOff>114300</xdr:colOff>
      <xdr:row>79</xdr:row>
      <xdr:rowOff>168911</xdr:rowOff>
    </xdr:to>
    <xdr:sp macro="" textlink="">
      <xdr:nvSpPr>
        <xdr:cNvPr id="295" name="楕円 294">
          <a:extLst>
            <a:ext uri="{FF2B5EF4-FFF2-40B4-BE49-F238E27FC236}">
              <a16:creationId xmlns:a16="http://schemas.microsoft.com/office/drawing/2014/main" id="{CFF8CC0C-DF14-4ED4-84A2-8146DCDF18EC}"/>
            </a:ext>
          </a:extLst>
        </xdr:cNvPr>
        <xdr:cNvSpPr/>
      </xdr:nvSpPr>
      <xdr:spPr>
        <a:xfrm>
          <a:off x="4124325" y="128562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90188</xdr:rowOff>
    </xdr:from>
    <xdr:ext cx="405111" cy="259045"/>
    <xdr:sp macro="" textlink="">
      <xdr:nvSpPr>
        <xdr:cNvPr id="296" name="【県民会館】&#10;有形固定資産減価償却率該当値テキスト">
          <a:extLst>
            <a:ext uri="{FF2B5EF4-FFF2-40B4-BE49-F238E27FC236}">
              <a16:creationId xmlns:a16="http://schemas.microsoft.com/office/drawing/2014/main" id="{BACBE473-62F3-4C3C-9249-925F9E4BC54D}"/>
            </a:ext>
          </a:extLst>
        </xdr:cNvPr>
        <xdr:cNvSpPr txBox="1"/>
      </xdr:nvSpPr>
      <xdr:spPr>
        <a:xfrm>
          <a:off x="4229100" y="1271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142748</xdr:rowOff>
    </xdr:from>
    <xdr:to>
      <xdr:col>20</xdr:col>
      <xdr:colOff>38100</xdr:colOff>
      <xdr:row>79</xdr:row>
      <xdr:rowOff>72898</xdr:rowOff>
    </xdr:to>
    <xdr:sp macro="" textlink="">
      <xdr:nvSpPr>
        <xdr:cNvPr id="297" name="楕円 296">
          <a:extLst>
            <a:ext uri="{FF2B5EF4-FFF2-40B4-BE49-F238E27FC236}">
              <a16:creationId xmlns:a16="http://schemas.microsoft.com/office/drawing/2014/main" id="{734D87E3-0087-4353-A696-237385BDB5D3}"/>
            </a:ext>
          </a:extLst>
        </xdr:cNvPr>
        <xdr:cNvSpPr/>
      </xdr:nvSpPr>
      <xdr:spPr>
        <a:xfrm>
          <a:off x="3381375" y="1277607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22098</xdr:rowOff>
    </xdr:from>
    <xdr:to>
      <xdr:col>24</xdr:col>
      <xdr:colOff>63500</xdr:colOff>
      <xdr:row>79</xdr:row>
      <xdr:rowOff>118111</xdr:rowOff>
    </xdr:to>
    <xdr:cxnSp macro="">
      <xdr:nvCxnSpPr>
        <xdr:cNvPr id="298" name="直線コネクタ 297">
          <a:extLst>
            <a:ext uri="{FF2B5EF4-FFF2-40B4-BE49-F238E27FC236}">
              <a16:creationId xmlns:a16="http://schemas.microsoft.com/office/drawing/2014/main" id="{86B66410-5303-40C5-ACBE-A1BB208D641B}"/>
            </a:ext>
          </a:extLst>
        </xdr:cNvPr>
        <xdr:cNvCxnSpPr/>
      </xdr:nvCxnSpPr>
      <xdr:spPr>
        <a:xfrm>
          <a:off x="3429000" y="12814173"/>
          <a:ext cx="752475" cy="9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65024</xdr:rowOff>
    </xdr:from>
    <xdr:to>
      <xdr:col>15</xdr:col>
      <xdr:colOff>101600</xdr:colOff>
      <xdr:row>78</xdr:row>
      <xdr:rowOff>166624</xdr:rowOff>
    </xdr:to>
    <xdr:sp macro="" textlink="">
      <xdr:nvSpPr>
        <xdr:cNvPr id="299" name="楕円 298">
          <a:extLst>
            <a:ext uri="{FF2B5EF4-FFF2-40B4-BE49-F238E27FC236}">
              <a16:creationId xmlns:a16="http://schemas.microsoft.com/office/drawing/2014/main" id="{253F67C3-43A0-44A8-9558-12A59F3A9523}"/>
            </a:ext>
          </a:extLst>
        </xdr:cNvPr>
        <xdr:cNvSpPr/>
      </xdr:nvSpPr>
      <xdr:spPr>
        <a:xfrm>
          <a:off x="2571750" y="126983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115824</xdr:rowOff>
    </xdr:from>
    <xdr:to>
      <xdr:col>19</xdr:col>
      <xdr:colOff>177800</xdr:colOff>
      <xdr:row>79</xdr:row>
      <xdr:rowOff>22098</xdr:rowOff>
    </xdr:to>
    <xdr:cxnSp macro="">
      <xdr:nvCxnSpPr>
        <xdr:cNvPr id="300" name="直線コネクタ 299">
          <a:extLst>
            <a:ext uri="{FF2B5EF4-FFF2-40B4-BE49-F238E27FC236}">
              <a16:creationId xmlns:a16="http://schemas.microsoft.com/office/drawing/2014/main" id="{EE5C8AE0-4EFD-4210-87C1-906ED9AD5379}"/>
            </a:ext>
          </a:extLst>
        </xdr:cNvPr>
        <xdr:cNvCxnSpPr/>
      </xdr:nvCxnSpPr>
      <xdr:spPr>
        <a:xfrm>
          <a:off x="2619375" y="12745974"/>
          <a:ext cx="809625"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87885</xdr:rowOff>
    </xdr:from>
    <xdr:to>
      <xdr:col>10</xdr:col>
      <xdr:colOff>165100</xdr:colOff>
      <xdr:row>79</xdr:row>
      <xdr:rowOff>18035</xdr:rowOff>
    </xdr:to>
    <xdr:sp macro="" textlink="">
      <xdr:nvSpPr>
        <xdr:cNvPr id="301" name="楕円 300">
          <a:extLst>
            <a:ext uri="{FF2B5EF4-FFF2-40B4-BE49-F238E27FC236}">
              <a16:creationId xmlns:a16="http://schemas.microsoft.com/office/drawing/2014/main" id="{706F59F5-71D9-4B43-AE0A-E61652245AF7}"/>
            </a:ext>
          </a:extLst>
        </xdr:cNvPr>
        <xdr:cNvSpPr/>
      </xdr:nvSpPr>
      <xdr:spPr>
        <a:xfrm>
          <a:off x="1781175" y="127148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115824</xdr:rowOff>
    </xdr:from>
    <xdr:to>
      <xdr:col>15</xdr:col>
      <xdr:colOff>50800</xdr:colOff>
      <xdr:row>78</xdr:row>
      <xdr:rowOff>138685</xdr:rowOff>
    </xdr:to>
    <xdr:cxnSp macro="">
      <xdr:nvCxnSpPr>
        <xdr:cNvPr id="302" name="直線コネクタ 301">
          <a:extLst>
            <a:ext uri="{FF2B5EF4-FFF2-40B4-BE49-F238E27FC236}">
              <a16:creationId xmlns:a16="http://schemas.microsoft.com/office/drawing/2014/main" id="{4286DCEA-2013-4F6C-9649-38A502909093}"/>
            </a:ext>
          </a:extLst>
        </xdr:cNvPr>
        <xdr:cNvCxnSpPr/>
      </xdr:nvCxnSpPr>
      <xdr:spPr>
        <a:xfrm flipV="1">
          <a:off x="1828800" y="12745974"/>
          <a:ext cx="790575"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167894</xdr:rowOff>
    </xdr:from>
    <xdr:to>
      <xdr:col>6</xdr:col>
      <xdr:colOff>38100</xdr:colOff>
      <xdr:row>78</xdr:row>
      <xdr:rowOff>98044</xdr:rowOff>
    </xdr:to>
    <xdr:sp macro="" textlink="">
      <xdr:nvSpPr>
        <xdr:cNvPr id="303" name="楕円 302">
          <a:extLst>
            <a:ext uri="{FF2B5EF4-FFF2-40B4-BE49-F238E27FC236}">
              <a16:creationId xmlns:a16="http://schemas.microsoft.com/office/drawing/2014/main" id="{0BC738A1-1AD2-455B-B5DA-FE2A6F03A946}"/>
            </a:ext>
          </a:extLst>
        </xdr:cNvPr>
        <xdr:cNvSpPr/>
      </xdr:nvSpPr>
      <xdr:spPr>
        <a:xfrm>
          <a:off x="981075" y="1263294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47244</xdr:rowOff>
    </xdr:from>
    <xdr:to>
      <xdr:col>10</xdr:col>
      <xdr:colOff>114300</xdr:colOff>
      <xdr:row>78</xdr:row>
      <xdr:rowOff>138685</xdr:rowOff>
    </xdr:to>
    <xdr:cxnSp macro="">
      <xdr:nvCxnSpPr>
        <xdr:cNvPr id="304" name="直線コネクタ 303">
          <a:extLst>
            <a:ext uri="{FF2B5EF4-FFF2-40B4-BE49-F238E27FC236}">
              <a16:creationId xmlns:a16="http://schemas.microsoft.com/office/drawing/2014/main" id="{C0B506E6-F013-4E16-89D0-E870EC2ED790}"/>
            </a:ext>
          </a:extLst>
        </xdr:cNvPr>
        <xdr:cNvCxnSpPr/>
      </xdr:nvCxnSpPr>
      <xdr:spPr>
        <a:xfrm>
          <a:off x="1028700" y="12680569"/>
          <a:ext cx="8001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32021</xdr:rowOff>
    </xdr:from>
    <xdr:ext cx="405111" cy="259045"/>
    <xdr:sp macro="" textlink="">
      <xdr:nvSpPr>
        <xdr:cNvPr id="305" name="n_1aveValue【県民会館】&#10;有形固定資産減価償却率">
          <a:extLst>
            <a:ext uri="{FF2B5EF4-FFF2-40B4-BE49-F238E27FC236}">
              <a16:creationId xmlns:a16="http://schemas.microsoft.com/office/drawing/2014/main" id="{8F93990C-202C-418A-A626-E5405ED0B96E}"/>
            </a:ext>
          </a:extLst>
        </xdr:cNvPr>
        <xdr:cNvSpPr txBox="1"/>
      </xdr:nvSpPr>
      <xdr:spPr>
        <a:xfrm>
          <a:off x="3239144"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13733</xdr:rowOff>
    </xdr:from>
    <xdr:ext cx="405111" cy="259045"/>
    <xdr:sp macro="" textlink="">
      <xdr:nvSpPr>
        <xdr:cNvPr id="306" name="n_2aveValue【県民会館】&#10;有形固定資産減価償却率">
          <a:extLst>
            <a:ext uri="{FF2B5EF4-FFF2-40B4-BE49-F238E27FC236}">
              <a16:creationId xmlns:a16="http://schemas.microsoft.com/office/drawing/2014/main" id="{90855AA4-763D-4322-8702-28243039ADF8}"/>
            </a:ext>
          </a:extLst>
        </xdr:cNvPr>
        <xdr:cNvSpPr txBox="1"/>
      </xdr:nvSpPr>
      <xdr:spPr>
        <a:xfrm>
          <a:off x="24390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116603</xdr:rowOff>
    </xdr:from>
    <xdr:ext cx="405111" cy="259045"/>
    <xdr:sp macro="" textlink="">
      <xdr:nvSpPr>
        <xdr:cNvPr id="307" name="n_3aveValue【県民会館】&#10;有形固定資産減価償却率">
          <a:extLst>
            <a:ext uri="{FF2B5EF4-FFF2-40B4-BE49-F238E27FC236}">
              <a16:creationId xmlns:a16="http://schemas.microsoft.com/office/drawing/2014/main" id="{5F67053F-4B7A-45E4-88B2-35D1F934F110}"/>
            </a:ext>
          </a:extLst>
        </xdr:cNvPr>
        <xdr:cNvSpPr txBox="1"/>
      </xdr:nvSpPr>
      <xdr:spPr>
        <a:xfrm>
          <a:off x="1648469" y="13070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18305</xdr:rowOff>
    </xdr:from>
    <xdr:ext cx="405111" cy="259045"/>
    <xdr:sp macro="" textlink="">
      <xdr:nvSpPr>
        <xdr:cNvPr id="308" name="n_4aveValue【県民会館】&#10;有形固定資産減価償却率">
          <a:extLst>
            <a:ext uri="{FF2B5EF4-FFF2-40B4-BE49-F238E27FC236}">
              <a16:creationId xmlns:a16="http://schemas.microsoft.com/office/drawing/2014/main" id="{C1221AA8-0CD6-4531-AC40-589EB323A6C2}"/>
            </a:ext>
          </a:extLst>
        </xdr:cNvPr>
        <xdr:cNvSpPr txBox="1"/>
      </xdr:nvSpPr>
      <xdr:spPr>
        <a:xfrm>
          <a:off x="848369" y="1313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89425</xdr:rowOff>
    </xdr:from>
    <xdr:ext cx="405111" cy="259045"/>
    <xdr:sp macro="" textlink="">
      <xdr:nvSpPr>
        <xdr:cNvPr id="309" name="n_1mainValue【県民会館】&#10;有形固定資産減価償却率">
          <a:extLst>
            <a:ext uri="{FF2B5EF4-FFF2-40B4-BE49-F238E27FC236}">
              <a16:creationId xmlns:a16="http://schemas.microsoft.com/office/drawing/2014/main" id="{3DE5FDB2-4ACE-4D77-885E-054B1C2FDA26}"/>
            </a:ext>
          </a:extLst>
        </xdr:cNvPr>
        <xdr:cNvSpPr txBox="1"/>
      </xdr:nvSpPr>
      <xdr:spPr>
        <a:xfrm>
          <a:off x="3239144" y="1255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11701</xdr:rowOff>
    </xdr:from>
    <xdr:ext cx="405111" cy="259045"/>
    <xdr:sp macro="" textlink="">
      <xdr:nvSpPr>
        <xdr:cNvPr id="310" name="n_2mainValue【県民会館】&#10;有形固定資産減価償却率">
          <a:extLst>
            <a:ext uri="{FF2B5EF4-FFF2-40B4-BE49-F238E27FC236}">
              <a16:creationId xmlns:a16="http://schemas.microsoft.com/office/drawing/2014/main" id="{3A5727B6-D14E-4EF8-974C-7E0517FDC57D}"/>
            </a:ext>
          </a:extLst>
        </xdr:cNvPr>
        <xdr:cNvSpPr txBox="1"/>
      </xdr:nvSpPr>
      <xdr:spPr>
        <a:xfrm>
          <a:off x="2439044" y="124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34562</xdr:rowOff>
    </xdr:from>
    <xdr:ext cx="405111" cy="259045"/>
    <xdr:sp macro="" textlink="">
      <xdr:nvSpPr>
        <xdr:cNvPr id="311" name="n_3mainValue【県民会館】&#10;有形固定資産減価償却率">
          <a:extLst>
            <a:ext uri="{FF2B5EF4-FFF2-40B4-BE49-F238E27FC236}">
              <a16:creationId xmlns:a16="http://schemas.microsoft.com/office/drawing/2014/main" id="{EBE53539-DE5E-4FA6-9B1D-CF36DDFF0159}"/>
            </a:ext>
          </a:extLst>
        </xdr:cNvPr>
        <xdr:cNvSpPr txBox="1"/>
      </xdr:nvSpPr>
      <xdr:spPr>
        <a:xfrm>
          <a:off x="1648469" y="1249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114571</xdr:rowOff>
    </xdr:from>
    <xdr:ext cx="405111" cy="259045"/>
    <xdr:sp macro="" textlink="">
      <xdr:nvSpPr>
        <xdr:cNvPr id="312" name="n_4mainValue【県民会館】&#10;有形固定資産減価償却率">
          <a:extLst>
            <a:ext uri="{FF2B5EF4-FFF2-40B4-BE49-F238E27FC236}">
              <a16:creationId xmlns:a16="http://schemas.microsoft.com/office/drawing/2014/main" id="{0698582F-AA24-446D-AB56-A1BCAEFAA242}"/>
            </a:ext>
          </a:extLst>
        </xdr:cNvPr>
        <xdr:cNvSpPr txBox="1"/>
      </xdr:nvSpPr>
      <xdr:spPr>
        <a:xfrm>
          <a:off x="848369" y="1242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a:extLst>
            <a:ext uri="{FF2B5EF4-FFF2-40B4-BE49-F238E27FC236}">
              <a16:creationId xmlns:a16="http://schemas.microsoft.com/office/drawing/2014/main" id="{DA4C1443-B6CF-4EC0-A50C-BD206D7B577C}"/>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4" name="正方形/長方形 313">
          <a:extLst>
            <a:ext uri="{FF2B5EF4-FFF2-40B4-BE49-F238E27FC236}">
              <a16:creationId xmlns:a16="http://schemas.microsoft.com/office/drawing/2014/main" id="{010A0DDC-C7FA-455C-B814-BB124B2F1EA8}"/>
            </a:ext>
          </a:extLst>
        </xdr:cNvPr>
        <xdr:cNvSpPr/>
      </xdr:nvSpPr>
      <xdr:spPr>
        <a:xfrm>
          <a:off x="6410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5" name="正方形/長方形 314">
          <a:extLst>
            <a:ext uri="{FF2B5EF4-FFF2-40B4-BE49-F238E27FC236}">
              <a16:creationId xmlns:a16="http://schemas.microsoft.com/office/drawing/2014/main" id="{D9FD899E-1EFA-4871-83A5-D0A9B568ACA7}"/>
            </a:ext>
          </a:extLst>
        </xdr:cNvPr>
        <xdr:cNvSpPr/>
      </xdr:nvSpPr>
      <xdr:spPr>
        <a:xfrm>
          <a:off x="6410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6" name="正方形/長方形 315">
          <a:extLst>
            <a:ext uri="{FF2B5EF4-FFF2-40B4-BE49-F238E27FC236}">
              <a16:creationId xmlns:a16="http://schemas.microsoft.com/office/drawing/2014/main" id="{0A05FBEA-1BC1-44D0-A10E-E790A9834C68}"/>
            </a:ext>
          </a:extLst>
        </xdr:cNvPr>
        <xdr:cNvSpPr/>
      </xdr:nvSpPr>
      <xdr:spPr>
        <a:xfrm>
          <a:off x="7886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7" name="正方形/長方形 316">
          <a:extLst>
            <a:ext uri="{FF2B5EF4-FFF2-40B4-BE49-F238E27FC236}">
              <a16:creationId xmlns:a16="http://schemas.microsoft.com/office/drawing/2014/main" id="{52D90CC3-B6D0-4D9E-B759-4AC7D598A9A8}"/>
            </a:ext>
          </a:extLst>
        </xdr:cNvPr>
        <xdr:cNvSpPr/>
      </xdr:nvSpPr>
      <xdr:spPr>
        <a:xfrm>
          <a:off x="7886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F62D86B1-C04E-47B2-9D71-EAC7056E75CB}"/>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3DE14A24-ED23-4012-A00B-8866F4D71247}"/>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06587586-03D3-45E6-AA9F-EB71C5F2D684}"/>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1" name="直線コネクタ 320">
          <a:extLst>
            <a:ext uri="{FF2B5EF4-FFF2-40B4-BE49-F238E27FC236}">
              <a16:creationId xmlns:a16="http://schemas.microsoft.com/office/drawing/2014/main" id="{F8F4BBD2-4F40-48B0-A1CB-39910A227FCC}"/>
            </a:ext>
          </a:extLst>
        </xdr:cNvPr>
        <xdr:cNvCxnSpPr/>
      </xdr:nvCxnSpPr>
      <xdr:spPr>
        <a:xfrm>
          <a:off x="5953125" y="14039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2" name="テキスト ボックス 321">
          <a:extLst>
            <a:ext uri="{FF2B5EF4-FFF2-40B4-BE49-F238E27FC236}">
              <a16:creationId xmlns:a16="http://schemas.microsoft.com/office/drawing/2014/main" id="{C5CF30B8-FD87-4D9A-9D39-94C9A0E48D90}"/>
            </a:ext>
          </a:extLst>
        </xdr:cNvPr>
        <xdr:cNvSpPr txBox="1"/>
      </xdr:nvSpPr>
      <xdr:spPr>
        <a:xfrm>
          <a:off x="5527221"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3" name="直線コネクタ 322">
          <a:extLst>
            <a:ext uri="{FF2B5EF4-FFF2-40B4-BE49-F238E27FC236}">
              <a16:creationId xmlns:a16="http://schemas.microsoft.com/office/drawing/2014/main" id="{EE14B144-A981-4583-AE21-9952E32406BA}"/>
            </a:ext>
          </a:extLst>
        </xdr:cNvPr>
        <xdr:cNvCxnSpPr/>
      </xdr:nvCxnSpPr>
      <xdr:spPr>
        <a:xfrm>
          <a:off x="5953125" y="13677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4" name="テキスト ボックス 323">
          <a:extLst>
            <a:ext uri="{FF2B5EF4-FFF2-40B4-BE49-F238E27FC236}">
              <a16:creationId xmlns:a16="http://schemas.microsoft.com/office/drawing/2014/main" id="{AE1A634F-2EBA-4727-BAFF-C1A82C16F570}"/>
            </a:ext>
          </a:extLst>
        </xdr:cNvPr>
        <xdr:cNvSpPr txBox="1"/>
      </xdr:nvSpPr>
      <xdr:spPr>
        <a:xfrm>
          <a:off x="5527221"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5" name="直線コネクタ 324">
          <a:extLst>
            <a:ext uri="{FF2B5EF4-FFF2-40B4-BE49-F238E27FC236}">
              <a16:creationId xmlns:a16="http://schemas.microsoft.com/office/drawing/2014/main" id="{E1083414-68E5-4230-B98D-2F29FB0D44F1}"/>
            </a:ext>
          </a:extLst>
        </xdr:cNvPr>
        <xdr:cNvCxnSpPr/>
      </xdr:nvCxnSpPr>
      <xdr:spPr>
        <a:xfrm>
          <a:off x="5953125" y="1331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6" name="テキスト ボックス 325">
          <a:extLst>
            <a:ext uri="{FF2B5EF4-FFF2-40B4-BE49-F238E27FC236}">
              <a16:creationId xmlns:a16="http://schemas.microsoft.com/office/drawing/2014/main" id="{A48E05B0-716C-4088-A664-504EFB2A1964}"/>
            </a:ext>
          </a:extLst>
        </xdr:cNvPr>
        <xdr:cNvSpPr txBox="1"/>
      </xdr:nvSpPr>
      <xdr:spPr>
        <a:xfrm>
          <a:off x="5527221"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7" name="直線コネクタ 326">
          <a:extLst>
            <a:ext uri="{FF2B5EF4-FFF2-40B4-BE49-F238E27FC236}">
              <a16:creationId xmlns:a16="http://schemas.microsoft.com/office/drawing/2014/main" id="{95994C90-FE8C-4185-A3EC-C7119BF77A42}"/>
            </a:ext>
          </a:extLst>
        </xdr:cNvPr>
        <xdr:cNvCxnSpPr/>
      </xdr:nvCxnSpPr>
      <xdr:spPr>
        <a:xfrm>
          <a:off x="5953125" y="1295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8" name="テキスト ボックス 327">
          <a:extLst>
            <a:ext uri="{FF2B5EF4-FFF2-40B4-BE49-F238E27FC236}">
              <a16:creationId xmlns:a16="http://schemas.microsoft.com/office/drawing/2014/main" id="{25D76BBE-6ECB-4013-9D3B-1E34602DDA65}"/>
            </a:ext>
          </a:extLst>
        </xdr:cNvPr>
        <xdr:cNvSpPr txBox="1"/>
      </xdr:nvSpPr>
      <xdr:spPr>
        <a:xfrm>
          <a:off x="5527221"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9" name="直線コネクタ 328">
          <a:extLst>
            <a:ext uri="{FF2B5EF4-FFF2-40B4-BE49-F238E27FC236}">
              <a16:creationId xmlns:a16="http://schemas.microsoft.com/office/drawing/2014/main" id="{BEDA7003-F1EE-442C-B87E-FCBB89104010}"/>
            </a:ext>
          </a:extLst>
        </xdr:cNvPr>
        <xdr:cNvCxnSpPr/>
      </xdr:nvCxnSpPr>
      <xdr:spPr>
        <a:xfrm>
          <a:off x="5953125" y="12601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0" name="テキスト ボックス 329">
          <a:extLst>
            <a:ext uri="{FF2B5EF4-FFF2-40B4-BE49-F238E27FC236}">
              <a16:creationId xmlns:a16="http://schemas.microsoft.com/office/drawing/2014/main" id="{30291EDE-1F70-4D7B-9A13-88AF4F8526F7}"/>
            </a:ext>
          </a:extLst>
        </xdr:cNvPr>
        <xdr:cNvSpPr txBox="1"/>
      </xdr:nvSpPr>
      <xdr:spPr>
        <a:xfrm>
          <a:off x="5527221"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a:extLst>
            <a:ext uri="{FF2B5EF4-FFF2-40B4-BE49-F238E27FC236}">
              <a16:creationId xmlns:a16="http://schemas.microsoft.com/office/drawing/2014/main" id="{FAE876CF-7790-4175-B5F1-C15E26FDE1BF}"/>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a:extLst>
            <a:ext uri="{FF2B5EF4-FFF2-40B4-BE49-F238E27FC236}">
              <a16:creationId xmlns:a16="http://schemas.microsoft.com/office/drawing/2014/main" id="{F73665EF-E900-4187-989B-F6F7790AB97D}"/>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県民会館】&#10;一人当たり面積グラフ枠">
          <a:extLst>
            <a:ext uri="{FF2B5EF4-FFF2-40B4-BE49-F238E27FC236}">
              <a16:creationId xmlns:a16="http://schemas.microsoft.com/office/drawing/2014/main" id="{AD1BDFB2-5C04-4CF1-B67D-96E8F6872408}"/>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34" name="直線コネクタ 333">
          <a:extLst>
            <a:ext uri="{FF2B5EF4-FFF2-40B4-BE49-F238E27FC236}">
              <a16:creationId xmlns:a16="http://schemas.microsoft.com/office/drawing/2014/main" id="{63D877EE-F62E-412A-80B5-46BF8B8E238D}"/>
            </a:ext>
          </a:extLst>
        </xdr:cNvPr>
        <xdr:cNvCxnSpPr/>
      </xdr:nvCxnSpPr>
      <xdr:spPr>
        <a:xfrm flipV="1">
          <a:off x="9427845" y="12630150"/>
          <a:ext cx="127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35" name="【県民会館】&#10;一人当たり面積最小値テキスト">
          <a:extLst>
            <a:ext uri="{FF2B5EF4-FFF2-40B4-BE49-F238E27FC236}">
              <a16:creationId xmlns:a16="http://schemas.microsoft.com/office/drawing/2014/main" id="{CBFD332A-FC8F-40CE-9E18-107C273F03B2}"/>
            </a:ext>
          </a:extLst>
        </xdr:cNvPr>
        <xdr:cNvSpPr txBox="1"/>
      </xdr:nvSpPr>
      <xdr:spPr>
        <a:xfrm>
          <a:off x="9477375"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36" name="直線コネクタ 335">
          <a:extLst>
            <a:ext uri="{FF2B5EF4-FFF2-40B4-BE49-F238E27FC236}">
              <a16:creationId xmlns:a16="http://schemas.microsoft.com/office/drawing/2014/main" id="{9ACB1ED1-C825-401F-AAD2-36BB72DC4F1B}"/>
            </a:ext>
          </a:extLst>
        </xdr:cNvPr>
        <xdr:cNvCxnSpPr/>
      </xdr:nvCxnSpPr>
      <xdr:spPr>
        <a:xfrm>
          <a:off x="9363075" y="139160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37" name="【県民会館】&#10;一人当たり面積最大値テキスト">
          <a:extLst>
            <a:ext uri="{FF2B5EF4-FFF2-40B4-BE49-F238E27FC236}">
              <a16:creationId xmlns:a16="http://schemas.microsoft.com/office/drawing/2014/main" id="{046DCFE7-6B8C-49B3-9140-31D7A802C982}"/>
            </a:ext>
          </a:extLst>
        </xdr:cNvPr>
        <xdr:cNvSpPr txBox="1"/>
      </xdr:nvSpPr>
      <xdr:spPr>
        <a:xfrm>
          <a:off x="9477375" y="1242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38" name="直線コネクタ 337">
          <a:extLst>
            <a:ext uri="{FF2B5EF4-FFF2-40B4-BE49-F238E27FC236}">
              <a16:creationId xmlns:a16="http://schemas.microsoft.com/office/drawing/2014/main" id="{56096DFC-19E4-4E90-992F-5F744D57A071}"/>
            </a:ext>
          </a:extLst>
        </xdr:cNvPr>
        <xdr:cNvCxnSpPr/>
      </xdr:nvCxnSpPr>
      <xdr:spPr>
        <a:xfrm>
          <a:off x="9363075" y="126301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3827</xdr:rowOff>
    </xdr:from>
    <xdr:ext cx="469744" cy="259045"/>
    <xdr:sp macro="" textlink="">
      <xdr:nvSpPr>
        <xdr:cNvPr id="339" name="【県民会館】&#10;一人当たり面積平均値テキスト">
          <a:extLst>
            <a:ext uri="{FF2B5EF4-FFF2-40B4-BE49-F238E27FC236}">
              <a16:creationId xmlns:a16="http://schemas.microsoft.com/office/drawing/2014/main" id="{4D0A0164-C523-4FC4-99D2-0AEA4CA602A9}"/>
            </a:ext>
          </a:extLst>
        </xdr:cNvPr>
        <xdr:cNvSpPr txBox="1"/>
      </xdr:nvSpPr>
      <xdr:spPr>
        <a:xfrm>
          <a:off x="9477375" y="13608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0" name="フローチャート: 判断 339">
          <a:extLst>
            <a:ext uri="{FF2B5EF4-FFF2-40B4-BE49-F238E27FC236}">
              <a16:creationId xmlns:a16="http://schemas.microsoft.com/office/drawing/2014/main" id="{7DF691B2-117D-4BD6-9464-D80901D43D22}"/>
            </a:ext>
          </a:extLst>
        </xdr:cNvPr>
        <xdr:cNvSpPr/>
      </xdr:nvSpPr>
      <xdr:spPr>
        <a:xfrm>
          <a:off x="9401175" y="136302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41" name="フローチャート: 判断 340">
          <a:extLst>
            <a:ext uri="{FF2B5EF4-FFF2-40B4-BE49-F238E27FC236}">
              <a16:creationId xmlns:a16="http://schemas.microsoft.com/office/drawing/2014/main" id="{7E0A34FE-A500-492F-9530-B9431750CFF5}"/>
            </a:ext>
          </a:extLst>
        </xdr:cNvPr>
        <xdr:cNvSpPr/>
      </xdr:nvSpPr>
      <xdr:spPr>
        <a:xfrm>
          <a:off x="8639175" y="13649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42" name="フローチャート: 判断 341">
          <a:extLst>
            <a:ext uri="{FF2B5EF4-FFF2-40B4-BE49-F238E27FC236}">
              <a16:creationId xmlns:a16="http://schemas.microsoft.com/office/drawing/2014/main" id="{6C2B1CB8-8E9A-4BD6-AE0C-DBF83D45A870}"/>
            </a:ext>
          </a:extLst>
        </xdr:cNvPr>
        <xdr:cNvSpPr/>
      </xdr:nvSpPr>
      <xdr:spPr>
        <a:xfrm>
          <a:off x="7839075" y="136493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43" name="フローチャート: 判断 342">
          <a:extLst>
            <a:ext uri="{FF2B5EF4-FFF2-40B4-BE49-F238E27FC236}">
              <a16:creationId xmlns:a16="http://schemas.microsoft.com/office/drawing/2014/main" id="{52FD5F55-90E1-47D9-96E7-13B1C5729BEE}"/>
            </a:ext>
          </a:extLst>
        </xdr:cNvPr>
        <xdr:cNvSpPr/>
      </xdr:nvSpPr>
      <xdr:spPr>
        <a:xfrm>
          <a:off x="7029450" y="13649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44" name="フローチャート: 判断 343">
          <a:extLst>
            <a:ext uri="{FF2B5EF4-FFF2-40B4-BE49-F238E27FC236}">
              <a16:creationId xmlns:a16="http://schemas.microsoft.com/office/drawing/2014/main" id="{F227FFCB-E2B3-41B1-996F-ED7A78BB4C53}"/>
            </a:ext>
          </a:extLst>
        </xdr:cNvPr>
        <xdr:cNvSpPr/>
      </xdr:nvSpPr>
      <xdr:spPr>
        <a:xfrm>
          <a:off x="6238875" y="135636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C30966A8-E315-4BF2-8DB2-8CF938C750BA}"/>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1E9DBC6A-7A13-41E5-BFCC-145F811A0C4F}"/>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73DCB2E9-0F42-472E-868B-128785632F95}"/>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6B99FC68-AD6B-430A-A82F-42FE1E6F82BE}"/>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9899591E-AD8E-40DC-B79E-304A212C5C7B}"/>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120650</xdr:rowOff>
    </xdr:from>
    <xdr:to>
      <xdr:col>55</xdr:col>
      <xdr:colOff>50800</xdr:colOff>
      <xdr:row>78</xdr:row>
      <xdr:rowOff>50800</xdr:rowOff>
    </xdr:to>
    <xdr:sp macro="" textlink="">
      <xdr:nvSpPr>
        <xdr:cNvPr id="350" name="楕円 349">
          <a:extLst>
            <a:ext uri="{FF2B5EF4-FFF2-40B4-BE49-F238E27FC236}">
              <a16:creationId xmlns:a16="http://schemas.microsoft.com/office/drawing/2014/main" id="{634871CF-F94D-4043-B078-091625258043}"/>
            </a:ext>
          </a:extLst>
        </xdr:cNvPr>
        <xdr:cNvSpPr/>
      </xdr:nvSpPr>
      <xdr:spPr>
        <a:xfrm>
          <a:off x="9401175" y="125920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73677</xdr:rowOff>
    </xdr:from>
    <xdr:ext cx="469744" cy="259045"/>
    <xdr:sp macro="" textlink="">
      <xdr:nvSpPr>
        <xdr:cNvPr id="351" name="【県民会館】&#10;一人当たり面積該当値テキスト">
          <a:extLst>
            <a:ext uri="{FF2B5EF4-FFF2-40B4-BE49-F238E27FC236}">
              <a16:creationId xmlns:a16="http://schemas.microsoft.com/office/drawing/2014/main" id="{B2BA437D-46F6-47B2-B53E-9CFD30049CBF}"/>
            </a:ext>
          </a:extLst>
        </xdr:cNvPr>
        <xdr:cNvSpPr txBox="1"/>
      </xdr:nvSpPr>
      <xdr:spPr>
        <a:xfrm>
          <a:off x="9477375" y="1254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120650</xdr:rowOff>
    </xdr:from>
    <xdr:to>
      <xdr:col>50</xdr:col>
      <xdr:colOff>165100</xdr:colOff>
      <xdr:row>78</xdr:row>
      <xdr:rowOff>50800</xdr:rowOff>
    </xdr:to>
    <xdr:sp macro="" textlink="">
      <xdr:nvSpPr>
        <xdr:cNvPr id="352" name="楕円 351">
          <a:extLst>
            <a:ext uri="{FF2B5EF4-FFF2-40B4-BE49-F238E27FC236}">
              <a16:creationId xmlns:a16="http://schemas.microsoft.com/office/drawing/2014/main" id="{E624E7F1-7464-4BB9-90C8-41733F2F3DAA}"/>
            </a:ext>
          </a:extLst>
        </xdr:cNvPr>
        <xdr:cNvSpPr/>
      </xdr:nvSpPr>
      <xdr:spPr>
        <a:xfrm>
          <a:off x="8639175" y="125920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0</xdr:rowOff>
    </xdr:from>
    <xdr:to>
      <xdr:col>55</xdr:col>
      <xdr:colOff>0</xdr:colOff>
      <xdr:row>78</xdr:row>
      <xdr:rowOff>0</xdr:rowOff>
    </xdr:to>
    <xdr:cxnSp macro="">
      <xdr:nvCxnSpPr>
        <xdr:cNvPr id="353" name="直線コネクタ 352">
          <a:extLst>
            <a:ext uri="{FF2B5EF4-FFF2-40B4-BE49-F238E27FC236}">
              <a16:creationId xmlns:a16="http://schemas.microsoft.com/office/drawing/2014/main" id="{5B6323E0-6D07-4A34-BA0B-5ECD4AC71B39}"/>
            </a:ext>
          </a:extLst>
        </xdr:cNvPr>
        <xdr:cNvCxnSpPr/>
      </xdr:nvCxnSpPr>
      <xdr:spPr>
        <a:xfrm>
          <a:off x="8686800" y="12630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139700</xdr:rowOff>
    </xdr:from>
    <xdr:to>
      <xdr:col>46</xdr:col>
      <xdr:colOff>38100</xdr:colOff>
      <xdr:row>78</xdr:row>
      <xdr:rowOff>69850</xdr:rowOff>
    </xdr:to>
    <xdr:sp macro="" textlink="">
      <xdr:nvSpPr>
        <xdr:cNvPr id="354" name="楕円 353">
          <a:extLst>
            <a:ext uri="{FF2B5EF4-FFF2-40B4-BE49-F238E27FC236}">
              <a16:creationId xmlns:a16="http://schemas.microsoft.com/office/drawing/2014/main" id="{977365CA-F4F0-493C-9BC1-4C77D7BB40E8}"/>
            </a:ext>
          </a:extLst>
        </xdr:cNvPr>
        <xdr:cNvSpPr/>
      </xdr:nvSpPr>
      <xdr:spPr>
        <a:xfrm>
          <a:off x="7839075" y="126111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0</xdr:rowOff>
    </xdr:from>
    <xdr:to>
      <xdr:col>50</xdr:col>
      <xdr:colOff>114300</xdr:colOff>
      <xdr:row>78</xdr:row>
      <xdr:rowOff>19050</xdr:rowOff>
    </xdr:to>
    <xdr:cxnSp macro="">
      <xdr:nvCxnSpPr>
        <xdr:cNvPr id="355" name="直線コネクタ 354">
          <a:extLst>
            <a:ext uri="{FF2B5EF4-FFF2-40B4-BE49-F238E27FC236}">
              <a16:creationId xmlns:a16="http://schemas.microsoft.com/office/drawing/2014/main" id="{E564BA63-5F85-48E5-A76C-30F86C155F21}"/>
            </a:ext>
          </a:extLst>
        </xdr:cNvPr>
        <xdr:cNvCxnSpPr/>
      </xdr:nvCxnSpPr>
      <xdr:spPr>
        <a:xfrm flipV="1">
          <a:off x="7886700" y="1263015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139700</xdr:rowOff>
    </xdr:from>
    <xdr:to>
      <xdr:col>41</xdr:col>
      <xdr:colOff>101600</xdr:colOff>
      <xdr:row>78</xdr:row>
      <xdr:rowOff>69850</xdr:rowOff>
    </xdr:to>
    <xdr:sp macro="" textlink="">
      <xdr:nvSpPr>
        <xdr:cNvPr id="356" name="楕円 355">
          <a:extLst>
            <a:ext uri="{FF2B5EF4-FFF2-40B4-BE49-F238E27FC236}">
              <a16:creationId xmlns:a16="http://schemas.microsoft.com/office/drawing/2014/main" id="{4766AEAA-9981-4082-A248-BE1E22391634}"/>
            </a:ext>
          </a:extLst>
        </xdr:cNvPr>
        <xdr:cNvSpPr/>
      </xdr:nvSpPr>
      <xdr:spPr>
        <a:xfrm>
          <a:off x="7029450" y="126111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19050</xdr:rowOff>
    </xdr:from>
    <xdr:to>
      <xdr:col>45</xdr:col>
      <xdr:colOff>177800</xdr:colOff>
      <xdr:row>78</xdr:row>
      <xdr:rowOff>19050</xdr:rowOff>
    </xdr:to>
    <xdr:cxnSp macro="">
      <xdr:nvCxnSpPr>
        <xdr:cNvPr id="357" name="直線コネクタ 356">
          <a:extLst>
            <a:ext uri="{FF2B5EF4-FFF2-40B4-BE49-F238E27FC236}">
              <a16:creationId xmlns:a16="http://schemas.microsoft.com/office/drawing/2014/main" id="{846FAFA0-1232-4799-90BC-DEBCB4A9D6B1}"/>
            </a:ext>
          </a:extLst>
        </xdr:cNvPr>
        <xdr:cNvCxnSpPr/>
      </xdr:nvCxnSpPr>
      <xdr:spPr>
        <a:xfrm>
          <a:off x="7077075" y="126492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158750</xdr:rowOff>
    </xdr:from>
    <xdr:to>
      <xdr:col>36</xdr:col>
      <xdr:colOff>165100</xdr:colOff>
      <xdr:row>78</xdr:row>
      <xdr:rowOff>88900</xdr:rowOff>
    </xdr:to>
    <xdr:sp macro="" textlink="">
      <xdr:nvSpPr>
        <xdr:cNvPr id="358" name="楕円 357">
          <a:extLst>
            <a:ext uri="{FF2B5EF4-FFF2-40B4-BE49-F238E27FC236}">
              <a16:creationId xmlns:a16="http://schemas.microsoft.com/office/drawing/2014/main" id="{28FBF212-ED42-4AFB-BF81-96A0728C0116}"/>
            </a:ext>
          </a:extLst>
        </xdr:cNvPr>
        <xdr:cNvSpPr/>
      </xdr:nvSpPr>
      <xdr:spPr>
        <a:xfrm>
          <a:off x="6238875" y="126301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19050</xdr:rowOff>
    </xdr:from>
    <xdr:to>
      <xdr:col>41</xdr:col>
      <xdr:colOff>50800</xdr:colOff>
      <xdr:row>78</xdr:row>
      <xdr:rowOff>38100</xdr:rowOff>
    </xdr:to>
    <xdr:cxnSp macro="">
      <xdr:nvCxnSpPr>
        <xdr:cNvPr id="359" name="直線コネクタ 358">
          <a:extLst>
            <a:ext uri="{FF2B5EF4-FFF2-40B4-BE49-F238E27FC236}">
              <a16:creationId xmlns:a16="http://schemas.microsoft.com/office/drawing/2014/main" id="{9A2BF01B-4EBF-47C6-92D7-0104A8DA96EB}"/>
            </a:ext>
          </a:extLst>
        </xdr:cNvPr>
        <xdr:cNvCxnSpPr/>
      </xdr:nvCxnSpPr>
      <xdr:spPr>
        <a:xfrm flipV="1">
          <a:off x="6286500" y="1264920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60" name="n_1aveValue【県民会館】&#10;一人当たり面積">
          <a:extLst>
            <a:ext uri="{FF2B5EF4-FFF2-40B4-BE49-F238E27FC236}">
              <a16:creationId xmlns:a16="http://schemas.microsoft.com/office/drawing/2014/main" id="{EF5CC2C0-714D-46FE-B0A4-0BF50CCF353A}"/>
            </a:ext>
          </a:extLst>
        </xdr:cNvPr>
        <xdr:cNvSpPr txBox="1"/>
      </xdr:nvSpPr>
      <xdr:spPr>
        <a:xfrm>
          <a:off x="8458277" y="137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61" name="n_2aveValue【県民会館】&#10;一人当たり面積">
          <a:extLst>
            <a:ext uri="{FF2B5EF4-FFF2-40B4-BE49-F238E27FC236}">
              <a16:creationId xmlns:a16="http://schemas.microsoft.com/office/drawing/2014/main" id="{89EEE732-D6DA-42D6-92D4-E865458EC771}"/>
            </a:ext>
          </a:extLst>
        </xdr:cNvPr>
        <xdr:cNvSpPr txBox="1"/>
      </xdr:nvSpPr>
      <xdr:spPr>
        <a:xfrm>
          <a:off x="7677227" y="137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62" name="n_3aveValue【県民会館】&#10;一人当たり面積">
          <a:extLst>
            <a:ext uri="{FF2B5EF4-FFF2-40B4-BE49-F238E27FC236}">
              <a16:creationId xmlns:a16="http://schemas.microsoft.com/office/drawing/2014/main" id="{3BB67DDC-F965-459E-96DF-49887C71CB62}"/>
            </a:ext>
          </a:extLst>
        </xdr:cNvPr>
        <xdr:cNvSpPr txBox="1"/>
      </xdr:nvSpPr>
      <xdr:spPr>
        <a:xfrm>
          <a:off x="6867602" y="137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41927</xdr:rowOff>
    </xdr:from>
    <xdr:ext cx="469744" cy="259045"/>
    <xdr:sp macro="" textlink="">
      <xdr:nvSpPr>
        <xdr:cNvPr id="363" name="n_4aveValue【県民会館】&#10;一人当たり面積">
          <a:extLst>
            <a:ext uri="{FF2B5EF4-FFF2-40B4-BE49-F238E27FC236}">
              <a16:creationId xmlns:a16="http://schemas.microsoft.com/office/drawing/2014/main" id="{E0B759EC-F61C-46C4-AE1B-7F7B0050F059}"/>
            </a:ext>
          </a:extLst>
        </xdr:cNvPr>
        <xdr:cNvSpPr txBox="1"/>
      </xdr:nvSpPr>
      <xdr:spPr>
        <a:xfrm>
          <a:off x="6067502" y="136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67327</xdr:rowOff>
    </xdr:from>
    <xdr:ext cx="469744" cy="259045"/>
    <xdr:sp macro="" textlink="">
      <xdr:nvSpPr>
        <xdr:cNvPr id="364" name="n_1mainValue【県民会館】&#10;一人当たり面積">
          <a:extLst>
            <a:ext uri="{FF2B5EF4-FFF2-40B4-BE49-F238E27FC236}">
              <a16:creationId xmlns:a16="http://schemas.microsoft.com/office/drawing/2014/main" id="{ECCF9276-D3FE-4AD8-A598-6F220B4E7AF0}"/>
            </a:ext>
          </a:extLst>
        </xdr:cNvPr>
        <xdr:cNvSpPr txBox="1"/>
      </xdr:nvSpPr>
      <xdr:spPr>
        <a:xfrm>
          <a:off x="8458277" y="1237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86377</xdr:rowOff>
    </xdr:from>
    <xdr:ext cx="469744" cy="259045"/>
    <xdr:sp macro="" textlink="">
      <xdr:nvSpPr>
        <xdr:cNvPr id="365" name="n_2mainValue【県民会館】&#10;一人当たり面積">
          <a:extLst>
            <a:ext uri="{FF2B5EF4-FFF2-40B4-BE49-F238E27FC236}">
              <a16:creationId xmlns:a16="http://schemas.microsoft.com/office/drawing/2014/main" id="{7FCE2832-4080-43D4-B987-969F352EE136}"/>
            </a:ext>
          </a:extLst>
        </xdr:cNvPr>
        <xdr:cNvSpPr txBox="1"/>
      </xdr:nvSpPr>
      <xdr:spPr>
        <a:xfrm>
          <a:off x="7677227" y="1238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86377</xdr:rowOff>
    </xdr:from>
    <xdr:ext cx="469744" cy="259045"/>
    <xdr:sp macro="" textlink="">
      <xdr:nvSpPr>
        <xdr:cNvPr id="366" name="n_3mainValue【県民会館】&#10;一人当たり面積">
          <a:extLst>
            <a:ext uri="{FF2B5EF4-FFF2-40B4-BE49-F238E27FC236}">
              <a16:creationId xmlns:a16="http://schemas.microsoft.com/office/drawing/2014/main" id="{10DBF3A9-6D62-493F-8A82-CB5B3D0013AB}"/>
            </a:ext>
          </a:extLst>
        </xdr:cNvPr>
        <xdr:cNvSpPr txBox="1"/>
      </xdr:nvSpPr>
      <xdr:spPr>
        <a:xfrm>
          <a:off x="6867602" y="1238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105427</xdr:rowOff>
    </xdr:from>
    <xdr:ext cx="469744" cy="259045"/>
    <xdr:sp macro="" textlink="">
      <xdr:nvSpPr>
        <xdr:cNvPr id="367" name="n_4mainValue【県民会館】&#10;一人当たり面積">
          <a:extLst>
            <a:ext uri="{FF2B5EF4-FFF2-40B4-BE49-F238E27FC236}">
              <a16:creationId xmlns:a16="http://schemas.microsoft.com/office/drawing/2014/main" id="{0851D1F8-97A3-4C56-A09A-7EE7D7B92836}"/>
            </a:ext>
          </a:extLst>
        </xdr:cNvPr>
        <xdr:cNvSpPr txBox="1"/>
      </xdr:nvSpPr>
      <xdr:spPr>
        <a:xfrm>
          <a:off x="6067502" y="1240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a:extLst>
            <a:ext uri="{FF2B5EF4-FFF2-40B4-BE49-F238E27FC236}">
              <a16:creationId xmlns:a16="http://schemas.microsoft.com/office/drawing/2014/main" id="{F4814459-B7E4-4FFF-A324-7EB113075DBA}"/>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9" name="正方形/長方形 368">
          <a:extLst>
            <a:ext uri="{FF2B5EF4-FFF2-40B4-BE49-F238E27FC236}">
              <a16:creationId xmlns:a16="http://schemas.microsoft.com/office/drawing/2014/main" id="{9C1F1EB6-998D-45CF-ADE0-9869D0C7BD69}"/>
            </a:ext>
          </a:extLst>
        </xdr:cNvPr>
        <xdr:cNvSpPr/>
      </xdr:nvSpPr>
      <xdr:spPr>
        <a:xfrm>
          <a:off x="1152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70" name="正方形/長方形 369">
          <a:extLst>
            <a:ext uri="{FF2B5EF4-FFF2-40B4-BE49-F238E27FC236}">
              <a16:creationId xmlns:a16="http://schemas.microsoft.com/office/drawing/2014/main" id="{53B5AACB-4724-438E-8052-476D9CB5FE63}"/>
            </a:ext>
          </a:extLst>
        </xdr:cNvPr>
        <xdr:cNvSpPr/>
      </xdr:nvSpPr>
      <xdr:spPr>
        <a:xfrm>
          <a:off x="1152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71" name="正方形/長方形 370">
          <a:extLst>
            <a:ext uri="{FF2B5EF4-FFF2-40B4-BE49-F238E27FC236}">
              <a16:creationId xmlns:a16="http://schemas.microsoft.com/office/drawing/2014/main" id="{026EF01E-529A-4EC9-9A5D-AB35328F0BA4}"/>
            </a:ext>
          </a:extLst>
        </xdr:cNvPr>
        <xdr:cNvSpPr/>
      </xdr:nvSpPr>
      <xdr:spPr>
        <a:xfrm>
          <a:off x="2638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2" name="正方形/長方形 371">
          <a:extLst>
            <a:ext uri="{FF2B5EF4-FFF2-40B4-BE49-F238E27FC236}">
              <a16:creationId xmlns:a16="http://schemas.microsoft.com/office/drawing/2014/main" id="{07F6A258-9365-4EFC-B338-FD371E7B3EB4}"/>
            </a:ext>
          </a:extLst>
        </xdr:cNvPr>
        <xdr:cNvSpPr/>
      </xdr:nvSpPr>
      <xdr:spPr>
        <a:xfrm>
          <a:off x="2638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正方形/長方形 372">
          <a:extLst>
            <a:ext uri="{FF2B5EF4-FFF2-40B4-BE49-F238E27FC236}">
              <a16:creationId xmlns:a16="http://schemas.microsoft.com/office/drawing/2014/main" id="{3C7E49DE-D40B-4A2B-AB38-5D5433ACFE06}"/>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4" name="テキスト ボックス 373">
          <a:extLst>
            <a:ext uri="{FF2B5EF4-FFF2-40B4-BE49-F238E27FC236}">
              <a16:creationId xmlns:a16="http://schemas.microsoft.com/office/drawing/2014/main" id="{8964A0E9-0823-4093-8A2F-BE7ECFE9B4B2}"/>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5" name="直線コネクタ 374">
          <a:extLst>
            <a:ext uri="{FF2B5EF4-FFF2-40B4-BE49-F238E27FC236}">
              <a16:creationId xmlns:a16="http://schemas.microsoft.com/office/drawing/2014/main" id="{76D93C0E-740E-4CD7-B016-BD43FEB55C09}"/>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6" name="テキスト ボックス 375">
          <a:extLst>
            <a:ext uri="{FF2B5EF4-FFF2-40B4-BE49-F238E27FC236}">
              <a16:creationId xmlns:a16="http://schemas.microsoft.com/office/drawing/2014/main" id="{4695AAC8-8AA0-4E4E-BBAC-7219559D251B}"/>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7" name="直線コネクタ 376">
          <a:extLst>
            <a:ext uri="{FF2B5EF4-FFF2-40B4-BE49-F238E27FC236}">
              <a16:creationId xmlns:a16="http://schemas.microsoft.com/office/drawing/2014/main" id="{07450719-391E-4777-8EA6-DCDF2D47D24E}"/>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8" name="テキスト ボックス 377">
          <a:extLst>
            <a:ext uri="{FF2B5EF4-FFF2-40B4-BE49-F238E27FC236}">
              <a16:creationId xmlns:a16="http://schemas.microsoft.com/office/drawing/2014/main" id="{0FC6B35E-C682-4766-9D46-5CFE167BA6F0}"/>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9" name="直線コネクタ 378">
          <a:extLst>
            <a:ext uri="{FF2B5EF4-FFF2-40B4-BE49-F238E27FC236}">
              <a16:creationId xmlns:a16="http://schemas.microsoft.com/office/drawing/2014/main" id="{67D0AFA5-B4EB-4917-AC23-924ABCDD7C5A}"/>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0" name="テキスト ボックス 379">
          <a:extLst>
            <a:ext uri="{FF2B5EF4-FFF2-40B4-BE49-F238E27FC236}">
              <a16:creationId xmlns:a16="http://schemas.microsoft.com/office/drawing/2014/main" id="{2FDEF625-CB2E-4328-80BF-AD68ECB15807}"/>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1" name="直線コネクタ 380">
          <a:extLst>
            <a:ext uri="{FF2B5EF4-FFF2-40B4-BE49-F238E27FC236}">
              <a16:creationId xmlns:a16="http://schemas.microsoft.com/office/drawing/2014/main" id="{F95DDF9D-316D-4BD6-A675-DB2F4ECF282B}"/>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2" name="テキスト ボックス 381">
          <a:extLst>
            <a:ext uri="{FF2B5EF4-FFF2-40B4-BE49-F238E27FC236}">
              <a16:creationId xmlns:a16="http://schemas.microsoft.com/office/drawing/2014/main" id="{08B9D598-1BED-4F6C-A094-D3171461B3F4}"/>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3" name="直線コネクタ 382">
          <a:extLst>
            <a:ext uri="{FF2B5EF4-FFF2-40B4-BE49-F238E27FC236}">
              <a16:creationId xmlns:a16="http://schemas.microsoft.com/office/drawing/2014/main" id="{5BFEDF5C-E1FC-43F9-A4EF-E8FD972FB70C}"/>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4" name="テキスト ボックス 383">
          <a:extLst>
            <a:ext uri="{FF2B5EF4-FFF2-40B4-BE49-F238E27FC236}">
              <a16:creationId xmlns:a16="http://schemas.microsoft.com/office/drawing/2014/main" id="{EE19252D-B49F-46AF-94E1-D9F28EA0F8DA}"/>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5" name="直線コネクタ 384">
          <a:extLst>
            <a:ext uri="{FF2B5EF4-FFF2-40B4-BE49-F238E27FC236}">
              <a16:creationId xmlns:a16="http://schemas.microsoft.com/office/drawing/2014/main" id="{E2BB92E0-3C2E-4835-8CCD-FC3ED51FF4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6" name="テキスト ボックス 385">
          <a:extLst>
            <a:ext uri="{FF2B5EF4-FFF2-40B4-BE49-F238E27FC236}">
              <a16:creationId xmlns:a16="http://schemas.microsoft.com/office/drawing/2014/main" id="{0C7AD080-0BD9-4E36-99EF-9850D9490384}"/>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0E9DBFEE-01C2-4B71-96AC-16A4C993939B}"/>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8" name="テキスト ボックス 387">
          <a:extLst>
            <a:ext uri="{FF2B5EF4-FFF2-40B4-BE49-F238E27FC236}">
              <a16:creationId xmlns:a16="http://schemas.microsoft.com/office/drawing/2014/main" id="{B530216E-5448-4AD2-BD0D-5A75E2083F88}"/>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9" name="【保健所】&#10;有形固定資産減価償却率グラフ枠">
          <a:extLst>
            <a:ext uri="{FF2B5EF4-FFF2-40B4-BE49-F238E27FC236}">
              <a16:creationId xmlns:a16="http://schemas.microsoft.com/office/drawing/2014/main" id="{AA470823-3DA4-43F9-AD55-005EC293D59E}"/>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131445</xdr:rowOff>
    </xdr:from>
    <xdr:to>
      <xdr:col>24</xdr:col>
      <xdr:colOff>62865</xdr:colOff>
      <xdr:row>108</xdr:row>
      <xdr:rowOff>91439</xdr:rowOff>
    </xdr:to>
    <xdr:cxnSp macro="">
      <xdr:nvCxnSpPr>
        <xdr:cNvPr id="390" name="直線コネクタ 389">
          <a:extLst>
            <a:ext uri="{FF2B5EF4-FFF2-40B4-BE49-F238E27FC236}">
              <a16:creationId xmlns:a16="http://schemas.microsoft.com/office/drawing/2014/main" id="{775B66A6-FF21-4B3B-8E96-9BDF47D4EE9B}"/>
            </a:ext>
          </a:extLst>
        </xdr:cNvPr>
        <xdr:cNvCxnSpPr/>
      </xdr:nvCxnSpPr>
      <xdr:spPr>
        <a:xfrm flipV="1">
          <a:off x="4179570" y="16323945"/>
          <a:ext cx="1270" cy="12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95266</xdr:rowOff>
    </xdr:from>
    <xdr:ext cx="405111" cy="259045"/>
    <xdr:sp macro="" textlink="">
      <xdr:nvSpPr>
        <xdr:cNvPr id="391" name="【保健所】&#10;有形固定資産減価償却率最小値テキスト">
          <a:extLst>
            <a:ext uri="{FF2B5EF4-FFF2-40B4-BE49-F238E27FC236}">
              <a16:creationId xmlns:a16="http://schemas.microsoft.com/office/drawing/2014/main" id="{10176415-9734-420D-B5BB-F7F53E263695}"/>
            </a:ext>
          </a:extLst>
        </xdr:cNvPr>
        <xdr:cNvSpPr txBox="1"/>
      </xdr:nvSpPr>
      <xdr:spPr>
        <a:xfrm>
          <a:off x="4229100"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91439</xdr:rowOff>
    </xdr:from>
    <xdr:to>
      <xdr:col>24</xdr:col>
      <xdr:colOff>152400</xdr:colOff>
      <xdr:row>108</xdr:row>
      <xdr:rowOff>91439</xdr:rowOff>
    </xdr:to>
    <xdr:cxnSp macro="">
      <xdr:nvCxnSpPr>
        <xdr:cNvPr id="392" name="直線コネクタ 391">
          <a:extLst>
            <a:ext uri="{FF2B5EF4-FFF2-40B4-BE49-F238E27FC236}">
              <a16:creationId xmlns:a16="http://schemas.microsoft.com/office/drawing/2014/main" id="{777267EF-2CA4-430E-A683-8189553F8C0F}"/>
            </a:ext>
          </a:extLst>
        </xdr:cNvPr>
        <xdr:cNvCxnSpPr/>
      </xdr:nvCxnSpPr>
      <xdr:spPr>
        <a:xfrm>
          <a:off x="4105275" y="175761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78122</xdr:rowOff>
    </xdr:from>
    <xdr:ext cx="405111" cy="259045"/>
    <xdr:sp macro="" textlink="">
      <xdr:nvSpPr>
        <xdr:cNvPr id="393" name="【保健所】&#10;有形固定資産減価償却率最大値テキスト">
          <a:extLst>
            <a:ext uri="{FF2B5EF4-FFF2-40B4-BE49-F238E27FC236}">
              <a16:creationId xmlns:a16="http://schemas.microsoft.com/office/drawing/2014/main" id="{413C3E91-D6AA-4B2A-A4D9-D665DD240EFD}"/>
            </a:ext>
          </a:extLst>
        </xdr:cNvPr>
        <xdr:cNvSpPr txBox="1"/>
      </xdr:nvSpPr>
      <xdr:spPr>
        <a:xfrm>
          <a:off x="4229100" y="1610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131445</xdr:rowOff>
    </xdr:from>
    <xdr:to>
      <xdr:col>24</xdr:col>
      <xdr:colOff>152400</xdr:colOff>
      <xdr:row>100</xdr:row>
      <xdr:rowOff>131445</xdr:rowOff>
    </xdr:to>
    <xdr:cxnSp macro="">
      <xdr:nvCxnSpPr>
        <xdr:cNvPr id="394" name="直線コネクタ 393">
          <a:extLst>
            <a:ext uri="{FF2B5EF4-FFF2-40B4-BE49-F238E27FC236}">
              <a16:creationId xmlns:a16="http://schemas.microsoft.com/office/drawing/2014/main" id="{B4C235A2-C803-4735-945C-2602E6DBFFB6}"/>
            </a:ext>
          </a:extLst>
        </xdr:cNvPr>
        <xdr:cNvCxnSpPr/>
      </xdr:nvCxnSpPr>
      <xdr:spPr>
        <a:xfrm>
          <a:off x="4105275" y="163239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125747</xdr:rowOff>
    </xdr:from>
    <xdr:ext cx="405111" cy="259045"/>
    <xdr:sp macro="" textlink="">
      <xdr:nvSpPr>
        <xdr:cNvPr id="395" name="【保健所】&#10;有形固定資産減価償却率平均値テキスト">
          <a:extLst>
            <a:ext uri="{FF2B5EF4-FFF2-40B4-BE49-F238E27FC236}">
              <a16:creationId xmlns:a16="http://schemas.microsoft.com/office/drawing/2014/main" id="{F96898EB-49E1-41DF-8792-2A54CB06D468}"/>
            </a:ext>
          </a:extLst>
        </xdr:cNvPr>
        <xdr:cNvSpPr txBox="1"/>
      </xdr:nvSpPr>
      <xdr:spPr>
        <a:xfrm>
          <a:off x="4229100" y="16962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96" name="フローチャート: 判断 395">
          <a:extLst>
            <a:ext uri="{FF2B5EF4-FFF2-40B4-BE49-F238E27FC236}">
              <a16:creationId xmlns:a16="http://schemas.microsoft.com/office/drawing/2014/main" id="{EABF6C63-8421-4B7E-8264-C7F23B51018A}"/>
            </a:ext>
          </a:extLst>
        </xdr:cNvPr>
        <xdr:cNvSpPr/>
      </xdr:nvSpPr>
      <xdr:spPr>
        <a:xfrm>
          <a:off x="4124325" y="169843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132080</xdr:rowOff>
    </xdr:from>
    <xdr:to>
      <xdr:col>20</xdr:col>
      <xdr:colOff>38100</xdr:colOff>
      <xdr:row>105</xdr:row>
      <xdr:rowOff>62230</xdr:rowOff>
    </xdr:to>
    <xdr:sp macro="" textlink="">
      <xdr:nvSpPr>
        <xdr:cNvPr id="397" name="フローチャート: 判断 396">
          <a:extLst>
            <a:ext uri="{FF2B5EF4-FFF2-40B4-BE49-F238E27FC236}">
              <a16:creationId xmlns:a16="http://schemas.microsoft.com/office/drawing/2014/main" id="{C1064302-9F86-4E03-B9CD-B55F042E29A7}"/>
            </a:ext>
          </a:extLst>
        </xdr:cNvPr>
        <xdr:cNvSpPr/>
      </xdr:nvSpPr>
      <xdr:spPr>
        <a:xfrm>
          <a:off x="3381375" y="16972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98" name="フローチャート: 判断 397">
          <a:extLst>
            <a:ext uri="{FF2B5EF4-FFF2-40B4-BE49-F238E27FC236}">
              <a16:creationId xmlns:a16="http://schemas.microsoft.com/office/drawing/2014/main" id="{DBAC0731-BBCF-4EE8-B8B8-0CAC06963967}"/>
            </a:ext>
          </a:extLst>
        </xdr:cNvPr>
        <xdr:cNvSpPr/>
      </xdr:nvSpPr>
      <xdr:spPr>
        <a:xfrm>
          <a:off x="2571750" y="170097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399" name="フローチャート: 判断 398">
          <a:extLst>
            <a:ext uri="{FF2B5EF4-FFF2-40B4-BE49-F238E27FC236}">
              <a16:creationId xmlns:a16="http://schemas.microsoft.com/office/drawing/2014/main" id="{F8EC4EFD-E625-4C42-A5CC-0C1DCB6DA5BA}"/>
            </a:ext>
          </a:extLst>
        </xdr:cNvPr>
        <xdr:cNvSpPr/>
      </xdr:nvSpPr>
      <xdr:spPr>
        <a:xfrm>
          <a:off x="1781175" y="17003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139700</xdr:rowOff>
    </xdr:from>
    <xdr:to>
      <xdr:col>6</xdr:col>
      <xdr:colOff>38100</xdr:colOff>
      <xdr:row>105</xdr:row>
      <xdr:rowOff>69850</xdr:rowOff>
    </xdr:to>
    <xdr:sp macro="" textlink="">
      <xdr:nvSpPr>
        <xdr:cNvPr id="400" name="フローチャート: 判断 399">
          <a:extLst>
            <a:ext uri="{FF2B5EF4-FFF2-40B4-BE49-F238E27FC236}">
              <a16:creationId xmlns:a16="http://schemas.microsoft.com/office/drawing/2014/main" id="{53422346-1D63-4DDD-B159-5DB2F387FB9C}"/>
            </a:ext>
          </a:extLst>
        </xdr:cNvPr>
        <xdr:cNvSpPr/>
      </xdr:nvSpPr>
      <xdr:spPr>
        <a:xfrm>
          <a:off x="981075" y="16983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DAB5CCFA-4632-4FF3-9F2A-06D8B87B43E0}"/>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E7004A9F-B6A8-4571-9BFF-AF6CE0DAEA6D}"/>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D9404F7A-5412-40B5-96E4-32158887BC6C}"/>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9F416E25-015A-4513-8DDC-B8EC790C08E8}"/>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605E5487-288D-4FCB-AE7D-CE522BF69F4E}"/>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101600</xdr:rowOff>
    </xdr:from>
    <xdr:to>
      <xdr:col>15</xdr:col>
      <xdr:colOff>101600</xdr:colOff>
      <xdr:row>109</xdr:row>
      <xdr:rowOff>31750</xdr:rowOff>
    </xdr:to>
    <xdr:sp macro="" textlink="">
      <xdr:nvSpPr>
        <xdr:cNvPr id="406" name="楕円 405">
          <a:extLst>
            <a:ext uri="{FF2B5EF4-FFF2-40B4-BE49-F238E27FC236}">
              <a16:creationId xmlns:a16="http://schemas.microsoft.com/office/drawing/2014/main" id="{24B8A0A5-77AD-4386-A746-6201DF6E8C2C}"/>
            </a:ext>
          </a:extLst>
        </xdr:cNvPr>
        <xdr:cNvSpPr/>
      </xdr:nvSpPr>
      <xdr:spPr>
        <a:xfrm>
          <a:off x="2571750" y="175926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101600</xdr:rowOff>
    </xdr:from>
    <xdr:to>
      <xdr:col>10</xdr:col>
      <xdr:colOff>165100</xdr:colOff>
      <xdr:row>109</xdr:row>
      <xdr:rowOff>31750</xdr:rowOff>
    </xdr:to>
    <xdr:sp macro="" textlink="">
      <xdr:nvSpPr>
        <xdr:cNvPr id="407" name="楕円 406">
          <a:extLst>
            <a:ext uri="{FF2B5EF4-FFF2-40B4-BE49-F238E27FC236}">
              <a16:creationId xmlns:a16="http://schemas.microsoft.com/office/drawing/2014/main" id="{1FA93FB5-E6A3-4863-B838-217D8CE98BA1}"/>
            </a:ext>
          </a:extLst>
        </xdr:cNvPr>
        <xdr:cNvSpPr/>
      </xdr:nvSpPr>
      <xdr:spPr>
        <a:xfrm>
          <a:off x="1781175" y="175926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152400</xdr:rowOff>
    </xdr:from>
    <xdr:to>
      <xdr:col>15</xdr:col>
      <xdr:colOff>50800</xdr:colOff>
      <xdr:row>108</xdr:row>
      <xdr:rowOff>152400</xdr:rowOff>
    </xdr:to>
    <xdr:cxnSp macro="">
      <xdr:nvCxnSpPr>
        <xdr:cNvPr id="408" name="直線コネクタ 407">
          <a:extLst>
            <a:ext uri="{FF2B5EF4-FFF2-40B4-BE49-F238E27FC236}">
              <a16:creationId xmlns:a16="http://schemas.microsoft.com/office/drawing/2014/main" id="{2EE19FA7-BC40-4475-8989-6F10FCD76975}"/>
            </a:ext>
          </a:extLst>
        </xdr:cNvPr>
        <xdr:cNvCxnSpPr/>
      </xdr:nvCxnSpPr>
      <xdr:spPr>
        <a:xfrm>
          <a:off x="1828800" y="176403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101600</xdr:rowOff>
    </xdr:from>
    <xdr:to>
      <xdr:col>6</xdr:col>
      <xdr:colOff>38100</xdr:colOff>
      <xdr:row>109</xdr:row>
      <xdr:rowOff>31750</xdr:rowOff>
    </xdr:to>
    <xdr:sp macro="" textlink="">
      <xdr:nvSpPr>
        <xdr:cNvPr id="409" name="楕円 408">
          <a:extLst>
            <a:ext uri="{FF2B5EF4-FFF2-40B4-BE49-F238E27FC236}">
              <a16:creationId xmlns:a16="http://schemas.microsoft.com/office/drawing/2014/main" id="{F75433FE-BDC2-48D8-8CC6-CEE379A82C37}"/>
            </a:ext>
          </a:extLst>
        </xdr:cNvPr>
        <xdr:cNvSpPr/>
      </xdr:nvSpPr>
      <xdr:spPr>
        <a:xfrm>
          <a:off x="981075" y="175926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152400</xdr:rowOff>
    </xdr:from>
    <xdr:to>
      <xdr:col>10</xdr:col>
      <xdr:colOff>114300</xdr:colOff>
      <xdr:row>108</xdr:row>
      <xdr:rowOff>152400</xdr:rowOff>
    </xdr:to>
    <xdr:cxnSp macro="">
      <xdr:nvCxnSpPr>
        <xdr:cNvPr id="410" name="直線コネクタ 409">
          <a:extLst>
            <a:ext uri="{FF2B5EF4-FFF2-40B4-BE49-F238E27FC236}">
              <a16:creationId xmlns:a16="http://schemas.microsoft.com/office/drawing/2014/main" id="{DFDB5B7E-9851-4E09-9310-4E9CF6323A18}"/>
            </a:ext>
          </a:extLst>
        </xdr:cNvPr>
        <xdr:cNvCxnSpPr/>
      </xdr:nvCxnSpPr>
      <xdr:spPr>
        <a:xfrm>
          <a:off x="1028700" y="17640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78757</xdr:rowOff>
    </xdr:from>
    <xdr:ext cx="405111" cy="259045"/>
    <xdr:sp macro="" textlink="">
      <xdr:nvSpPr>
        <xdr:cNvPr id="411" name="n_1aveValue【保健所】&#10;有形固定資産減価償却率">
          <a:extLst>
            <a:ext uri="{FF2B5EF4-FFF2-40B4-BE49-F238E27FC236}">
              <a16:creationId xmlns:a16="http://schemas.microsoft.com/office/drawing/2014/main" id="{9E9D4503-7180-434D-80BF-24C88FFC30F6}"/>
            </a:ext>
          </a:extLst>
        </xdr:cNvPr>
        <xdr:cNvSpPr txBox="1"/>
      </xdr:nvSpPr>
      <xdr:spPr>
        <a:xfrm>
          <a:off x="3239144" y="1675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412" name="n_2aveValue【保健所】&#10;有形固定資産減価償却率">
          <a:extLst>
            <a:ext uri="{FF2B5EF4-FFF2-40B4-BE49-F238E27FC236}">
              <a16:creationId xmlns:a16="http://schemas.microsoft.com/office/drawing/2014/main" id="{00191A79-9BD2-432F-A566-01003CBC8E5B}"/>
            </a:ext>
          </a:extLst>
        </xdr:cNvPr>
        <xdr:cNvSpPr txBox="1"/>
      </xdr:nvSpPr>
      <xdr:spPr>
        <a:xfrm>
          <a:off x="2439044" y="16804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113047</xdr:rowOff>
    </xdr:from>
    <xdr:ext cx="405111" cy="259045"/>
    <xdr:sp macro="" textlink="">
      <xdr:nvSpPr>
        <xdr:cNvPr id="413" name="n_3aveValue【保健所】&#10;有形固定資産減価償却率">
          <a:extLst>
            <a:ext uri="{FF2B5EF4-FFF2-40B4-BE49-F238E27FC236}">
              <a16:creationId xmlns:a16="http://schemas.microsoft.com/office/drawing/2014/main" id="{32D6DEF8-40B7-419A-9EBC-365D315171DA}"/>
            </a:ext>
          </a:extLst>
        </xdr:cNvPr>
        <xdr:cNvSpPr txBox="1"/>
      </xdr:nvSpPr>
      <xdr:spPr>
        <a:xfrm>
          <a:off x="1648469" y="1679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86377</xdr:rowOff>
    </xdr:from>
    <xdr:ext cx="405111" cy="259045"/>
    <xdr:sp macro="" textlink="">
      <xdr:nvSpPr>
        <xdr:cNvPr id="414" name="n_4aveValue【保健所】&#10;有形固定資産減価償却率">
          <a:extLst>
            <a:ext uri="{FF2B5EF4-FFF2-40B4-BE49-F238E27FC236}">
              <a16:creationId xmlns:a16="http://schemas.microsoft.com/office/drawing/2014/main" id="{CB1BFFFC-2A35-4A2A-BF77-8003913D6C18}"/>
            </a:ext>
          </a:extLst>
        </xdr:cNvPr>
        <xdr:cNvSpPr txBox="1"/>
      </xdr:nvSpPr>
      <xdr:spPr>
        <a:xfrm>
          <a:off x="848369" y="1676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22877</xdr:rowOff>
    </xdr:from>
    <xdr:ext cx="469744" cy="259045"/>
    <xdr:sp macro="" textlink="">
      <xdr:nvSpPr>
        <xdr:cNvPr id="415" name="n_2mainValue【保健所】&#10;有形固定資産減価償却率">
          <a:extLst>
            <a:ext uri="{FF2B5EF4-FFF2-40B4-BE49-F238E27FC236}">
              <a16:creationId xmlns:a16="http://schemas.microsoft.com/office/drawing/2014/main" id="{907618B0-ABB2-425A-9075-3BBDCE2C8D83}"/>
            </a:ext>
          </a:extLst>
        </xdr:cNvPr>
        <xdr:cNvSpPr txBox="1"/>
      </xdr:nvSpPr>
      <xdr:spPr>
        <a:xfrm>
          <a:off x="2409902"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22877</xdr:rowOff>
    </xdr:from>
    <xdr:ext cx="469744" cy="259045"/>
    <xdr:sp macro="" textlink="">
      <xdr:nvSpPr>
        <xdr:cNvPr id="416" name="n_3mainValue【保健所】&#10;有形固定資産減価償却率">
          <a:extLst>
            <a:ext uri="{FF2B5EF4-FFF2-40B4-BE49-F238E27FC236}">
              <a16:creationId xmlns:a16="http://schemas.microsoft.com/office/drawing/2014/main" id="{1B577F3E-0F6B-493A-9BB0-40B3C8340003}"/>
            </a:ext>
          </a:extLst>
        </xdr:cNvPr>
        <xdr:cNvSpPr txBox="1"/>
      </xdr:nvSpPr>
      <xdr:spPr>
        <a:xfrm>
          <a:off x="1609802"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22877</xdr:rowOff>
    </xdr:from>
    <xdr:ext cx="469744" cy="259045"/>
    <xdr:sp macro="" textlink="">
      <xdr:nvSpPr>
        <xdr:cNvPr id="417" name="n_4mainValue【保健所】&#10;有形固定資産減価償却率">
          <a:extLst>
            <a:ext uri="{FF2B5EF4-FFF2-40B4-BE49-F238E27FC236}">
              <a16:creationId xmlns:a16="http://schemas.microsoft.com/office/drawing/2014/main" id="{334628FA-F4A7-4E2C-8254-3225FE89141D}"/>
            </a:ext>
          </a:extLst>
        </xdr:cNvPr>
        <xdr:cNvSpPr txBox="1"/>
      </xdr:nvSpPr>
      <xdr:spPr>
        <a:xfrm>
          <a:off x="819227"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55AACDA2-9F66-4EB1-B05B-223A5F0245C1}"/>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19" name="正方形/長方形 418">
          <a:extLst>
            <a:ext uri="{FF2B5EF4-FFF2-40B4-BE49-F238E27FC236}">
              <a16:creationId xmlns:a16="http://schemas.microsoft.com/office/drawing/2014/main" id="{EB2609DB-3570-4479-9D28-3AF197588C63}"/>
            </a:ext>
          </a:extLst>
        </xdr:cNvPr>
        <xdr:cNvSpPr/>
      </xdr:nvSpPr>
      <xdr:spPr>
        <a:xfrm>
          <a:off x="6410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0" name="正方形/長方形 419">
          <a:extLst>
            <a:ext uri="{FF2B5EF4-FFF2-40B4-BE49-F238E27FC236}">
              <a16:creationId xmlns:a16="http://schemas.microsoft.com/office/drawing/2014/main" id="{E2109269-E68E-47FE-BC42-F684CAC1445A}"/>
            </a:ext>
          </a:extLst>
        </xdr:cNvPr>
        <xdr:cNvSpPr/>
      </xdr:nvSpPr>
      <xdr:spPr>
        <a:xfrm>
          <a:off x="6410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1" name="正方形/長方形 420">
          <a:extLst>
            <a:ext uri="{FF2B5EF4-FFF2-40B4-BE49-F238E27FC236}">
              <a16:creationId xmlns:a16="http://schemas.microsoft.com/office/drawing/2014/main" id="{B962F19C-6C10-46C5-8CE4-E4D474798DF8}"/>
            </a:ext>
          </a:extLst>
        </xdr:cNvPr>
        <xdr:cNvSpPr/>
      </xdr:nvSpPr>
      <xdr:spPr>
        <a:xfrm>
          <a:off x="7886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2" name="正方形/長方形 421">
          <a:extLst>
            <a:ext uri="{FF2B5EF4-FFF2-40B4-BE49-F238E27FC236}">
              <a16:creationId xmlns:a16="http://schemas.microsoft.com/office/drawing/2014/main" id="{C37F681E-B748-42F8-8544-A7FE67B1B061}"/>
            </a:ext>
          </a:extLst>
        </xdr:cNvPr>
        <xdr:cNvSpPr/>
      </xdr:nvSpPr>
      <xdr:spPr>
        <a:xfrm>
          <a:off x="7886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id="{8EBFC4FD-2703-4E33-8FCC-9CB984A65E89}"/>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id="{8B0BA469-1A46-41C8-B656-0C339BC42F0F}"/>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id="{1F88D241-3FC5-44F3-AD79-1C5757FCB7DF}"/>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6" name="直線コネクタ 425">
          <a:extLst>
            <a:ext uri="{FF2B5EF4-FFF2-40B4-BE49-F238E27FC236}">
              <a16:creationId xmlns:a16="http://schemas.microsoft.com/office/drawing/2014/main" id="{A27DC65F-496E-4C8E-98DD-8F2DBFF3CB75}"/>
            </a:ext>
          </a:extLst>
        </xdr:cNvPr>
        <xdr:cNvCxnSpPr/>
      </xdr:nvCxnSpPr>
      <xdr:spPr>
        <a:xfrm>
          <a:off x="5953125" y="1764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7" name="テキスト ボックス 426">
          <a:extLst>
            <a:ext uri="{FF2B5EF4-FFF2-40B4-BE49-F238E27FC236}">
              <a16:creationId xmlns:a16="http://schemas.microsoft.com/office/drawing/2014/main" id="{A884BBF3-3498-4BDA-A5AA-F7135747A719}"/>
            </a:ext>
          </a:extLst>
        </xdr:cNvPr>
        <xdr:cNvSpPr txBox="1"/>
      </xdr:nvSpPr>
      <xdr:spPr>
        <a:xfrm>
          <a:off x="5527221"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8" name="直線コネクタ 427">
          <a:extLst>
            <a:ext uri="{FF2B5EF4-FFF2-40B4-BE49-F238E27FC236}">
              <a16:creationId xmlns:a16="http://schemas.microsoft.com/office/drawing/2014/main" id="{4FF4C3AB-7783-4095-A60B-E085C542F038}"/>
            </a:ext>
          </a:extLst>
        </xdr:cNvPr>
        <xdr:cNvCxnSpPr/>
      </xdr:nvCxnSpPr>
      <xdr:spPr>
        <a:xfrm>
          <a:off x="5953125" y="17278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9" name="テキスト ボックス 428">
          <a:extLst>
            <a:ext uri="{FF2B5EF4-FFF2-40B4-BE49-F238E27FC236}">
              <a16:creationId xmlns:a16="http://schemas.microsoft.com/office/drawing/2014/main" id="{83356C30-8CA7-43C6-948E-1BBB6A10D1C4}"/>
            </a:ext>
          </a:extLst>
        </xdr:cNvPr>
        <xdr:cNvSpPr txBox="1"/>
      </xdr:nvSpPr>
      <xdr:spPr>
        <a:xfrm>
          <a:off x="5527221" y="17142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0" name="直線コネクタ 429">
          <a:extLst>
            <a:ext uri="{FF2B5EF4-FFF2-40B4-BE49-F238E27FC236}">
              <a16:creationId xmlns:a16="http://schemas.microsoft.com/office/drawing/2014/main" id="{A2141108-E6A4-48F8-A8C5-455BEB884B91}"/>
            </a:ext>
          </a:extLst>
        </xdr:cNvPr>
        <xdr:cNvCxnSpPr/>
      </xdr:nvCxnSpPr>
      <xdr:spPr>
        <a:xfrm>
          <a:off x="5953125" y="1691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1" name="テキスト ボックス 430">
          <a:extLst>
            <a:ext uri="{FF2B5EF4-FFF2-40B4-BE49-F238E27FC236}">
              <a16:creationId xmlns:a16="http://schemas.microsoft.com/office/drawing/2014/main" id="{ACC70871-A07C-4B4C-A2A1-B1529B2CD498}"/>
            </a:ext>
          </a:extLst>
        </xdr:cNvPr>
        <xdr:cNvSpPr txBox="1"/>
      </xdr:nvSpPr>
      <xdr:spPr>
        <a:xfrm>
          <a:off x="5527221"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2" name="直線コネクタ 431">
          <a:extLst>
            <a:ext uri="{FF2B5EF4-FFF2-40B4-BE49-F238E27FC236}">
              <a16:creationId xmlns:a16="http://schemas.microsoft.com/office/drawing/2014/main" id="{DC67D91C-68DD-4A0E-B057-83C0392DB468}"/>
            </a:ext>
          </a:extLst>
        </xdr:cNvPr>
        <xdr:cNvCxnSpPr/>
      </xdr:nvCxnSpPr>
      <xdr:spPr>
        <a:xfrm>
          <a:off x="5953125" y="16554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3" name="テキスト ボックス 432">
          <a:extLst>
            <a:ext uri="{FF2B5EF4-FFF2-40B4-BE49-F238E27FC236}">
              <a16:creationId xmlns:a16="http://schemas.microsoft.com/office/drawing/2014/main" id="{94B1EC10-57F6-41EB-A2E8-8663D5572D81}"/>
            </a:ext>
          </a:extLst>
        </xdr:cNvPr>
        <xdr:cNvSpPr txBox="1"/>
      </xdr:nvSpPr>
      <xdr:spPr>
        <a:xfrm>
          <a:off x="5527221" y="16418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4" name="直線コネクタ 433">
          <a:extLst>
            <a:ext uri="{FF2B5EF4-FFF2-40B4-BE49-F238E27FC236}">
              <a16:creationId xmlns:a16="http://schemas.microsoft.com/office/drawing/2014/main" id="{521C9E6E-7EBD-44DD-A56B-DD635D9C5141}"/>
            </a:ext>
          </a:extLst>
        </xdr:cNvPr>
        <xdr:cNvCxnSpPr/>
      </xdr:nvCxnSpPr>
      <xdr:spPr>
        <a:xfrm>
          <a:off x="5953125"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5" name="テキスト ボックス 434">
          <a:extLst>
            <a:ext uri="{FF2B5EF4-FFF2-40B4-BE49-F238E27FC236}">
              <a16:creationId xmlns:a16="http://schemas.microsoft.com/office/drawing/2014/main" id="{400F83F0-39A8-4B99-96AD-376C6BAA1E2E}"/>
            </a:ext>
          </a:extLst>
        </xdr:cNvPr>
        <xdr:cNvSpPr txBox="1"/>
      </xdr:nvSpPr>
      <xdr:spPr>
        <a:xfrm>
          <a:off x="5527221" y="16056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a:extLst>
            <a:ext uri="{FF2B5EF4-FFF2-40B4-BE49-F238E27FC236}">
              <a16:creationId xmlns:a16="http://schemas.microsoft.com/office/drawing/2014/main" id="{305AED16-9E9D-4D4E-8517-38968B79F656}"/>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B5D1C099-A4E4-4B03-8D3D-A645AB1F980B}"/>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保健所】&#10;一人当たり面積グラフ枠">
          <a:extLst>
            <a:ext uri="{FF2B5EF4-FFF2-40B4-BE49-F238E27FC236}">
              <a16:creationId xmlns:a16="http://schemas.microsoft.com/office/drawing/2014/main" id="{1A768D02-35D8-4343-B57D-EF39601F4590}"/>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39" name="直線コネクタ 438">
          <a:extLst>
            <a:ext uri="{FF2B5EF4-FFF2-40B4-BE49-F238E27FC236}">
              <a16:creationId xmlns:a16="http://schemas.microsoft.com/office/drawing/2014/main" id="{05C6DE57-4197-4586-BA81-7621B50A8FBF}"/>
            </a:ext>
          </a:extLst>
        </xdr:cNvPr>
        <xdr:cNvCxnSpPr/>
      </xdr:nvCxnSpPr>
      <xdr:spPr>
        <a:xfrm flipV="1">
          <a:off x="9427845" y="16411575"/>
          <a:ext cx="127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40" name="【保健所】&#10;一人当たり面積最小値テキスト">
          <a:extLst>
            <a:ext uri="{FF2B5EF4-FFF2-40B4-BE49-F238E27FC236}">
              <a16:creationId xmlns:a16="http://schemas.microsoft.com/office/drawing/2014/main" id="{C77A1A19-491B-41A3-8322-29336018C879}"/>
            </a:ext>
          </a:extLst>
        </xdr:cNvPr>
        <xdr:cNvSpPr txBox="1"/>
      </xdr:nvSpPr>
      <xdr:spPr>
        <a:xfrm>
          <a:off x="9477375" y="1757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41" name="直線コネクタ 440">
          <a:extLst>
            <a:ext uri="{FF2B5EF4-FFF2-40B4-BE49-F238E27FC236}">
              <a16:creationId xmlns:a16="http://schemas.microsoft.com/office/drawing/2014/main" id="{03C730FF-28C7-4A99-A756-4670172C7121}"/>
            </a:ext>
          </a:extLst>
        </xdr:cNvPr>
        <xdr:cNvCxnSpPr/>
      </xdr:nvCxnSpPr>
      <xdr:spPr>
        <a:xfrm>
          <a:off x="9363075" y="175641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42" name="【保健所】&#10;一人当たり面積最大値テキスト">
          <a:extLst>
            <a:ext uri="{FF2B5EF4-FFF2-40B4-BE49-F238E27FC236}">
              <a16:creationId xmlns:a16="http://schemas.microsoft.com/office/drawing/2014/main" id="{2565364B-8E55-40FA-A92E-CFCDADA1E1A8}"/>
            </a:ext>
          </a:extLst>
        </xdr:cNvPr>
        <xdr:cNvSpPr txBox="1"/>
      </xdr:nvSpPr>
      <xdr:spPr>
        <a:xfrm>
          <a:off x="9477375" y="161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43" name="直線コネクタ 442">
          <a:extLst>
            <a:ext uri="{FF2B5EF4-FFF2-40B4-BE49-F238E27FC236}">
              <a16:creationId xmlns:a16="http://schemas.microsoft.com/office/drawing/2014/main" id="{325AB06A-E4BF-4174-9260-C20254211F93}"/>
            </a:ext>
          </a:extLst>
        </xdr:cNvPr>
        <xdr:cNvCxnSpPr/>
      </xdr:nvCxnSpPr>
      <xdr:spPr>
        <a:xfrm>
          <a:off x="9363075" y="16411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444" name="【保健所】&#10;一人当たり面積平均値テキスト">
          <a:extLst>
            <a:ext uri="{FF2B5EF4-FFF2-40B4-BE49-F238E27FC236}">
              <a16:creationId xmlns:a16="http://schemas.microsoft.com/office/drawing/2014/main" id="{6906C84C-D52D-4572-8FE5-B964FC854CF8}"/>
            </a:ext>
          </a:extLst>
        </xdr:cNvPr>
        <xdr:cNvSpPr txBox="1"/>
      </xdr:nvSpPr>
      <xdr:spPr>
        <a:xfrm>
          <a:off x="9477375" y="1735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45" name="フローチャート: 判断 444">
          <a:extLst>
            <a:ext uri="{FF2B5EF4-FFF2-40B4-BE49-F238E27FC236}">
              <a16:creationId xmlns:a16="http://schemas.microsoft.com/office/drawing/2014/main" id="{11AD4C6F-ED85-4111-9DC5-A799F406A348}"/>
            </a:ext>
          </a:extLst>
        </xdr:cNvPr>
        <xdr:cNvSpPr/>
      </xdr:nvSpPr>
      <xdr:spPr>
        <a:xfrm>
          <a:off x="9401175" y="17373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46" name="フローチャート: 判断 445">
          <a:extLst>
            <a:ext uri="{FF2B5EF4-FFF2-40B4-BE49-F238E27FC236}">
              <a16:creationId xmlns:a16="http://schemas.microsoft.com/office/drawing/2014/main" id="{6C202047-9165-4FB1-9125-C88A4D5B0D9E}"/>
            </a:ext>
          </a:extLst>
        </xdr:cNvPr>
        <xdr:cNvSpPr/>
      </xdr:nvSpPr>
      <xdr:spPr>
        <a:xfrm>
          <a:off x="86391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47" name="フローチャート: 判断 446">
          <a:extLst>
            <a:ext uri="{FF2B5EF4-FFF2-40B4-BE49-F238E27FC236}">
              <a16:creationId xmlns:a16="http://schemas.microsoft.com/office/drawing/2014/main" id="{905DCBAA-3706-4CC6-9839-7D300D9C0E6B}"/>
            </a:ext>
          </a:extLst>
        </xdr:cNvPr>
        <xdr:cNvSpPr/>
      </xdr:nvSpPr>
      <xdr:spPr>
        <a:xfrm>
          <a:off x="7839075" y="17373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48" name="フローチャート: 判断 447">
          <a:extLst>
            <a:ext uri="{FF2B5EF4-FFF2-40B4-BE49-F238E27FC236}">
              <a16:creationId xmlns:a16="http://schemas.microsoft.com/office/drawing/2014/main" id="{911C27FC-BCAE-45EC-80A7-1C426AACF8BE}"/>
            </a:ext>
          </a:extLst>
        </xdr:cNvPr>
        <xdr:cNvSpPr/>
      </xdr:nvSpPr>
      <xdr:spPr>
        <a:xfrm>
          <a:off x="7029450" y="17373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49" name="フローチャート: 判断 448">
          <a:extLst>
            <a:ext uri="{FF2B5EF4-FFF2-40B4-BE49-F238E27FC236}">
              <a16:creationId xmlns:a16="http://schemas.microsoft.com/office/drawing/2014/main" id="{23B805AE-79FF-44B6-BA2D-E47B937DD018}"/>
            </a:ext>
          </a:extLst>
        </xdr:cNvPr>
        <xdr:cNvSpPr/>
      </xdr:nvSpPr>
      <xdr:spPr>
        <a:xfrm>
          <a:off x="6238875" y="17373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792B564F-D867-40A2-BB97-8E8685C88512}"/>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9278610F-6963-4C2C-B17F-25E0176FE3FA}"/>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6B164463-2B4C-409A-8400-EB69AD556CC0}"/>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8264F3DC-1640-4E6E-97D7-5BF73D625753}"/>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23F54CF3-D5B0-4FD3-8716-3E8358F93DB3}"/>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108</xdr:row>
      <xdr:rowOff>101600</xdr:rowOff>
    </xdr:from>
    <xdr:to>
      <xdr:col>46</xdr:col>
      <xdr:colOff>38100</xdr:colOff>
      <xdr:row>109</xdr:row>
      <xdr:rowOff>31750</xdr:rowOff>
    </xdr:to>
    <xdr:sp macro="" textlink="">
      <xdr:nvSpPr>
        <xdr:cNvPr id="455" name="楕円 454">
          <a:extLst>
            <a:ext uri="{FF2B5EF4-FFF2-40B4-BE49-F238E27FC236}">
              <a16:creationId xmlns:a16="http://schemas.microsoft.com/office/drawing/2014/main" id="{C036F326-AC3A-4C47-B6AC-8B86B02126F5}"/>
            </a:ext>
          </a:extLst>
        </xdr:cNvPr>
        <xdr:cNvSpPr/>
      </xdr:nvSpPr>
      <xdr:spPr>
        <a:xfrm>
          <a:off x="7839075" y="175926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101600</xdr:rowOff>
    </xdr:from>
    <xdr:to>
      <xdr:col>41</xdr:col>
      <xdr:colOff>101600</xdr:colOff>
      <xdr:row>109</xdr:row>
      <xdr:rowOff>31750</xdr:rowOff>
    </xdr:to>
    <xdr:sp macro="" textlink="">
      <xdr:nvSpPr>
        <xdr:cNvPr id="456" name="楕円 455">
          <a:extLst>
            <a:ext uri="{FF2B5EF4-FFF2-40B4-BE49-F238E27FC236}">
              <a16:creationId xmlns:a16="http://schemas.microsoft.com/office/drawing/2014/main" id="{938ADEDE-5E51-455A-85BA-394CA72F6F95}"/>
            </a:ext>
          </a:extLst>
        </xdr:cNvPr>
        <xdr:cNvSpPr/>
      </xdr:nvSpPr>
      <xdr:spPr>
        <a:xfrm>
          <a:off x="7029450" y="175926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152400</xdr:rowOff>
    </xdr:from>
    <xdr:to>
      <xdr:col>45</xdr:col>
      <xdr:colOff>177800</xdr:colOff>
      <xdr:row>108</xdr:row>
      <xdr:rowOff>152400</xdr:rowOff>
    </xdr:to>
    <xdr:cxnSp macro="">
      <xdr:nvCxnSpPr>
        <xdr:cNvPr id="457" name="直線コネクタ 456">
          <a:extLst>
            <a:ext uri="{FF2B5EF4-FFF2-40B4-BE49-F238E27FC236}">
              <a16:creationId xmlns:a16="http://schemas.microsoft.com/office/drawing/2014/main" id="{73FD49E4-E84F-4858-951D-B9B2CA58D96E}"/>
            </a:ext>
          </a:extLst>
        </xdr:cNvPr>
        <xdr:cNvCxnSpPr/>
      </xdr:nvCxnSpPr>
      <xdr:spPr>
        <a:xfrm>
          <a:off x="7077075" y="176403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101600</xdr:rowOff>
    </xdr:from>
    <xdr:to>
      <xdr:col>36</xdr:col>
      <xdr:colOff>165100</xdr:colOff>
      <xdr:row>109</xdr:row>
      <xdr:rowOff>31750</xdr:rowOff>
    </xdr:to>
    <xdr:sp macro="" textlink="">
      <xdr:nvSpPr>
        <xdr:cNvPr id="458" name="楕円 457">
          <a:extLst>
            <a:ext uri="{FF2B5EF4-FFF2-40B4-BE49-F238E27FC236}">
              <a16:creationId xmlns:a16="http://schemas.microsoft.com/office/drawing/2014/main" id="{B30A1B96-AB81-49BA-829A-DC9D727F2943}"/>
            </a:ext>
          </a:extLst>
        </xdr:cNvPr>
        <xdr:cNvSpPr/>
      </xdr:nvSpPr>
      <xdr:spPr>
        <a:xfrm>
          <a:off x="6238875" y="175926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152400</xdr:rowOff>
    </xdr:from>
    <xdr:to>
      <xdr:col>41</xdr:col>
      <xdr:colOff>50800</xdr:colOff>
      <xdr:row>108</xdr:row>
      <xdr:rowOff>152400</xdr:rowOff>
    </xdr:to>
    <xdr:cxnSp macro="">
      <xdr:nvCxnSpPr>
        <xdr:cNvPr id="459" name="直線コネクタ 458">
          <a:extLst>
            <a:ext uri="{FF2B5EF4-FFF2-40B4-BE49-F238E27FC236}">
              <a16:creationId xmlns:a16="http://schemas.microsoft.com/office/drawing/2014/main" id="{8FF2AA61-85B3-4ACE-B974-22622FAE1B51}"/>
            </a:ext>
          </a:extLst>
        </xdr:cNvPr>
        <xdr:cNvCxnSpPr/>
      </xdr:nvCxnSpPr>
      <xdr:spPr>
        <a:xfrm>
          <a:off x="6286500" y="176403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162577</xdr:rowOff>
    </xdr:from>
    <xdr:ext cx="469744" cy="259045"/>
    <xdr:sp macro="" textlink="">
      <xdr:nvSpPr>
        <xdr:cNvPr id="460" name="n_1aveValue【保健所】&#10;一人当たり面積">
          <a:extLst>
            <a:ext uri="{FF2B5EF4-FFF2-40B4-BE49-F238E27FC236}">
              <a16:creationId xmlns:a16="http://schemas.microsoft.com/office/drawing/2014/main" id="{D766CB38-117E-4E5B-9992-C735424DDBF0}"/>
            </a:ext>
          </a:extLst>
        </xdr:cNvPr>
        <xdr:cNvSpPr txBox="1"/>
      </xdr:nvSpPr>
      <xdr:spPr>
        <a:xfrm>
          <a:off x="845827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461" name="n_2aveValue【保健所】&#10;一人当たり面積">
          <a:extLst>
            <a:ext uri="{FF2B5EF4-FFF2-40B4-BE49-F238E27FC236}">
              <a16:creationId xmlns:a16="http://schemas.microsoft.com/office/drawing/2014/main" id="{4775B694-B1BD-433E-A6E6-B526306E5769}"/>
            </a:ext>
          </a:extLst>
        </xdr:cNvPr>
        <xdr:cNvSpPr txBox="1"/>
      </xdr:nvSpPr>
      <xdr:spPr>
        <a:xfrm>
          <a:off x="7677227"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62" name="n_3aveValue【保健所】&#10;一人当たり面積">
          <a:extLst>
            <a:ext uri="{FF2B5EF4-FFF2-40B4-BE49-F238E27FC236}">
              <a16:creationId xmlns:a16="http://schemas.microsoft.com/office/drawing/2014/main" id="{90F0DE86-CF6C-40AC-9370-AA781CC8F5BB}"/>
            </a:ext>
          </a:extLst>
        </xdr:cNvPr>
        <xdr:cNvSpPr txBox="1"/>
      </xdr:nvSpPr>
      <xdr:spPr>
        <a:xfrm>
          <a:off x="68676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162577</xdr:rowOff>
    </xdr:from>
    <xdr:ext cx="469744" cy="259045"/>
    <xdr:sp macro="" textlink="">
      <xdr:nvSpPr>
        <xdr:cNvPr id="463" name="n_4aveValue【保健所】&#10;一人当たり面積">
          <a:extLst>
            <a:ext uri="{FF2B5EF4-FFF2-40B4-BE49-F238E27FC236}">
              <a16:creationId xmlns:a16="http://schemas.microsoft.com/office/drawing/2014/main" id="{97A22373-31D5-4C5B-B30E-87AA6D9D84D0}"/>
            </a:ext>
          </a:extLst>
        </xdr:cNvPr>
        <xdr:cNvSpPr txBox="1"/>
      </xdr:nvSpPr>
      <xdr:spPr>
        <a:xfrm>
          <a:off x="6067502" y="171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22877</xdr:rowOff>
    </xdr:from>
    <xdr:ext cx="469744" cy="259045"/>
    <xdr:sp macro="" textlink="">
      <xdr:nvSpPr>
        <xdr:cNvPr id="464" name="n_2mainValue【保健所】&#10;一人当たり面積">
          <a:extLst>
            <a:ext uri="{FF2B5EF4-FFF2-40B4-BE49-F238E27FC236}">
              <a16:creationId xmlns:a16="http://schemas.microsoft.com/office/drawing/2014/main" id="{58C451D0-9D5E-4103-9C1F-6907E821B8D5}"/>
            </a:ext>
          </a:extLst>
        </xdr:cNvPr>
        <xdr:cNvSpPr txBox="1"/>
      </xdr:nvSpPr>
      <xdr:spPr>
        <a:xfrm>
          <a:off x="7677227"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22877</xdr:rowOff>
    </xdr:from>
    <xdr:ext cx="469744" cy="259045"/>
    <xdr:sp macro="" textlink="">
      <xdr:nvSpPr>
        <xdr:cNvPr id="465" name="n_3mainValue【保健所】&#10;一人当たり面積">
          <a:extLst>
            <a:ext uri="{FF2B5EF4-FFF2-40B4-BE49-F238E27FC236}">
              <a16:creationId xmlns:a16="http://schemas.microsoft.com/office/drawing/2014/main" id="{20015EDB-0BAA-452F-8BB2-1238007F7B62}"/>
            </a:ext>
          </a:extLst>
        </xdr:cNvPr>
        <xdr:cNvSpPr txBox="1"/>
      </xdr:nvSpPr>
      <xdr:spPr>
        <a:xfrm>
          <a:off x="6867602"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22877</xdr:rowOff>
    </xdr:from>
    <xdr:ext cx="469744" cy="259045"/>
    <xdr:sp macro="" textlink="">
      <xdr:nvSpPr>
        <xdr:cNvPr id="466" name="n_4mainValue【保健所】&#10;一人当たり面積">
          <a:extLst>
            <a:ext uri="{FF2B5EF4-FFF2-40B4-BE49-F238E27FC236}">
              <a16:creationId xmlns:a16="http://schemas.microsoft.com/office/drawing/2014/main" id="{C2B283CF-6F69-4386-8C8A-4148DF600B78}"/>
            </a:ext>
          </a:extLst>
        </xdr:cNvPr>
        <xdr:cNvSpPr txBox="1"/>
      </xdr:nvSpPr>
      <xdr:spPr>
        <a:xfrm>
          <a:off x="6067502" y="1767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C7FD68C2-3B02-4265-8328-A2AB446642B2}"/>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68" name="正方形/長方形 467">
          <a:extLst>
            <a:ext uri="{FF2B5EF4-FFF2-40B4-BE49-F238E27FC236}">
              <a16:creationId xmlns:a16="http://schemas.microsoft.com/office/drawing/2014/main" id="{46D544DC-17B7-4A26-A157-582D6DCD6360}"/>
            </a:ext>
          </a:extLst>
        </xdr:cNvPr>
        <xdr:cNvSpPr/>
      </xdr:nvSpPr>
      <xdr:spPr>
        <a:xfrm>
          <a:off x="11658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69" name="正方形/長方形 468">
          <a:extLst>
            <a:ext uri="{FF2B5EF4-FFF2-40B4-BE49-F238E27FC236}">
              <a16:creationId xmlns:a16="http://schemas.microsoft.com/office/drawing/2014/main" id="{0D97AEE3-F76D-4F6C-B05C-41B2FBEC2050}"/>
            </a:ext>
          </a:extLst>
        </xdr:cNvPr>
        <xdr:cNvSpPr/>
      </xdr:nvSpPr>
      <xdr:spPr>
        <a:xfrm>
          <a:off x="11658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70" name="正方形/長方形 469">
          <a:extLst>
            <a:ext uri="{FF2B5EF4-FFF2-40B4-BE49-F238E27FC236}">
              <a16:creationId xmlns:a16="http://schemas.microsoft.com/office/drawing/2014/main" id="{F1A6F1D2-14C2-46EC-A3E1-CD4A6B14B3D5}"/>
            </a:ext>
          </a:extLst>
        </xdr:cNvPr>
        <xdr:cNvSpPr/>
      </xdr:nvSpPr>
      <xdr:spPr>
        <a:xfrm>
          <a:off x="13154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71" name="正方形/長方形 470">
          <a:extLst>
            <a:ext uri="{FF2B5EF4-FFF2-40B4-BE49-F238E27FC236}">
              <a16:creationId xmlns:a16="http://schemas.microsoft.com/office/drawing/2014/main" id="{847C75AE-0012-406F-B888-4F2EC549926A}"/>
            </a:ext>
          </a:extLst>
        </xdr:cNvPr>
        <xdr:cNvSpPr/>
      </xdr:nvSpPr>
      <xdr:spPr>
        <a:xfrm>
          <a:off x="13154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FA678F19-BE41-41A0-A3EC-584A6D2BC2CD}"/>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6EB37D35-4738-4EAC-A624-DF794ACC368A}"/>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0B4D7045-FD62-42F7-A4F9-A66B25F2D329}"/>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5" name="テキスト ボックス 474">
          <a:extLst>
            <a:ext uri="{FF2B5EF4-FFF2-40B4-BE49-F238E27FC236}">
              <a16:creationId xmlns:a16="http://schemas.microsoft.com/office/drawing/2014/main" id="{0C99E851-F150-48E8-AA29-413EC0A66839}"/>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1218E654-2F69-4953-8161-FFC1193020DC}"/>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7" name="テキスト ボックス 476">
          <a:extLst>
            <a:ext uri="{FF2B5EF4-FFF2-40B4-BE49-F238E27FC236}">
              <a16:creationId xmlns:a16="http://schemas.microsoft.com/office/drawing/2014/main" id="{D4F023CF-9F47-4698-A546-B8BCF5EF5453}"/>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20C4E9AC-F6F4-4136-BBAA-16553F24DFE2}"/>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37DF82DB-C03B-4DEB-AD51-339CAFB15DDF}"/>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1343A2DD-D2DA-42FA-8E59-8D44D9AD1E7A}"/>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2FECF90C-58EE-4F15-8891-C76A94A29728}"/>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3940D5BD-CE9A-45FB-ABB3-D959AA01A21D}"/>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5FC1534B-08AF-4FC7-A565-D4DC620463EC}"/>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608F5C73-A4AE-45FA-8E75-D26E8C9B5242}"/>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F133A2CC-7ED5-4F54-85E6-145E96E2305F}"/>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AE54600E-F610-4004-B543-184E5CEA4566}"/>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7" name="テキスト ボックス 486">
          <a:extLst>
            <a:ext uri="{FF2B5EF4-FFF2-40B4-BE49-F238E27FC236}">
              <a16:creationId xmlns:a16="http://schemas.microsoft.com/office/drawing/2014/main" id="{E56F1EE3-44CA-40CD-ABB8-92534BCE5B63}"/>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試験研究機関】&#10;有形固定資産減価償却率グラフ枠">
          <a:extLst>
            <a:ext uri="{FF2B5EF4-FFF2-40B4-BE49-F238E27FC236}">
              <a16:creationId xmlns:a16="http://schemas.microsoft.com/office/drawing/2014/main" id="{6B32D435-D1A0-44ED-AE6C-9302FA3A3AAE}"/>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129540</xdr:rowOff>
    </xdr:from>
    <xdr:to>
      <xdr:col>85</xdr:col>
      <xdr:colOff>126364</xdr:colOff>
      <xdr:row>42</xdr:row>
      <xdr:rowOff>45720</xdr:rowOff>
    </xdr:to>
    <xdr:cxnSp macro="">
      <xdr:nvCxnSpPr>
        <xdr:cNvPr id="489" name="直線コネクタ 488">
          <a:extLst>
            <a:ext uri="{FF2B5EF4-FFF2-40B4-BE49-F238E27FC236}">
              <a16:creationId xmlns:a16="http://schemas.microsoft.com/office/drawing/2014/main" id="{8C49C4D1-57E5-4472-ADAC-3E92A96564FE}"/>
            </a:ext>
          </a:extLst>
        </xdr:cNvPr>
        <xdr:cNvCxnSpPr/>
      </xdr:nvCxnSpPr>
      <xdr:spPr>
        <a:xfrm flipV="1">
          <a:off x="14695170" y="5469890"/>
          <a:ext cx="1269"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49547</xdr:rowOff>
    </xdr:from>
    <xdr:ext cx="405111" cy="259045"/>
    <xdr:sp macro="" textlink="">
      <xdr:nvSpPr>
        <xdr:cNvPr id="490" name="【試験研究機関】&#10;有形固定資産減価償却率最小値テキスト">
          <a:extLst>
            <a:ext uri="{FF2B5EF4-FFF2-40B4-BE49-F238E27FC236}">
              <a16:creationId xmlns:a16="http://schemas.microsoft.com/office/drawing/2014/main" id="{FB453AE6-B100-4148-977E-60FC89F284E0}"/>
            </a:ext>
          </a:extLst>
        </xdr:cNvPr>
        <xdr:cNvSpPr txBox="1"/>
      </xdr:nvSpPr>
      <xdr:spPr>
        <a:xfrm>
          <a:off x="14744700" y="684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45720</xdr:rowOff>
    </xdr:from>
    <xdr:to>
      <xdr:col>86</xdr:col>
      <xdr:colOff>25400</xdr:colOff>
      <xdr:row>42</xdr:row>
      <xdr:rowOff>45720</xdr:rowOff>
    </xdr:to>
    <xdr:cxnSp macro="">
      <xdr:nvCxnSpPr>
        <xdr:cNvPr id="491" name="直線コネクタ 490">
          <a:extLst>
            <a:ext uri="{FF2B5EF4-FFF2-40B4-BE49-F238E27FC236}">
              <a16:creationId xmlns:a16="http://schemas.microsoft.com/office/drawing/2014/main" id="{E34F146B-3655-40B3-B8AA-02ED3309349D}"/>
            </a:ext>
          </a:extLst>
        </xdr:cNvPr>
        <xdr:cNvCxnSpPr/>
      </xdr:nvCxnSpPr>
      <xdr:spPr>
        <a:xfrm>
          <a:off x="14611350" y="68497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76217</xdr:rowOff>
    </xdr:from>
    <xdr:ext cx="405111" cy="259045"/>
    <xdr:sp macro="" textlink="">
      <xdr:nvSpPr>
        <xdr:cNvPr id="492" name="【試験研究機関】&#10;有形固定資産減価償却率最大値テキスト">
          <a:extLst>
            <a:ext uri="{FF2B5EF4-FFF2-40B4-BE49-F238E27FC236}">
              <a16:creationId xmlns:a16="http://schemas.microsoft.com/office/drawing/2014/main" id="{3E195506-0981-4482-BA31-1DFA8A8D3B1E}"/>
            </a:ext>
          </a:extLst>
        </xdr:cNvPr>
        <xdr:cNvSpPr txBox="1"/>
      </xdr:nvSpPr>
      <xdr:spPr>
        <a:xfrm>
          <a:off x="14744700" y="525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93" name="直線コネクタ 492">
          <a:extLst>
            <a:ext uri="{FF2B5EF4-FFF2-40B4-BE49-F238E27FC236}">
              <a16:creationId xmlns:a16="http://schemas.microsoft.com/office/drawing/2014/main" id="{48C2F426-4F40-4285-9DBE-C5F19D2F0BFF}"/>
            </a:ext>
          </a:extLst>
        </xdr:cNvPr>
        <xdr:cNvCxnSpPr/>
      </xdr:nvCxnSpPr>
      <xdr:spPr>
        <a:xfrm>
          <a:off x="14611350" y="54698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137177</xdr:rowOff>
    </xdr:from>
    <xdr:ext cx="405111" cy="259045"/>
    <xdr:sp macro="" textlink="">
      <xdr:nvSpPr>
        <xdr:cNvPr id="494" name="【試験研究機関】&#10;有形固定資産減価償却率平均値テキスト">
          <a:extLst>
            <a:ext uri="{FF2B5EF4-FFF2-40B4-BE49-F238E27FC236}">
              <a16:creationId xmlns:a16="http://schemas.microsoft.com/office/drawing/2014/main" id="{1E7CEF25-2E1B-409F-A459-392D171A01F5}"/>
            </a:ext>
          </a:extLst>
        </xdr:cNvPr>
        <xdr:cNvSpPr txBox="1"/>
      </xdr:nvSpPr>
      <xdr:spPr>
        <a:xfrm>
          <a:off x="14744700" y="6131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95" name="フローチャート: 判断 494">
          <a:extLst>
            <a:ext uri="{FF2B5EF4-FFF2-40B4-BE49-F238E27FC236}">
              <a16:creationId xmlns:a16="http://schemas.microsoft.com/office/drawing/2014/main" id="{E5082EEE-B0CD-42B8-A547-372A869ACA17}"/>
            </a:ext>
          </a:extLst>
        </xdr:cNvPr>
        <xdr:cNvSpPr/>
      </xdr:nvSpPr>
      <xdr:spPr>
        <a:xfrm>
          <a:off x="14649450" y="61531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96" name="フローチャート: 判断 495">
          <a:extLst>
            <a:ext uri="{FF2B5EF4-FFF2-40B4-BE49-F238E27FC236}">
              <a16:creationId xmlns:a16="http://schemas.microsoft.com/office/drawing/2014/main" id="{55E43616-C4CE-45CD-AADB-18558C65A976}"/>
            </a:ext>
          </a:extLst>
        </xdr:cNvPr>
        <xdr:cNvSpPr/>
      </xdr:nvSpPr>
      <xdr:spPr>
        <a:xfrm>
          <a:off x="13887450" y="60769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97" name="フローチャート: 判断 496">
          <a:extLst>
            <a:ext uri="{FF2B5EF4-FFF2-40B4-BE49-F238E27FC236}">
              <a16:creationId xmlns:a16="http://schemas.microsoft.com/office/drawing/2014/main" id="{8BCBF8FC-AF04-4D53-A55E-119C342FD184}"/>
            </a:ext>
          </a:extLst>
        </xdr:cNvPr>
        <xdr:cNvSpPr/>
      </xdr:nvSpPr>
      <xdr:spPr>
        <a:xfrm>
          <a:off x="13096875" y="60852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98" name="フローチャート: 判断 497">
          <a:extLst>
            <a:ext uri="{FF2B5EF4-FFF2-40B4-BE49-F238E27FC236}">
              <a16:creationId xmlns:a16="http://schemas.microsoft.com/office/drawing/2014/main" id="{9378AE45-0AAE-4D33-927F-DC1843FEED82}"/>
            </a:ext>
          </a:extLst>
        </xdr:cNvPr>
        <xdr:cNvSpPr/>
      </xdr:nvSpPr>
      <xdr:spPr>
        <a:xfrm>
          <a:off x="12296775" y="6057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44450</xdr:rowOff>
    </xdr:from>
    <xdr:to>
      <xdr:col>67</xdr:col>
      <xdr:colOff>101600</xdr:colOff>
      <xdr:row>38</xdr:row>
      <xdr:rowOff>146050</xdr:rowOff>
    </xdr:to>
    <xdr:sp macro="" textlink="">
      <xdr:nvSpPr>
        <xdr:cNvPr id="499" name="フローチャート: 判断 498">
          <a:extLst>
            <a:ext uri="{FF2B5EF4-FFF2-40B4-BE49-F238E27FC236}">
              <a16:creationId xmlns:a16="http://schemas.microsoft.com/office/drawing/2014/main" id="{0225866D-C2D8-4BA2-A1DB-C1238F114EE1}"/>
            </a:ext>
          </a:extLst>
        </xdr:cNvPr>
        <xdr:cNvSpPr/>
      </xdr:nvSpPr>
      <xdr:spPr>
        <a:xfrm>
          <a:off x="11487150" y="6200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8F0728C0-47A0-47F4-976A-88EC267D4692}"/>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FD64D648-8136-449B-8C87-EA78C0CFE7FA}"/>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513C1A74-957F-43FC-B453-A378ACF2CDCC}"/>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E40CC3C3-3189-431F-87C3-8D5C96EEB020}"/>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AE82C73D-9FCA-4F4D-B7C9-27B6163BE33D}"/>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67310</xdr:rowOff>
    </xdr:from>
    <xdr:to>
      <xdr:col>85</xdr:col>
      <xdr:colOff>177800</xdr:colOff>
      <xdr:row>34</xdr:row>
      <xdr:rowOff>168910</xdr:rowOff>
    </xdr:to>
    <xdr:sp macro="" textlink="">
      <xdr:nvSpPr>
        <xdr:cNvPr id="505" name="楕円 504">
          <a:extLst>
            <a:ext uri="{FF2B5EF4-FFF2-40B4-BE49-F238E27FC236}">
              <a16:creationId xmlns:a16="http://schemas.microsoft.com/office/drawing/2014/main" id="{244B1412-262B-4B82-B126-D79A22EFD598}"/>
            </a:ext>
          </a:extLst>
        </xdr:cNvPr>
        <xdr:cNvSpPr/>
      </xdr:nvSpPr>
      <xdr:spPr>
        <a:xfrm>
          <a:off x="14649450" y="55695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90187</xdr:rowOff>
    </xdr:from>
    <xdr:ext cx="405111" cy="259045"/>
    <xdr:sp macro="" textlink="">
      <xdr:nvSpPr>
        <xdr:cNvPr id="506" name="【試験研究機関】&#10;有形固定資産減価償却率該当値テキスト">
          <a:extLst>
            <a:ext uri="{FF2B5EF4-FFF2-40B4-BE49-F238E27FC236}">
              <a16:creationId xmlns:a16="http://schemas.microsoft.com/office/drawing/2014/main" id="{D59326B6-E5CC-4627-844B-25DADCBE6EF2}"/>
            </a:ext>
          </a:extLst>
        </xdr:cNvPr>
        <xdr:cNvSpPr txBox="1"/>
      </xdr:nvSpPr>
      <xdr:spPr>
        <a:xfrm>
          <a:off x="14744700" y="543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10160</xdr:rowOff>
    </xdr:from>
    <xdr:to>
      <xdr:col>81</xdr:col>
      <xdr:colOff>101600</xdr:colOff>
      <xdr:row>34</xdr:row>
      <xdr:rowOff>111760</xdr:rowOff>
    </xdr:to>
    <xdr:sp macro="" textlink="">
      <xdr:nvSpPr>
        <xdr:cNvPr id="507" name="楕円 506">
          <a:extLst>
            <a:ext uri="{FF2B5EF4-FFF2-40B4-BE49-F238E27FC236}">
              <a16:creationId xmlns:a16="http://schemas.microsoft.com/office/drawing/2014/main" id="{2D2E29A4-434A-4675-AC39-CB9A1148DC34}"/>
            </a:ext>
          </a:extLst>
        </xdr:cNvPr>
        <xdr:cNvSpPr/>
      </xdr:nvSpPr>
      <xdr:spPr>
        <a:xfrm>
          <a:off x="13887450" y="55124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60960</xdr:rowOff>
    </xdr:from>
    <xdr:to>
      <xdr:col>85</xdr:col>
      <xdr:colOff>127000</xdr:colOff>
      <xdr:row>34</xdr:row>
      <xdr:rowOff>118110</xdr:rowOff>
    </xdr:to>
    <xdr:cxnSp macro="">
      <xdr:nvCxnSpPr>
        <xdr:cNvPr id="508" name="直線コネクタ 507">
          <a:extLst>
            <a:ext uri="{FF2B5EF4-FFF2-40B4-BE49-F238E27FC236}">
              <a16:creationId xmlns:a16="http://schemas.microsoft.com/office/drawing/2014/main" id="{61C50B89-7B65-4363-93B5-CF3D13C1A4B4}"/>
            </a:ext>
          </a:extLst>
        </xdr:cNvPr>
        <xdr:cNvCxnSpPr/>
      </xdr:nvCxnSpPr>
      <xdr:spPr>
        <a:xfrm>
          <a:off x="13935075" y="5569585"/>
          <a:ext cx="762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151130</xdr:rowOff>
    </xdr:from>
    <xdr:to>
      <xdr:col>76</xdr:col>
      <xdr:colOff>165100</xdr:colOff>
      <xdr:row>38</xdr:row>
      <xdr:rowOff>81280</xdr:rowOff>
    </xdr:to>
    <xdr:sp macro="" textlink="">
      <xdr:nvSpPr>
        <xdr:cNvPr id="509" name="楕円 508">
          <a:extLst>
            <a:ext uri="{FF2B5EF4-FFF2-40B4-BE49-F238E27FC236}">
              <a16:creationId xmlns:a16="http://schemas.microsoft.com/office/drawing/2014/main" id="{E9A98586-FCD3-44BD-8614-5ABF84209BE6}"/>
            </a:ext>
          </a:extLst>
        </xdr:cNvPr>
        <xdr:cNvSpPr/>
      </xdr:nvSpPr>
      <xdr:spPr>
        <a:xfrm>
          <a:off x="13096875" y="61423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60960</xdr:rowOff>
    </xdr:from>
    <xdr:to>
      <xdr:col>81</xdr:col>
      <xdr:colOff>50800</xdr:colOff>
      <xdr:row>38</xdr:row>
      <xdr:rowOff>30480</xdr:rowOff>
    </xdr:to>
    <xdr:cxnSp macro="">
      <xdr:nvCxnSpPr>
        <xdr:cNvPr id="510" name="直線コネクタ 509">
          <a:extLst>
            <a:ext uri="{FF2B5EF4-FFF2-40B4-BE49-F238E27FC236}">
              <a16:creationId xmlns:a16="http://schemas.microsoft.com/office/drawing/2014/main" id="{D0297D2F-0837-4E62-81DA-AB4FA48A1729}"/>
            </a:ext>
          </a:extLst>
        </xdr:cNvPr>
        <xdr:cNvCxnSpPr/>
      </xdr:nvCxnSpPr>
      <xdr:spPr>
        <a:xfrm flipV="1">
          <a:off x="13144500" y="5569585"/>
          <a:ext cx="790575" cy="61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116840</xdr:rowOff>
    </xdr:from>
    <xdr:to>
      <xdr:col>72</xdr:col>
      <xdr:colOff>38100</xdr:colOff>
      <xdr:row>40</xdr:row>
      <xdr:rowOff>46990</xdr:rowOff>
    </xdr:to>
    <xdr:sp macro="" textlink="">
      <xdr:nvSpPr>
        <xdr:cNvPr id="511" name="楕円 510">
          <a:extLst>
            <a:ext uri="{FF2B5EF4-FFF2-40B4-BE49-F238E27FC236}">
              <a16:creationId xmlns:a16="http://schemas.microsoft.com/office/drawing/2014/main" id="{64545DB2-5832-48F9-ADE9-B7A9AB1AF858}"/>
            </a:ext>
          </a:extLst>
        </xdr:cNvPr>
        <xdr:cNvSpPr/>
      </xdr:nvSpPr>
      <xdr:spPr>
        <a:xfrm>
          <a:off x="12296775" y="64319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30480</xdr:rowOff>
    </xdr:from>
    <xdr:to>
      <xdr:col>76</xdr:col>
      <xdr:colOff>114300</xdr:colOff>
      <xdr:row>39</xdr:row>
      <xdr:rowOff>167640</xdr:rowOff>
    </xdr:to>
    <xdr:cxnSp macro="">
      <xdr:nvCxnSpPr>
        <xdr:cNvPr id="512" name="直線コネクタ 511">
          <a:extLst>
            <a:ext uri="{FF2B5EF4-FFF2-40B4-BE49-F238E27FC236}">
              <a16:creationId xmlns:a16="http://schemas.microsoft.com/office/drawing/2014/main" id="{BA579DB5-797F-4D56-8A64-1C3565DEA279}"/>
            </a:ext>
          </a:extLst>
        </xdr:cNvPr>
        <xdr:cNvCxnSpPr/>
      </xdr:nvCxnSpPr>
      <xdr:spPr>
        <a:xfrm flipV="1">
          <a:off x="12344400" y="6180455"/>
          <a:ext cx="8001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124460</xdr:rowOff>
    </xdr:from>
    <xdr:to>
      <xdr:col>67</xdr:col>
      <xdr:colOff>101600</xdr:colOff>
      <xdr:row>40</xdr:row>
      <xdr:rowOff>54610</xdr:rowOff>
    </xdr:to>
    <xdr:sp macro="" textlink="">
      <xdr:nvSpPr>
        <xdr:cNvPr id="513" name="楕円 512">
          <a:extLst>
            <a:ext uri="{FF2B5EF4-FFF2-40B4-BE49-F238E27FC236}">
              <a16:creationId xmlns:a16="http://schemas.microsoft.com/office/drawing/2014/main" id="{82994F73-A68E-4C90-AB97-C8E0B17CDAEF}"/>
            </a:ext>
          </a:extLst>
        </xdr:cNvPr>
        <xdr:cNvSpPr/>
      </xdr:nvSpPr>
      <xdr:spPr>
        <a:xfrm>
          <a:off x="11487150" y="64363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3810</xdr:rowOff>
    </xdr:to>
    <xdr:cxnSp macro="">
      <xdr:nvCxnSpPr>
        <xdr:cNvPr id="514" name="直線コネクタ 513">
          <a:extLst>
            <a:ext uri="{FF2B5EF4-FFF2-40B4-BE49-F238E27FC236}">
              <a16:creationId xmlns:a16="http://schemas.microsoft.com/office/drawing/2014/main" id="{2E09C5E5-85C2-4D19-918F-4FA8537B4744}"/>
            </a:ext>
          </a:extLst>
        </xdr:cNvPr>
        <xdr:cNvCxnSpPr/>
      </xdr:nvCxnSpPr>
      <xdr:spPr>
        <a:xfrm flipV="1">
          <a:off x="11534775" y="6479540"/>
          <a:ext cx="809625"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3827</xdr:rowOff>
    </xdr:from>
    <xdr:ext cx="405111" cy="259045"/>
    <xdr:sp macro="" textlink="">
      <xdr:nvSpPr>
        <xdr:cNvPr id="515" name="n_1aveValue【試験研究機関】&#10;有形固定資産減価償却率">
          <a:extLst>
            <a:ext uri="{FF2B5EF4-FFF2-40B4-BE49-F238E27FC236}">
              <a16:creationId xmlns:a16="http://schemas.microsoft.com/office/drawing/2014/main" id="{BABDFB75-2008-4033-9E32-8825A691180D}"/>
            </a:ext>
          </a:extLst>
        </xdr:cNvPr>
        <xdr:cNvSpPr txBox="1"/>
      </xdr:nvSpPr>
      <xdr:spPr>
        <a:xfrm>
          <a:off x="13745219" y="616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516" name="n_2aveValue【試験研究機関】&#10;有形固定資産減価償却率">
          <a:extLst>
            <a:ext uri="{FF2B5EF4-FFF2-40B4-BE49-F238E27FC236}">
              <a16:creationId xmlns:a16="http://schemas.microsoft.com/office/drawing/2014/main" id="{CFF1546B-1E5C-4A5D-848C-3EB85D3AEE7D}"/>
            </a:ext>
          </a:extLst>
        </xdr:cNvPr>
        <xdr:cNvSpPr txBox="1"/>
      </xdr:nvSpPr>
      <xdr:spPr>
        <a:xfrm>
          <a:off x="12964169"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17" name="n_3aveValue【試験研究機関】&#10;有形固定資産減価償却率">
          <a:extLst>
            <a:ext uri="{FF2B5EF4-FFF2-40B4-BE49-F238E27FC236}">
              <a16:creationId xmlns:a16="http://schemas.microsoft.com/office/drawing/2014/main" id="{5E7DC270-3D62-44AD-BD7C-1745A33058B5}"/>
            </a:ext>
          </a:extLst>
        </xdr:cNvPr>
        <xdr:cNvSpPr txBox="1"/>
      </xdr:nvSpPr>
      <xdr:spPr>
        <a:xfrm>
          <a:off x="12164069"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162577</xdr:rowOff>
    </xdr:from>
    <xdr:ext cx="405111" cy="259045"/>
    <xdr:sp macro="" textlink="">
      <xdr:nvSpPr>
        <xdr:cNvPr id="518" name="n_4aveValue【試験研究機関】&#10;有形固定資産減価償却率">
          <a:extLst>
            <a:ext uri="{FF2B5EF4-FFF2-40B4-BE49-F238E27FC236}">
              <a16:creationId xmlns:a16="http://schemas.microsoft.com/office/drawing/2014/main" id="{B2CD0ADB-2166-44EA-86E2-5B00FCFDDDF7}"/>
            </a:ext>
          </a:extLst>
        </xdr:cNvPr>
        <xdr:cNvSpPr txBox="1"/>
      </xdr:nvSpPr>
      <xdr:spPr>
        <a:xfrm>
          <a:off x="11354444" y="5988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128287</xdr:rowOff>
    </xdr:from>
    <xdr:ext cx="405111" cy="259045"/>
    <xdr:sp macro="" textlink="">
      <xdr:nvSpPr>
        <xdr:cNvPr id="519" name="n_1mainValue【試験研究機関】&#10;有形固定資産減価償却率">
          <a:extLst>
            <a:ext uri="{FF2B5EF4-FFF2-40B4-BE49-F238E27FC236}">
              <a16:creationId xmlns:a16="http://schemas.microsoft.com/office/drawing/2014/main" id="{4D7B739E-D051-4E29-982D-C73555F933D9}"/>
            </a:ext>
          </a:extLst>
        </xdr:cNvPr>
        <xdr:cNvSpPr txBox="1"/>
      </xdr:nvSpPr>
      <xdr:spPr>
        <a:xfrm>
          <a:off x="13745219" y="530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72407</xdr:rowOff>
    </xdr:from>
    <xdr:ext cx="405111" cy="259045"/>
    <xdr:sp macro="" textlink="">
      <xdr:nvSpPr>
        <xdr:cNvPr id="520" name="n_2mainValue【試験研究機関】&#10;有形固定資産減価償却率">
          <a:extLst>
            <a:ext uri="{FF2B5EF4-FFF2-40B4-BE49-F238E27FC236}">
              <a16:creationId xmlns:a16="http://schemas.microsoft.com/office/drawing/2014/main" id="{0C3F4499-2E6C-4582-B21B-5065ED973557}"/>
            </a:ext>
          </a:extLst>
        </xdr:cNvPr>
        <xdr:cNvSpPr txBox="1"/>
      </xdr:nvSpPr>
      <xdr:spPr>
        <a:xfrm>
          <a:off x="12964169"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38117</xdr:rowOff>
    </xdr:from>
    <xdr:ext cx="405111" cy="259045"/>
    <xdr:sp macro="" textlink="">
      <xdr:nvSpPr>
        <xdr:cNvPr id="521" name="n_3mainValue【試験研究機関】&#10;有形固定資産減価償却率">
          <a:extLst>
            <a:ext uri="{FF2B5EF4-FFF2-40B4-BE49-F238E27FC236}">
              <a16:creationId xmlns:a16="http://schemas.microsoft.com/office/drawing/2014/main" id="{14E34402-E458-4502-A5FF-75E0BED4B720}"/>
            </a:ext>
          </a:extLst>
        </xdr:cNvPr>
        <xdr:cNvSpPr txBox="1"/>
      </xdr:nvSpPr>
      <xdr:spPr>
        <a:xfrm>
          <a:off x="12164069"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45737</xdr:rowOff>
    </xdr:from>
    <xdr:ext cx="405111" cy="259045"/>
    <xdr:sp macro="" textlink="">
      <xdr:nvSpPr>
        <xdr:cNvPr id="522" name="n_4mainValue【試験研究機関】&#10;有形固定資産減価償却率">
          <a:extLst>
            <a:ext uri="{FF2B5EF4-FFF2-40B4-BE49-F238E27FC236}">
              <a16:creationId xmlns:a16="http://schemas.microsoft.com/office/drawing/2014/main" id="{8EA441CD-E14D-47B2-BEF2-E2B01C86E8E7}"/>
            </a:ext>
          </a:extLst>
        </xdr:cNvPr>
        <xdr:cNvSpPr txBox="1"/>
      </xdr:nvSpPr>
      <xdr:spPr>
        <a:xfrm>
          <a:off x="11354444" y="652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E13F4796-E954-49D3-9B70-4431F2870DA5}"/>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24" name="正方形/長方形 523">
          <a:extLst>
            <a:ext uri="{FF2B5EF4-FFF2-40B4-BE49-F238E27FC236}">
              <a16:creationId xmlns:a16="http://schemas.microsoft.com/office/drawing/2014/main" id="{1014619C-BEDB-4A2E-8ECE-654C561AFB3B}"/>
            </a:ext>
          </a:extLst>
        </xdr:cNvPr>
        <xdr:cNvSpPr/>
      </xdr:nvSpPr>
      <xdr:spPr>
        <a:xfrm>
          <a:off x="169259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25" name="正方形/長方形 524">
          <a:extLst>
            <a:ext uri="{FF2B5EF4-FFF2-40B4-BE49-F238E27FC236}">
              <a16:creationId xmlns:a16="http://schemas.microsoft.com/office/drawing/2014/main" id="{21E7A6E7-4B4C-4684-84BA-AF592BC1302C}"/>
            </a:ext>
          </a:extLst>
        </xdr:cNvPr>
        <xdr:cNvSpPr/>
      </xdr:nvSpPr>
      <xdr:spPr>
        <a:xfrm>
          <a:off x="169259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26" name="正方形/長方形 525">
          <a:extLst>
            <a:ext uri="{FF2B5EF4-FFF2-40B4-BE49-F238E27FC236}">
              <a16:creationId xmlns:a16="http://schemas.microsoft.com/office/drawing/2014/main" id="{41430E4E-A874-4450-9971-889D202C2C76}"/>
            </a:ext>
          </a:extLst>
        </xdr:cNvPr>
        <xdr:cNvSpPr/>
      </xdr:nvSpPr>
      <xdr:spPr>
        <a:xfrm>
          <a:off x="1841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27" name="正方形/長方形 526">
          <a:extLst>
            <a:ext uri="{FF2B5EF4-FFF2-40B4-BE49-F238E27FC236}">
              <a16:creationId xmlns:a16="http://schemas.microsoft.com/office/drawing/2014/main" id="{1BE4BFE4-967E-4B26-9F69-34234CED0350}"/>
            </a:ext>
          </a:extLst>
        </xdr:cNvPr>
        <xdr:cNvSpPr/>
      </xdr:nvSpPr>
      <xdr:spPr>
        <a:xfrm>
          <a:off x="1841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A8B78CFC-4D00-4E5B-8339-B01F81A1BA79}"/>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AEEFE4BD-34C8-498B-80A0-E3D5C2403B72}"/>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755F8052-9A1E-4619-A4C3-0CAA478BB0EB}"/>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a:extLst>
            <a:ext uri="{FF2B5EF4-FFF2-40B4-BE49-F238E27FC236}">
              <a16:creationId xmlns:a16="http://schemas.microsoft.com/office/drawing/2014/main" id="{6053C505-D4C3-4122-AAF7-B606C826DD17}"/>
            </a:ext>
          </a:extLst>
        </xdr:cNvPr>
        <xdr:cNvCxnSpPr/>
      </xdr:nvCxnSpPr>
      <xdr:spPr>
        <a:xfrm>
          <a:off x="164592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2" name="テキスト ボックス 531">
          <a:extLst>
            <a:ext uri="{FF2B5EF4-FFF2-40B4-BE49-F238E27FC236}">
              <a16:creationId xmlns:a16="http://schemas.microsoft.com/office/drawing/2014/main" id="{21CA289A-A4E8-45FC-A0FC-845B1D439FFA}"/>
            </a:ext>
          </a:extLst>
        </xdr:cNvPr>
        <xdr:cNvSpPr txBox="1"/>
      </xdr:nvSpPr>
      <xdr:spPr>
        <a:xfrm>
          <a:off x="16052346"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a:extLst>
            <a:ext uri="{FF2B5EF4-FFF2-40B4-BE49-F238E27FC236}">
              <a16:creationId xmlns:a16="http://schemas.microsoft.com/office/drawing/2014/main" id="{24BAD8D4-D918-4581-9A45-09F926829B0D}"/>
            </a:ext>
          </a:extLst>
        </xdr:cNvPr>
        <xdr:cNvCxnSpPr/>
      </xdr:nvCxnSpPr>
      <xdr:spPr>
        <a:xfrm>
          <a:off x="164592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4" name="テキスト ボックス 533">
          <a:extLst>
            <a:ext uri="{FF2B5EF4-FFF2-40B4-BE49-F238E27FC236}">
              <a16:creationId xmlns:a16="http://schemas.microsoft.com/office/drawing/2014/main" id="{ACB36A38-14B9-452F-A844-F95D43F9323A}"/>
            </a:ext>
          </a:extLst>
        </xdr:cNvPr>
        <xdr:cNvSpPr txBox="1"/>
      </xdr:nvSpPr>
      <xdr:spPr>
        <a:xfrm>
          <a:off x="16052346"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a:extLst>
            <a:ext uri="{FF2B5EF4-FFF2-40B4-BE49-F238E27FC236}">
              <a16:creationId xmlns:a16="http://schemas.microsoft.com/office/drawing/2014/main" id="{CAD39275-E1CD-4063-A371-B251FCD7AB23}"/>
            </a:ext>
          </a:extLst>
        </xdr:cNvPr>
        <xdr:cNvCxnSpPr/>
      </xdr:nvCxnSpPr>
      <xdr:spPr>
        <a:xfrm>
          <a:off x="164592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6" name="テキスト ボックス 535">
          <a:extLst>
            <a:ext uri="{FF2B5EF4-FFF2-40B4-BE49-F238E27FC236}">
              <a16:creationId xmlns:a16="http://schemas.microsoft.com/office/drawing/2014/main" id="{336DC1EE-40DB-4798-A268-ECEA8AA0702F}"/>
            </a:ext>
          </a:extLst>
        </xdr:cNvPr>
        <xdr:cNvSpPr txBox="1"/>
      </xdr:nvSpPr>
      <xdr:spPr>
        <a:xfrm>
          <a:off x="16052346"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a:extLst>
            <a:ext uri="{FF2B5EF4-FFF2-40B4-BE49-F238E27FC236}">
              <a16:creationId xmlns:a16="http://schemas.microsoft.com/office/drawing/2014/main" id="{59DAFD07-8FD6-49E3-890F-7E6E11FAC07C}"/>
            </a:ext>
          </a:extLst>
        </xdr:cNvPr>
        <xdr:cNvCxnSpPr/>
      </xdr:nvCxnSpPr>
      <xdr:spPr>
        <a:xfrm>
          <a:off x="164592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8" name="テキスト ボックス 537">
          <a:extLst>
            <a:ext uri="{FF2B5EF4-FFF2-40B4-BE49-F238E27FC236}">
              <a16:creationId xmlns:a16="http://schemas.microsoft.com/office/drawing/2014/main" id="{5CBE2E54-F567-4675-B56B-3413495C7950}"/>
            </a:ext>
          </a:extLst>
        </xdr:cNvPr>
        <xdr:cNvSpPr txBox="1"/>
      </xdr:nvSpPr>
      <xdr:spPr>
        <a:xfrm>
          <a:off x="16052346"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a:extLst>
            <a:ext uri="{FF2B5EF4-FFF2-40B4-BE49-F238E27FC236}">
              <a16:creationId xmlns:a16="http://schemas.microsoft.com/office/drawing/2014/main" id="{82DB53CB-25B2-4E11-A258-46EB4F1C9585}"/>
            </a:ext>
          </a:extLst>
        </xdr:cNvPr>
        <xdr:cNvCxnSpPr/>
      </xdr:nvCxnSpPr>
      <xdr:spPr>
        <a:xfrm>
          <a:off x="164592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0" name="テキスト ボックス 539">
          <a:extLst>
            <a:ext uri="{FF2B5EF4-FFF2-40B4-BE49-F238E27FC236}">
              <a16:creationId xmlns:a16="http://schemas.microsoft.com/office/drawing/2014/main" id="{4BE9BB26-881D-4747-B73E-1F22574827A9}"/>
            </a:ext>
          </a:extLst>
        </xdr:cNvPr>
        <xdr:cNvSpPr txBox="1"/>
      </xdr:nvSpPr>
      <xdr:spPr>
        <a:xfrm>
          <a:off x="16052346"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607493C9-7929-47FE-897C-D0E458EB6EDC}"/>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2" name="テキスト ボックス 541">
          <a:extLst>
            <a:ext uri="{FF2B5EF4-FFF2-40B4-BE49-F238E27FC236}">
              <a16:creationId xmlns:a16="http://schemas.microsoft.com/office/drawing/2014/main" id="{3159FA17-4F8B-43A1-8727-FE20F20ACCAE}"/>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試験研究機関】&#10;一人当たり面積グラフ枠">
          <a:extLst>
            <a:ext uri="{FF2B5EF4-FFF2-40B4-BE49-F238E27FC236}">
              <a16:creationId xmlns:a16="http://schemas.microsoft.com/office/drawing/2014/main" id="{1604C5DB-D7C7-4DE4-B86D-ADEDB4112887}"/>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0</xdr:rowOff>
    </xdr:from>
    <xdr:to>
      <xdr:col>116</xdr:col>
      <xdr:colOff>62864</xdr:colOff>
      <xdr:row>41</xdr:row>
      <xdr:rowOff>57150</xdr:rowOff>
    </xdr:to>
    <xdr:cxnSp macro="">
      <xdr:nvCxnSpPr>
        <xdr:cNvPr id="544" name="直線コネクタ 543">
          <a:extLst>
            <a:ext uri="{FF2B5EF4-FFF2-40B4-BE49-F238E27FC236}">
              <a16:creationId xmlns:a16="http://schemas.microsoft.com/office/drawing/2014/main" id="{3E805933-4B21-42A9-A2A1-E6734428EBF6}"/>
            </a:ext>
          </a:extLst>
        </xdr:cNvPr>
        <xdr:cNvCxnSpPr/>
      </xdr:nvCxnSpPr>
      <xdr:spPr>
        <a:xfrm flipV="1">
          <a:off x="19952970" y="5505450"/>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45" name="【試験研究機関】&#10;一人当たり面積最小値テキスト">
          <a:extLst>
            <a:ext uri="{FF2B5EF4-FFF2-40B4-BE49-F238E27FC236}">
              <a16:creationId xmlns:a16="http://schemas.microsoft.com/office/drawing/2014/main" id="{547DD808-4C91-4E50-A118-30ED7AA33F96}"/>
            </a:ext>
          </a:extLst>
        </xdr:cNvPr>
        <xdr:cNvSpPr txBox="1"/>
      </xdr:nvSpPr>
      <xdr:spPr>
        <a:xfrm>
          <a:off x="20002500"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46" name="直線コネクタ 545">
          <a:extLst>
            <a:ext uri="{FF2B5EF4-FFF2-40B4-BE49-F238E27FC236}">
              <a16:creationId xmlns:a16="http://schemas.microsoft.com/office/drawing/2014/main" id="{9890097F-D355-4EBD-9E41-248AC12DB447}"/>
            </a:ext>
          </a:extLst>
        </xdr:cNvPr>
        <xdr:cNvCxnSpPr/>
      </xdr:nvCxnSpPr>
      <xdr:spPr>
        <a:xfrm>
          <a:off x="19878675" y="6696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118127</xdr:rowOff>
    </xdr:from>
    <xdr:ext cx="469744" cy="259045"/>
    <xdr:sp macro="" textlink="">
      <xdr:nvSpPr>
        <xdr:cNvPr id="547" name="【試験研究機関】&#10;一人当たり面積最大値テキスト">
          <a:extLst>
            <a:ext uri="{FF2B5EF4-FFF2-40B4-BE49-F238E27FC236}">
              <a16:creationId xmlns:a16="http://schemas.microsoft.com/office/drawing/2014/main" id="{206D8764-B63D-4317-BA89-CAE9EE5B58D7}"/>
            </a:ext>
          </a:extLst>
        </xdr:cNvPr>
        <xdr:cNvSpPr txBox="1"/>
      </xdr:nvSpPr>
      <xdr:spPr>
        <a:xfrm>
          <a:off x="2000250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48" name="直線コネクタ 547">
          <a:extLst>
            <a:ext uri="{FF2B5EF4-FFF2-40B4-BE49-F238E27FC236}">
              <a16:creationId xmlns:a16="http://schemas.microsoft.com/office/drawing/2014/main" id="{FDAFF30D-3E9D-4E1A-85B4-2AAB376FE9C3}"/>
            </a:ext>
          </a:extLst>
        </xdr:cNvPr>
        <xdr:cNvCxnSpPr/>
      </xdr:nvCxnSpPr>
      <xdr:spPr>
        <a:xfrm>
          <a:off x="19878675" y="5505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549" name="【試験研究機関】&#10;一人当たり面積平均値テキスト">
          <a:extLst>
            <a:ext uri="{FF2B5EF4-FFF2-40B4-BE49-F238E27FC236}">
              <a16:creationId xmlns:a16="http://schemas.microsoft.com/office/drawing/2014/main" id="{B79785FA-14F6-4BAC-8039-E5F9D18C19C3}"/>
            </a:ext>
          </a:extLst>
        </xdr:cNvPr>
        <xdr:cNvSpPr txBox="1"/>
      </xdr:nvSpPr>
      <xdr:spPr>
        <a:xfrm>
          <a:off x="20002500" y="6274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50" name="フローチャート: 判断 549">
          <a:extLst>
            <a:ext uri="{FF2B5EF4-FFF2-40B4-BE49-F238E27FC236}">
              <a16:creationId xmlns:a16="http://schemas.microsoft.com/office/drawing/2014/main" id="{FA84E8F3-7074-472E-8EF6-C5384A752786}"/>
            </a:ext>
          </a:extLst>
        </xdr:cNvPr>
        <xdr:cNvSpPr/>
      </xdr:nvSpPr>
      <xdr:spPr>
        <a:xfrm>
          <a:off x="19897725" y="6296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51" name="フローチャート: 判断 550">
          <a:extLst>
            <a:ext uri="{FF2B5EF4-FFF2-40B4-BE49-F238E27FC236}">
              <a16:creationId xmlns:a16="http://schemas.microsoft.com/office/drawing/2014/main" id="{152D3D8E-4A72-4C4A-88A8-4A8AD481BF07}"/>
            </a:ext>
          </a:extLst>
        </xdr:cNvPr>
        <xdr:cNvSpPr/>
      </xdr:nvSpPr>
      <xdr:spPr>
        <a:xfrm>
          <a:off x="19154775"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52" name="フローチャート: 判断 551">
          <a:extLst>
            <a:ext uri="{FF2B5EF4-FFF2-40B4-BE49-F238E27FC236}">
              <a16:creationId xmlns:a16="http://schemas.microsoft.com/office/drawing/2014/main" id="{6FF80EE8-E334-47A3-A629-5B35518C0C29}"/>
            </a:ext>
          </a:extLst>
        </xdr:cNvPr>
        <xdr:cNvSpPr/>
      </xdr:nvSpPr>
      <xdr:spPr>
        <a:xfrm>
          <a:off x="18345150"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53" name="フローチャート: 判断 552">
          <a:extLst>
            <a:ext uri="{FF2B5EF4-FFF2-40B4-BE49-F238E27FC236}">
              <a16:creationId xmlns:a16="http://schemas.microsoft.com/office/drawing/2014/main" id="{7C985C7E-4D90-44FA-A7BB-5B6F60E9FFBE}"/>
            </a:ext>
          </a:extLst>
        </xdr:cNvPr>
        <xdr:cNvSpPr/>
      </xdr:nvSpPr>
      <xdr:spPr>
        <a:xfrm>
          <a:off x="17554575" y="62579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54" name="フローチャート: 判断 553">
          <a:extLst>
            <a:ext uri="{FF2B5EF4-FFF2-40B4-BE49-F238E27FC236}">
              <a16:creationId xmlns:a16="http://schemas.microsoft.com/office/drawing/2014/main" id="{94E4B80C-FDB1-4D57-A5FF-02B2519B0C92}"/>
            </a:ext>
          </a:extLst>
        </xdr:cNvPr>
        <xdr:cNvSpPr/>
      </xdr:nvSpPr>
      <xdr:spPr>
        <a:xfrm>
          <a:off x="16754475" y="6296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D96D0771-B9A6-4A3A-BC02-7B4AF4D2D41F}"/>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8BEE7F4C-67CB-457E-BA74-69D3CB8F21E0}"/>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D0A5502A-9A55-48A9-8B6B-94E443B235C4}"/>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F1821DD4-767F-41D9-BA06-D5DF5254229D}"/>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3FE0A5B5-1EE1-4B9B-84CB-34135FDC8A78}"/>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120650</xdr:rowOff>
    </xdr:from>
    <xdr:to>
      <xdr:col>116</xdr:col>
      <xdr:colOff>114300</xdr:colOff>
      <xdr:row>38</xdr:row>
      <xdr:rowOff>50800</xdr:rowOff>
    </xdr:to>
    <xdr:sp macro="" textlink="">
      <xdr:nvSpPr>
        <xdr:cNvPr id="560" name="楕円 559">
          <a:extLst>
            <a:ext uri="{FF2B5EF4-FFF2-40B4-BE49-F238E27FC236}">
              <a16:creationId xmlns:a16="http://schemas.microsoft.com/office/drawing/2014/main" id="{1AE6B1DC-4C06-491A-941A-F119DEB8BF6E}"/>
            </a:ext>
          </a:extLst>
        </xdr:cNvPr>
        <xdr:cNvSpPr/>
      </xdr:nvSpPr>
      <xdr:spPr>
        <a:xfrm>
          <a:off x="19897725" y="61150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143527</xdr:rowOff>
    </xdr:from>
    <xdr:ext cx="469744" cy="259045"/>
    <xdr:sp macro="" textlink="">
      <xdr:nvSpPr>
        <xdr:cNvPr id="561" name="【試験研究機関】&#10;一人当たり面積該当値テキスト">
          <a:extLst>
            <a:ext uri="{FF2B5EF4-FFF2-40B4-BE49-F238E27FC236}">
              <a16:creationId xmlns:a16="http://schemas.microsoft.com/office/drawing/2014/main" id="{8909C285-F7EC-46DF-9FED-8DF7B1B5D6E8}"/>
            </a:ext>
          </a:extLst>
        </xdr:cNvPr>
        <xdr:cNvSpPr txBox="1"/>
      </xdr:nvSpPr>
      <xdr:spPr>
        <a:xfrm>
          <a:off x="20002500"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101600</xdr:rowOff>
    </xdr:from>
    <xdr:to>
      <xdr:col>112</xdr:col>
      <xdr:colOff>38100</xdr:colOff>
      <xdr:row>38</xdr:row>
      <xdr:rowOff>31750</xdr:rowOff>
    </xdr:to>
    <xdr:sp macro="" textlink="">
      <xdr:nvSpPr>
        <xdr:cNvPr id="562" name="楕円 561">
          <a:extLst>
            <a:ext uri="{FF2B5EF4-FFF2-40B4-BE49-F238E27FC236}">
              <a16:creationId xmlns:a16="http://schemas.microsoft.com/office/drawing/2014/main" id="{A0701E86-3020-42A5-A71B-232481DFCB07}"/>
            </a:ext>
          </a:extLst>
        </xdr:cNvPr>
        <xdr:cNvSpPr/>
      </xdr:nvSpPr>
      <xdr:spPr>
        <a:xfrm>
          <a:off x="19154775" y="6096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152400</xdr:rowOff>
    </xdr:from>
    <xdr:to>
      <xdr:col>116</xdr:col>
      <xdr:colOff>63500</xdr:colOff>
      <xdr:row>38</xdr:row>
      <xdr:rowOff>0</xdr:rowOff>
    </xdr:to>
    <xdr:cxnSp macro="">
      <xdr:nvCxnSpPr>
        <xdr:cNvPr id="563" name="直線コネクタ 562">
          <a:extLst>
            <a:ext uri="{FF2B5EF4-FFF2-40B4-BE49-F238E27FC236}">
              <a16:creationId xmlns:a16="http://schemas.microsoft.com/office/drawing/2014/main" id="{E4460984-28A7-48FE-886F-DC0E687A9443}"/>
            </a:ext>
          </a:extLst>
        </xdr:cNvPr>
        <xdr:cNvCxnSpPr/>
      </xdr:nvCxnSpPr>
      <xdr:spPr>
        <a:xfrm>
          <a:off x="19202400" y="6143625"/>
          <a:ext cx="7524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564" name="楕円 563">
          <a:extLst>
            <a:ext uri="{FF2B5EF4-FFF2-40B4-BE49-F238E27FC236}">
              <a16:creationId xmlns:a16="http://schemas.microsoft.com/office/drawing/2014/main" id="{4BF016E7-9F56-4CDA-9408-8E752B2659F4}"/>
            </a:ext>
          </a:extLst>
        </xdr:cNvPr>
        <xdr:cNvSpPr/>
      </xdr:nvSpPr>
      <xdr:spPr>
        <a:xfrm>
          <a:off x="18345150" y="6181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152400</xdr:rowOff>
    </xdr:from>
    <xdr:to>
      <xdr:col>111</xdr:col>
      <xdr:colOff>177800</xdr:colOff>
      <xdr:row>38</xdr:row>
      <xdr:rowOff>76200</xdr:rowOff>
    </xdr:to>
    <xdr:cxnSp macro="">
      <xdr:nvCxnSpPr>
        <xdr:cNvPr id="565" name="直線コネクタ 564">
          <a:extLst>
            <a:ext uri="{FF2B5EF4-FFF2-40B4-BE49-F238E27FC236}">
              <a16:creationId xmlns:a16="http://schemas.microsoft.com/office/drawing/2014/main" id="{85368939-9CE9-44AC-ACD7-FCEE49E0EE06}"/>
            </a:ext>
          </a:extLst>
        </xdr:cNvPr>
        <xdr:cNvCxnSpPr/>
      </xdr:nvCxnSpPr>
      <xdr:spPr>
        <a:xfrm flipV="1">
          <a:off x="18392775" y="6143625"/>
          <a:ext cx="809625"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566" name="楕円 565">
          <a:extLst>
            <a:ext uri="{FF2B5EF4-FFF2-40B4-BE49-F238E27FC236}">
              <a16:creationId xmlns:a16="http://schemas.microsoft.com/office/drawing/2014/main" id="{13311F77-BF57-4090-B4CB-03710CEF8754}"/>
            </a:ext>
          </a:extLst>
        </xdr:cNvPr>
        <xdr:cNvSpPr/>
      </xdr:nvSpPr>
      <xdr:spPr>
        <a:xfrm>
          <a:off x="17554575" y="6181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76200</xdr:rowOff>
    </xdr:to>
    <xdr:cxnSp macro="">
      <xdr:nvCxnSpPr>
        <xdr:cNvPr id="567" name="直線コネクタ 566">
          <a:extLst>
            <a:ext uri="{FF2B5EF4-FFF2-40B4-BE49-F238E27FC236}">
              <a16:creationId xmlns:a16="http://schemas.microsoft.com/office/drawing/2014/main" id="{CFE2F875-24F0-4A1E-B034-F93B480DDD21}"/>
            </a:ext>
          </a:extLst>
        </xdr:cNvPr>
        <xdr:cNvCxnSpPr/>
      </xdr:nvCxnSpPr>
      <xdr:spPr>
        <a:xfrm>
          <a:off x="17602200" y="622935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25400</xdr:rowOff>
    </xdr:from>
    <xdr:to>
      <xdr:col>98</xdr:col>
      <xdr:colOff>38100</xdr:colOff>
      <xdr:row>38</xdr:row>
      <xdr:rowOff>127000</xdr:rowOff>
    </xdr:to>
    <xdr:sp macro="" textlink="">
      <xdr:nvSpPr>
        <xdr:cNvPr id="568" name="楕円 567">
          <a:extLst>
            <a:ext uri="{FF2B5EF4-FFF2-40B4-BE49-F238E27FC236}">
              <a16:creationId xmlns:a16="http://schemas.microsoft.com/office/drawing/2014/main" id="{AC182BBB-994B-413E-B74D-27A40FF2CFBD}"/>
            </a:ext>
          </a:extLst>
        </xdr:cNvPr>
        <xdr:cNvSpPr/>
      </xdr:nvSpPr>
      <xdr:spPr>
        <a:xfrm>
          <a:off x="16754475" y="61817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76200</xdr:rowOff>
    </xdr:from>
    <xdr:to>
      <xdr:col>102</xdr:col>
      <xdr:colOff>114300</xdr:colOff>
      <xdr:row>38</xdr:row>
      <xdr:rowOff>76200</xdr:rowOff>
    </xdr:to>
    <xdr:cxnSp macro="">
      <xdr:nvCxnSpPr>
        <xdr:cNvPr id="569" name="直線コネクタ 568">
          <a:extLst>
            <a:ext uri="{FF2B5EF4-FFF2-40B4-BE49-F238E27FC236}">
              <a16:creationId xmlns:a16="http://schemas.microsoft.com/office/drawing/2014/main" id="{1C39F0A9-DE5C-4E3A-A0EC-B25C3ECAA79E}"/>
            </a:ext>
          </a:extLst>
        </xdr:cNvPr>
        <xdr:cNvCxnSpPr/>
      </xdr:nvCxnSpPr>
      <xdr:spPr>
        <a:xfrm>
          <a:off x="16802100" y="62293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70" name="n_1aveValue【試験研究機関】&#10;一人当たり面積">
          <a:extLst>
            <a:ext uri="{FF2B5EF4-FFF2-40B4-BE49-F238E27FC236}">
              <a16:creationId xmlns:a16="http://schemas.microsoft.com/office/drawing/2014/main" id="{455174AD-F101-4444-A03A-E95EBA55A793}"/>
            </a:ext>
          </a:extLst>
        </xdr:cNvPr>
        <xdr:cNvSpPr txBox="1"/>
      </xdr:nvSpPr>
      <xdr:spPr>
        <a:xfrm>
          <a:off x="189834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71" name="n_2aveValue【試験研究機関】&#10;一人当たり面積">
          <a:extLst>
            <a:ext uri="{FF2B5EF4-FFF2-40B4-BE49-F238E27FC236}">
              <a16:creationId xmlns:a16="http://schemas.microsoft.com/office/drawing/2014/main" id="{9D6A2692-8612-4CE4-BA95-1D07C87B5A8E}"/>
            </a:ext>
          </a:extLst>
        </xdr:cNvPr>
        <xdr:cNvSpPr txBox="1"/>
      </xdr:nvSpPr>
      <xdr:spPr>
        <a:xfrm>
          <a:off x="18183302"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22877</xdr:rowOff>
    </xdr:from>
    <xdr:ext cx="469744" cy="259045"/>
    <xdr:sp macro="" textlink="">
      <xdr:nvSpPr>
        <xdr:cNvPr id="572" name="n_3aveValue【試験研究機関】&#10;一人当たり面積">
          <a:extLst>
            <a:ext uri="{FF2B5EF4-FFF2-40B4-BE49-F238E27FC236}">
              <a16:creationId xmlns:a16="http://schemas.microsoft.com/office/drawing/2014/main" id="{26D41E5C-E934-4D8A-8C6C-53A398EBF283}"/>
            </a:ext>
          </a:extLst>
        </xdr:cNvPr>
        <xdr:cNvSpPr txBox="1"/>
      </xdr:nvSpPr>
      <xdr:spPr>
        <a:xfrm>
          <a:off x="17383202"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60977</xdr:rowOff>
    </xdr:from>
    <xdr:ext cx="469744" cy="259045"/>
    <xdr:sp macro="" textlink="">
      <xdr:nvSpPr>
        <xdr:cNvPr id="573" name="n_4aveValue【試験研究機関】&#10;一人当たり面積">
          <a:extLst>
            <a:ext uri="{FF2B5EF4-FFF2-40B4-BE49-F238E27FC236}">
              <a16:creationId xmlns:a16="http://schemas.microsoft.com/office/drawing/2014/main" id="{F7763754-4766-400A-9375-2D45BB1EA4AA}"/>
            </a:ext>
          </a:extLst>
        </xdr:cNvPr>
        <xdr:cNvSpPr txBox="1"/>
      </xdr:nvSpPr>
      <xdr:spPr>
        <a:xfrm>
          <a:off x="16592627"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48277</xdr:rowOff>
    </xdr:from>
    <xdr:ext cx="469744" cy="259045"/>
    <xdr:sp macro="" textlink="">
      <xdr:nvSpPr>
        <xdr:cNvPr id="574" name="n_1mainValue【試験研究機関】&#10;一人当たり面積">
          <a:extLst>
            <a:ext uri="{FF2B5EF4-FFF2-40B4-BE49-F238E27FC236}">
              <a16:creationId xmlns:a16="http://schemas.microsoft.com/office/drawing/2014/main" id="{C51AC875-B50F-40C6-AFAF-DBC0A3F3065F}"/>
            </a:ext>
          </a:extLst>
        </xdr:cNvPr>
        <xdr:cNvSpPr txBox="1"/>
      </xdr:nvSpPr>
      <xdr:spPr>
        <a:xfrm>
          <a:off x="18983402"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75" name="n_2mainValue【試験研究機関】&#10;一人当たり面積">
          <a:extLst>
            <a:ext uri="{FF2B5EF4-FFF2-40B4-BE49-F238E27FC236}">
              <a16:creationId xmlns:a16="http://schemas.microsoft.com/office/drawing/2014/main" id="{F5B62FD8-3292-474A-919D-B5A1D5FA44C2}"/>
            </a:ext>
          </a:extLst>
        </xdr:cNvPr>
        <xdr:cNvSpPr txBox="1"/>
      </xdr:nvSpPr>
      <xdr:spPr>
        <a:xfrm>
          <a:off x="18183302"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576" name="n_3mainValue【試験研究機関】&#10;一人当たり面積">
          <a:extLst>
            <a:ext uri="{FF2B5EF4-FFF2-40B4-BE49-F238E27FC236}">
              <a16:creationId xmlns:a16="http://schemas.microsoft.com/office/drawing/2014/main" id="{CA6A47CB-DADD-4BFE-8228-C403A4828559}"/>
            </a:ext>
          </a:extLst>
        </xdr:cNvPr>
        <xdr:cNvSpPr txBox="1"/>
      </xdr:nvSpPr>
      <xdr:spPr>
        <a:xfrm>
          <a:off x="17383202"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143527</xdr:rowOff>
    </xdr:from>
    <xdr:ext cx="469744" cy="259045"/>
    <xdr:sp macro="" textlink="">
      <xdr:nvSpPr>
        <xdr:cNvPr id="577" name="n_4mainValue【試験研究機関】&#10;一人当たり面積">
          <a:extLst>
            <a:ext uri="{FF2B5EF4-FFF2-40B4-BE49-F238E27FC236}">
              <a16:creationId xmlns:a16="http://schemas.microsoft.com/office/drawing/2014/main" id="{2A54DB79-3EED-4A93-8C0A-0D71B7B89F62}"/>
            </a:ext>
          </a:extLst>
        </xdr:cNvPr>
        <xdr:cNvSpPr txBox="1"/>
      </xdr:nvSpPr>
      <xdr:spPr>
        <a:xfrm>
          <a:off x="16592627" y="596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5342F6CB-1633-4BFE-AB3B-DDC9E3F38B5F}"/>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79" name="正方形/長方形 578">
          <a:extLst>
            <a:ext uri="{FF2B5EF4-FFF2-40B4-BE49-F238E27FC236}">
              <a16:creationId xmlns:a16="http://schemas.microsoft.com/office/drawing/2014/main" id="{AA9AB734-023A-47A3-B881-D13A70EAD6D0}"/>
            </a:ext>
          </a:extLst>
        </xdr:cNvPr>
        <xdr:cNvSpPr/>
      </xdr:nvSpPr>
      <xdr:spPr>
        <a:xfrm>
          <a:off x="11658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80" name="正方形/長方形 579">
          <a:extLst>
            <a:ext uri="{FF2B5EF4-FFF2-40B4-BE49-F238E27FC236}">
              <a16:creationId xmlns:a16="http://schemas.microsoft.com/office/drawing/2014/main" id="{A8942679-C14F-4EC2-9637-37C3B7D1F33E}"/>
            </a:ext>
          </a:extLst>
        </xdr:cNvPr>
        <xdr:cNvSpPr/>
      </xdr:nvSpPr>
      <xdr:spPr>
        <a:xfrm>
          <a:off x="11658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81" name="正方形/長方形 580">
          <a:extLst>
            <a:ext uri="{FF2B5EF4-FFF2-40B4-BE49-F238E27FC236}">
              <a16:creationId xmlns:a16="http://schemas.microsoft.com/office/drawing/2014/main" id="{827F6E13-CF46-4029-8F0B-C4670B54C7DC}"/>
            </a:ext>
          </a:extLst>
        </xdr:cNvPr>
        <xdr:cNvSpPr/>
      </xdr:nvSpPr>
      <xdr:spPr>
        <a:xfrm>
          <a:off x="13154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82" name="正方形/長方形 581">
          <a:extLst>
            <a:ext uri="{FF2B5EF4-FFF2-40B4-BE49-F238E27FC236}">
              <a16:creationId xmlns:a16="http://schemas.microsoft.com/office/drawing/2014/main" id="{797F27A6-E5AD-479F-9246-3A1E11C6E06C}"/>
            </a:ext>
          </a:extLst>
        </xdr:cNvPr>
        <xdr:cNvSpPr/>
      </xdr:nvSpPr>
      <xdr:spPr>
        <a:xfrm>
          <a:off x="13154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3" name="正方形/長方形 582">
          <a:extLst>
            <a:ext uri="{FF2B5EF4-FFF2-40B4-BE49-F238E27FC236}">
              <a16:creationId xmlns:a16="http://schemas.microsoft.com/office/drawing/2014/main" id="{1BF58D81-6E1B-4D45-9477-C1CB360DF8D4}"/>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4" name="テキスト ボックス 583">
          <a:extLst>
            <a:ext uri="{FF2B5EF4-FFF2-40B4-BE49-F238E27FC236}">
              <a16:creationId xmlns:a16="http://schemas.microsoft.com/office/drawing/2014/main" id="{15921117-B674-4F8E-90B8-A23EDCF6CA41}"/>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5" name="直線コネクタ 584">
          <a:extLst>
            <a:ext uri="{FF2B5EF4-FFF2-40B4-BE49-F238E27FC236}">
              <a16:creationId xmlns:a16="http://schemas.microsoft.com/office/drawing/2014/main" id="{262397EC-DCE2-4148-A7F0-80DD36FDA24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6" name="テキスト ボックス 585">
          <a:extLst>
            <a:ext uri="{FF2B5EF4-FFF2-40B4-BE49-F238E27FC236}">
              <a16:creationId xmlns:a16="http://schemas.microsoft.com/office/drawing/2014/main" id="{127BC228-DC94-4148-BEF6-61A42E05C852}"/>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7" name="直線コネクタ 586">
          <a:extLst>
            <a:ext uri="{FF2B5EF4-FFF2-40B4-BE49-F238E27FC236}">
              <a16:creationId xmlns:a16="http://schemas.microsoft.com/office/drawing/2014/main" id="{0A8ADE46-AE80-4C54-BA83-848070B82123}"/>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8" name="テキスト ボックス 587">
          <a:extLst>
            <a:ext uri="{FF2B5EF4-FFF2-40B4-BE49-F238E27FC236}">
              <a16:creationId xmlns:a16="http://schemas.microsoft.com/office/drawing/2014/main" id="{200E769B-B065-4B40-B0A5-963DDF885B30}"/>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9" name="直線コネクタ 588">
          <a:extLst>
            <a:ext uri="{FF2B5EF4-FFF2-40B4-BE49-F238E27FC236}">
              <a16:creationId xmlns:a16="http://schemas.microsoft.com/office/drawing/2014/main" id="{55F5BFDD-6D5B-4934-A3DA-136393EB80C1}"/>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0" name="テキスト ボックス 589">
          <a:extLst>
            <a:ext uri="{FF2B5EF4-FFF2-40B4-BE49-F238E27FC236}">
              <a16:creationId xmlns:a16="http://schemas.microsoft.com/office/drawing/2014/main" id="{CFE0AE82-3D6B-4633-9E90-53CACB350482}"/>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1" name="直線コネクタ 590">
          <a:extLst>
            <a:ext uri="{FF2B5EF4-FFF2-40B4-BE49-F238E27FC236}">
              <a16:creationId xmlns:a16="http://schemas.microsoft.com/office/drawing/2014/main" id="{5961CDB4-100D-4A85-B7F0-9779B70F8CBD}"/>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2" name="テキスト ボックス 591">
          <a:extLst>
            <a:ext uri="{FF2B5EF4-FFF2-40B4-BE49-F238E27FC236}">
              <a16:creationId xmlns:a16="http://schemas.microsoft.com/office/drawing/2014/main" id="{12E49FC9-B3E2-457A-84AE-79C03B83AE78}"/>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3" name="直線コネクタ 592">
          <a:extLst>
            <a:ext uri="{FF2B5EF4-FFF2-40B4-BE49-F238E27FC236}">
              <a16:creationId xmlns:a16="http://schemas.microsoft.com/office/drawing/2014/main" id="{665A7A6D-8393-48A9-AFE4-CB6E171A6E81}"/>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4" name="テキスト ボックス 593">
          <a:extLst>
            <a:ext uri="{FF2B5EF4-FFF2-40B4-BE49-F238E27FC236}">
              <a16:creationId xmlns:a16="http://schemas.microsoft.com/office/drawing/2014/main" id="{5BE125AA-B73F-4947-BFDB-D7709411A361}"/>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DD631D65-BB03-4C3F-A4F7-47FC3FDAEA51}"/>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6" name="テキスト ボックス 595">
          <a:extLst>
            <a:ext uri="{FF2B5EF4-FFF2-40B4-BE49-F238E27FC236}">
              <a16:creationId xmlns:a16="http://schemas.microsoft.com/office/drawing/2014/main" id="{713B1B05-6083-450B-B929-BBD56A04446D}"/>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警察施設】&#10;有形固定資産減価償却率グラフ枠">
          <a:extLst>
            <a:ext uri="{FF2B5EF4-FFF2-40B4-BE49-F238E27FC236}">
              <a16:creationId xmlns:a16="http://schemas.microsoft.com/office/drawing/2014/main" id="{D59880E4-DCAE-4C1E-BCBB-CC8087D47DE8}"/>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125730</xdr:rowOff>
    </xdr:from>
    <xdr:to>
      <xdr:col>85</xdr:col>
      <xdr:colOff>126364</xdr:colOff>
      <xdr:row>64</xdr:row>
      <xdr:rowOff>59436</xdr:rowOff>
    </xdr:to>
    <xdr:cxnSp macro="">
      <xdr:nvCxnSpPr>
        <xdr:cNvPr id="598" name="直線コネクタ 597">
          <a:extLst>
            <a:ext uri="{FF2B5EF4-FFF2-40B4-BE49-F238E27FC236}">
              <a16:creationId xmlns:a16="http://schemas.microsoft.com/office/drawing/2014/main" id="{C2F52D0C-E675-440F-9BA9-C8DF7EFF42AF}"/>
            </a:ext>
          </a:extLst>
        </xdr:cNvPr>
        <xdr:cNvCxnSpPr/>
      </xdr:nvCxnSpPr>
      <xdr:spPr>
        <a:xfrm flipV="1">
          <a:off x="14695170" y="9028430"/>
          <a:ext cx="1269" cy="1394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63263</xdr:rowOff>
    </xdr:from>
    <xdr:ext cx="405111" cy="259045"/>
    <xdr:sp macro="" textlink="">
      <xdr:nvSpPr>
        <xdr:cNvPr id="599" name="【警察施設】&#10;有形固定資産減価償却率最小値テキスト">
          <a:extLst>
            <a:ext uri="{FF2B5EF4-FFF2-40B4-BE49-F238E27FC236}">
              <a16:creationId xmlns:a16="http://schemas.microsoft.com/office/drawing/2014/main" id="{D559F494-FDD8-4A68-8DB5-45FE428A7F48}"/>
            </a:ext>
          </a:extLst>
        </xdr:cNvPr>
        <xdr:cNvSpPr txBox="1"/>
      </xdr:nvSpPr>
      <xdr:spPr>
        <a:xfrm>
          <a:off x="14744700" y="1042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59436</xdr:rowOff>
    </xdr:from>
    <xdr:to>
      <xdr:col>86</xdr:col>
      <xdr:colOff>25400</xdr:colOff>
      <xdr:row>64</xdr:row>
      <xdr:rowOff>59436</xdr:rowOff>
    </xdr:to>
    <xdr:cxnSp macro="">
      <xdr:nvCxnSpPr>
        <xdr:cNvPr id="600" name="直線コネクタ 599">
          <a:extLst>
            <a:ext uri="{FF2B5EF4-FFF2-40B4-BE49-F238E27FC236}">
              <a16:creationId xmlns:a16="http://schemas.microsoft.com/office/drawing/2014/main" id="{838EBE67-B396-4615-925F-80AE5259193A}"/>
            </a:ext>
          </a:extLst>
        </xdr:cNvPr>
        <xdr:cNvCxnSpPr/>
      </xdr:nvCxnSpPr>
      <xdr:spPr>
        <a:xfrm>
          <a:off x="14611350" y="104226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72407</xdr:rowOff>
    </xdr:from>
    <xdr:ext cx="405111" cy="259045"/>
    <xdr:sp macro="" textlink="">
      <xdr:nvSpPr>
        <xdr:cNvPr id="601" name="【警察施設】&#10;有形固定資産減価償却率最大値テキスト">
          <a:extLst>
            <a:ext uri="{FF2B5EF4-FFF2-40B4-BE49-F238E27FC236}">
              <a16:creationId xmlns:a16="http://schemas.microsoft.com/office/drawing/2014/main" id="{240649A2-A7FA-4211-9391-CFFA1550DBD4}"/>
            </a:ext>
          </a:extLst>
        </xdr:cNvPr>
        <xdr:cNvSpPr txBox="1"/>
      </xdr:nvSpPr>
      <xdr:spPr>
        <a:xfrm>
          <a:off x="14744700" y="881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02" name="直線コネクタ 601">
          <a:extLst>
            <a:ext uri="{FF2B5EF4-FFF2-40B4-BE49-F238E27FC236}">
              <a16:creationId xmlns:a16="http://schemas.microsoft.com/office/drawing/2014/main" id="{79530267-CEEA-4728-87D8-FF87BDD4087B}"/>
            </a:ext>
          </a:extLst>
        </xdr:cNvPr>
        <xdr:cNvCxnSpPr/>
      </xdr:nvCxnSpPr>
      <xdr:spPr>
        <a:xfrm>
          <a:off x="14611350" y="90284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19067</xdr:rowOff>
    </xdr:from>
    <xdr:ext cx="405111" cy="259045"/>
    <xdr:sp macro="" textlink="">
      <xdr:nvSpPr>
        <xdr:cNvPr id="603" name="【警察施設】&#10;有形固定資産減価償却率平均値テキスト">
          <a:extLst>
            <a:ext uri="{FF2B5EF4-FFF2-40B4-BE49-F238E27FC236}">
              <a16:creationId xmlns:a16="http://schemas.microsoft.com/office/drawing/2014/main" id="{D483AE11-120E-43AD-B7AB-030F15787D8B}"/>
            </a:ext>
          </a:extLst>
        </xdr:cNvPr>
        <xdr:cNvSpPr txBox="1"/>
      </xdr:nvSpPr>
      <xdr:spPr>
        <a:xfrm>
          <a:off x="14744700" y="9734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04" name="フローチャート: 判断 603">
          <a:extLst>
            <a:ext uri="{FF2B5EF4-FFF2-40B4-BE49-F238E27FC236}">
              <a16:creationId xmlns:a16="http://schemas.microsoft.com/office/drawing/2014/main" id="{64C467FA-4AEA-406A-BDA5-AE25F5E97450}"/>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134366</xdr:rowOff>
    </xdr:from>
    <xdr:to>
      <xdr:col>81</xdr:col>
      <xdr:colOff>101600</xdr:colOff>
      <xdr:row>60</xdr:row>
      <xdr:rowOff>64516</xdr:rowOff>
    </xdr:to>
    <xdr:sp macro="" textlink="">
      <xdr:nvSpPr>
        <xdr:cNvPr id="605" name="フローチャート: 判断 604">
          <a:extLst>
            <a:ext uri="{FF2B5EF4-FFF2-40B4-BE49-F238E27FC236}">
              <a16:creationId xmlns:a16="http://schemas.microsoft.com/office/drawing/2014/main" id="{7423E00C-A5C3-49AB-8F97-633A951DFE55}"/>
            </a:ext>
          </a:extLst>
        </xdr:cNvPr>
        <xdr:cNvSpPr/>
      </xdr:nvSpPr>
      <xdr:spPr>
        <a:xfrm>
          <a:off x="13887450" y="96879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72644</xdr:rowOff>
    </xdr:from>
    <xdr:to>
      <xdr:col>76</xdr:col>
      <xdr:colOff>165100</xdr:colOff>
      <xdr:row>61</xdr:row>
      <xdr:rowOff>2794</xdr:rowOff>
    </xdr:to>
    <xdr:sp macro="" textlink="">
      <xdr:nvSpPr>
        <xdr:cNvPr id="606" name="フローチャート: 判断 605">
          <a:extLst>
            <a:ext uri="{FF2B5EF4-FFF2-40B4-BE49-F238E27FC236}">
              <a16:creationId xmlns:a16="http://schemas.microsoft.com/office/drawing/2014/main" id="{44A0BAE0-2A24-4209-BB3B-3E127FDAC59D}"/>
            </a:ext>
          </a:extLst>
        </xdr:cNvPr>
        <xdr:cNvSpPr/>
      </xdr:nvSpPr>
      <xdr:spPr>
        <a:xfrm>
          <a:off x="13096875" y="97849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132080</xdr:rowOff>
    </xdr:from>
    <xdr:to>
      <xdr:col>72</xdr:col>
      <xdr:colOff>38100</xdr:colOff>
      <xdr:row>61</xdr:row>
      <xdr:rowOff>62230</xdr:rowOff>
    </xdr:to>
    <xdr:sp macro="" textlink="">
      <xdr:nvSpPr>
        <xdr:cNvPr id="607" name="フローチャート: 判断 606">
          <a:extLst>
            <a:ext uri="{FF2B5EF4-FFF2-40B4-BE49-F238E27FC236}">
              <a16:creationId xmlns:a16="http://schemas.microsoft.com/office/drawing/2014/main" id="{461A3A71-84AA-487E-A4C0-C6D41538E9D6}"/>
            </a:ext>
          </a:extLst>
        </xdr:cNvPr>
        <xdr:cNvSpPr/>
      </xdr:nvSpPr>
      <xdr:spPr>
        <a:xfrm>
          <a:off x="12296775" y="9847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608" name="フローチャート: 判断 607">
          <a:extLst>
            <a:ext uri="{FF2B5EF4-FFF2-40B4-BE49-F238E27FC236}">
              <a16:creationId xmlns:a16="http://schemas.microsoft.com/office/drawing/2014/main" id="{9C0FC864-7188-48F7-A6B7-3EB59F1A4DD6}"/>
            </a:ext>
          </a:extLst>
        </xdr:cNvPr>
        <xdr:cNvSpPr/>
      </xdr:nvSpPr>
      <xdr:spPr>
        <a:xfrm>
          <a:off x="11487150" y="99034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451DBC9-D2D5-4C86-94C0-3D70FB0022C8}"/>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F8A47A68-3B60-4FBC-944B-6EDA55565451}"/>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ACF0166D-4605-4883-91BC-9C6A9FDC7E6E}"/>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6A0F69E8-D054-4FAF-A630-577C048E5737}"/>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13F81707-76B1-428C-9DC2-85029E5CC486}"/>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104648</xdr:rowOff>
    </xdr:from>
    <xdr:to>
      <xdr:col>85</xdr:col>
      <xdr:colOff>177800</xdr:colOff>
      <xdr:row>59</xdr:row>
      <xdr:rowOff>34798</xdr:rowOff>
    </xdr:to>
    <xdr:sp macro="" textlink="">
      <xdr:nvSpPr>
        <xdr:cNvPr id="614" name="楕円 613">
          <a:extLst>
            <a:ext uri="{FF2B5EF4-FFF2-40B4-BE49-F238E27FC236}">
              <a16:creationId xmlns:a16="http://schemas.microsoft.com/office/drawing/2014/main" id="{9C8EDB2C-168D-4D70-B8E3-6DCEAE9DFD1B}"/>
            </a:ext>
          </a:extLst>
        </xdr:cNvPr>
        <xdr:cNvSpPr/>
      </xdr:nvSpPr>
      <xdr:spPr>
        <a:xfrm>
          <a:off x="14649450" y="949947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127525</xdr:rowOff>
    </xdr:from>
    <xdr:ext cx="405111" cy="259045"/>
    <xdr:sp macro="" textlink="">
      <xdr:nvSpPr>
        <xdr:cNvPr id="615" name="【警察施設】&#10;有形固定資産減価償却率該当値テキスト">
          <a:extLst>
            <a:ext uri="{FF2B5EF4-FFF2-40B4-BE49-F238E27FC236}">
              <a16:creationId xmlns:a16="http://schemas.microsoft.com/office/drawing/2014/main" id="{F7830399-BA68-445C-85C6-9AF45DAEF22B}"/>
            </a:ext>
          </a:extLst>
        </xdr:cNvPr>
        <xdr:cNvSpPr txBox="1"/>
      </xdr:nvSpPr>
      <xdr:spPr>
        <a:xfrm>
          <a:off x="14744700" y="935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72644</xdr:rowOff>
    </xdr:from>
    <xdr:to>
      <xdr:col>81</xdr:col>
      <xdr:colOff>101600</xdr:colOff>
      <xdr:row>59</xdr:row>
      <xdr:rowOff>2794</xdr:rowOff>
    </xdr:to>
    <xdr:sp macro="" textlink="">
      <xdr:nvSpPr>
        <xdr:cNvPr id="616" name="楕円 615">
          <a:extLst>
            <a:ext uri="{FF2B5EF4-FFF2-40B4-BE49-F238E27FC236}">
              <a16:creationId xmlns:a16="http://schemas.microsoft.com/office/drawing/2014/main" id="{0AA194E6-DDDC-4E7D-97FC-14FDDF560DFF}"/>
            </a:ext>
          </a:extLst>
        </xdr:cNvPr>
        <xdr:cNvSpPr/>
      </xdr:nvSpPr>
      <xdr:spPr>
        <a:xfrm>
          <a:off x="13887450" y="946111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123444</xdr:rowOff>
    </xdr:from>
    <xdr:to>
      <xdr:col>85</xdr:col>
      <xdr:colOff>127000</xdr:colOff>
      <xdr:row>58</xdr:row>
      <xdr:rowOff>155448</xdr:rowOff>
    </xdr:to>
    <xdr:cxnSp macro="">
      <xdr:nvCxnSpPr>
        <xdr:cNvPr id="617" name="直線コネクタ 616">
          <a:extLst>
            <a:ext uri="{FF2B5EF4-FFF2-40B4-BE49-F238E27FC236}">
              <a16:creationId xmlns:a16="http://schemas.microsoft.com/office/drawing/2014/main" id="{646AC5B6-C405-488D-A534-E7AD5998B7C2}"/>
            </a:ext>
          </a:extLst>
        </xdr:cNvPr>
        <xdr:cNvCxnSpPr/>
      </xdr:nvCxnSpPr>
      <xdr:spPr>
        <a:xfrm>
          <a:off x="13935075" y="9518269"/>
          <a:ext cx="762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618" name="楕円 617">
          <a:extLst>
            <a:ext uri="{FF2B5EF4-FFF2-40B4-BE49-F238E27FC236}">
              <a16:creationId xmlns:a16="http://schemas.microsoft.com/office/drawing/2014/main" id="{438AC7C5-9B17-46AC-B08A-8B760706B56A}"/>
            </a:ext>
          </a:extLst>
        </xdr:cNvPr>
        <xdr:cNvSpPr/>
      </xdr:nvSpPr>
      <xdr:spPr>
        <a:xfrm>
          <a:off x="13096875" y="9563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123444</xdr:rowOff>
    </xdr:from>
    <xdr:to>
      <xdr:col>81</xdr:col>
      <xdr:colOff>50800</xdr:colOff>
      <xdr:row>59</xdr:row>
      <xdr:rowOff>57150</xdr:rowOff>
    </xdr:to>
    <xdr:cxnSp macro="">
      <xdr:nvCxnSpPr>
        <xdr:cNvPr id="619" name="直線コネクタ 618">
          <a:extLst>
            <a:ext uri="{FF2B5EF4-FFF2-40B4-BE49-F238E27FC236}">
              <a16:creationId xmlns:a16="http://schemas.microsoft.com/office/drawing/2014/main" id="{10453B4B-57B6-4D67-A740-F7D7B8B1A516}"/>
            </a:ext>
          </a:extLst>
        </xdr:cNvPr>
        <xdr:cNvCxnSpPr/>
      </xdr:nvCxnSpPr>
      <xdr:spPr>
        <a:xfrm flipV="1">
          <a:off x="13144500" y="9518269"/>
          <a:ext cx="790575" cy="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127508</xdr:rowOff>
    </xdr:from>
    <xdr:to>
      <xdr:col>72</xdr:col>
      <xdr:colOff>38100</xdr:colOff>
      <xdr:row>59</xdr:row>
      <xdr:rowOff>57658</xdr:rowOff>
    </xdr:to>
    <xdr:sp macro="" textlink="">
      <xdr:nvSpPr>
        <xdr:cNvPr id="620" name="楕円 619">
          <a:extLst>
            <a:ext uri="{FF2B5EF4-FFF2-40B4-BE49-F238E27FC236}">
              <a16:creationId xmlns:a16="http://schemas.microsoft.com/office/drawing/2014/main" id="{D38D2BE2-69A1-4139-BFCA-FA3E9365EB96}"/>
            </a:ext>
          </a:extLst>
        </xdr:cNvPr>
        <xdr:cNvSpPr/>
      </xdr:nvSpPr>
      <xdr:spPr>
        <a:xfrm>
          <a:off x="12296775" y="95159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xdr:rowOff>
    </xdr:from>
    <xdr:to>
      <xdr:col>76</xdr:col>
      <xdr:colOff>114300</xdr:colOff>
      <xdr:row>59</xdr:row>
      <xdr:rowOff>57150</xdr:rowOff>
    </xdr:to>
    <xdr:cxnSp macro="">
      <xdr:nvCxnSpPr>
        <xdr:cNvPr id="621" name="直線コネクタ 620">
          <a:extLst>
            <a:ext uri="{FF2B5EF4-FFF2-40B4-BE49-F238E27FC236}">
              <a16:creationId xmlns:a16="http://schemas.microsoft.com/office/drawing/2014/main" id="{687C2368-E743-428B-8BE9-8915AEA4E541}"/>
            </a:ext>
          </a:extLst>
        </xdr:cNvPr>
        <xdr:cNvCxnSpPr/>
      </xdr:nvCxnSpPr>
      <xdr:spPr>
        <a:xfrm>
          <a:off x="12344400" y="9563608"/>
          <a:ext cx="800100"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116078</xdr:rowOff>
    </xdr:from>
    <xdr:to>
      <xdr:col>67</xdr:col>
      <xdr:colOff>101600</xdr:colOff>
      <xdr:row>60</xdr:row>
      <xdr:rowOff>46228</xdr:rowOff>
    </xdr:to>
    <xdr:sp macro="" textlink="">
      <xdr:nvSpPr>
        <xdr:cNvPr id="622" name="楕円 621">
          <a:extLst>
            <a:ext uri="{FF2B5EF4-FFF2-40B4-BE49-F238E27FC236}">
              <a16:creationId xmlns:a16="http://schemas.microsoft.com/office/drawing/2014/main" id="{B2A29430-310D-4A07-8F97-4C0991C3F535}"/>
            </a:ext>
          </a:extLst>
        </xdr:cNvPr>
        <xdr:cNvSpPr/>
      </xdr:nvSpPr>
      <xdr:spPr>
        <a:xfrm>
          <a:off x="11487150" y="96696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xdr:rowOff>
    </xdr:from>
    <xdr:to>
      <xdr:col>71</xdr:col>
      <xdr:colOff>177800</xdr:colOff>
      <xdr:row>59</xdr:row>
      <xdr:rowOff>166878</xdr:rowOff>
    </xdr:to>
    <xdr:cxnSp macro="">
      <xdr:nvCxnSpPr>
        <xdr:cNvPr id="623" name="直線コネクタ 622">
          <a:extLst>
            <a:ext uri="{FF2B5EF4-FFF2-40B4-BE49-F238E27FC236}">
              <a16:creationId xmlns:a16="http://schemas.microsoft.com/office/drawing/2014/main" id="{4A13D407-AD55-4FF8-9876-76471156300A}"/>
            </a:ext>
          </a:extLst>
        </xdr:cNvPr>
        <xdr:cNvCxnSpPr/>
      </xdr:nvCxnSpPr>
      <xdr:spPr>
        <a:xfrm flipV="1">
          <a:off x="11534775" y="9563608"/>
          <a:ext cx="809625"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55643</xdr:rowOff>
    </xdr:from>
    <xdr:ext cx="405111" cy="259045"/>
    <xdr:sp macro="" textlink="">
      <xdr:nvSpPr>
        <xdr:cNvPr id="624" name="n_1aveValue【警察施設】&#10;有形固定資産減価償却率">
          <a:extLst>
            <a:ext uri="{FF2B5EF4-FFF2-40B4-BE49-F238E27FC236}">
              <a16:creationId xmlns:a16="http://schemas.microsoft.com/office/drawing/2014/main" id="{29D4AB7E-273D-498B-9872-C73CF314BCD3}"/>
            </a:ext>
          </a:extLst>
        </xdr:cNvPr>
        <xdr:cNvSpPr txBox="1"/>
      </xdr:nvSpPr>
      <xdr:spPr>
        <a:xfrm>
          <a:off x="13745219" y="9771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165371</xdr:rowOff>
    </xdr:from>
    <xdr:ext cx="405111" cy="259045"/>
    <xdr:sp macro="" textlink="">
      <xdr:nvSpPr>
        <xdr:cNvPr id="625" name="n_2aveValue【警察施設】&#10;有形固定資産減価償却率">
          <a:extLst>
            <a:ext uri="{FF2B5EF4-FFF2-40B4-BE49-F238E27FC236}">
              <a16:creationId xmlns:a16="http://schemas.microsoft.com/office/drawing/2014/main" id="{7BAFB591-8E4F-4066-8C75-8C067692E318}"/>
            </a:ext>
          </a:extLst>
        </xdr:cNvPr>
        <xdr:cNvSpPr txBox="1"/>
      </xdr:nvSpPr>
      <xdr:spPr>
        <a:xfrm>
          <a:off x="12964169" y="987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26" name="n_3aveValue【警察施設】&#10;有形固定資産減価償却率">
          <a:extLst>
            <a:ext uri="{FF2B5EF4-FFF2-40B4-BE49-F238E27FC236}">
              <a16:creationId xmlns:a16="http://schemas.microsoft.com/office/drawing/2014/main" id="{079783F7-2CC5-439C-B1E8-C47A30828F0C}"/>
            </a:ext>
          </a:extLst>
        </xdr:cNvPr>
        <xdr:cNvSpPr txBox="1"/>
      </xdr:nvSpPr>
      <xdr:spPr>
        <a:xfrm>
          <a:off x="12164069"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627" name="n_4aveValue【警察施設】&#10;有形固定資産減価償却率">
          <a:extLst>
            <a:ext uri="{FF2B5EF4-FFF2-40B4-BE49-F238E27FC236}">
              <a16:creationId xmlns:a16="http://schemas.microsoft.com/office/drawing/2014/main" id="{5DB4CD47-CDD5-45AC-88A6-F7DE85E2714A}"/>
            </a:ext>
          </a:extLst>
        </xdr:cNvPr>
        <xdr:cNvSpPr txBox="1"/>
      </xdr:nvSpPr>
      <xdr:spPr>
        <a:xfrm>
          <a:off x="11354444" y="1000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19321</xdr:rowOff>
    </xdr:from>
    <xdr:ext cx="405111" cy="259045"/>
    <xdr:sp macro="" textlink="">
      <xdr:nvSpPr>
        <xdr:cNvPr id="628" name="n_1mainValue【警察施設】&#10;有形固定資産減価償却率">
          <a:extLst>
            <a:ext uri="{FF2B5EF4-FFF2-40B4-BE49-F238E27FC236}">
              <a16:creationId xmlns:a16="http://schemas.microsoft.com/office/drawing/2014/main" id="{29455219-72BC-4175-9B7D-7DE182F3D607}"/>
            </a:ext>
          </a:extLst>
        </xdr:cNvPr>
        <xdr:cNvSpPr txBox="1"/>
      </xdr:nvSpPr>
      <xdr:spPr>
        <a:xfrm>
          <a:off x="13745219" y="924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629" name="n_2mainValue【警察施設】&#10;有形固定資産減価償却率">
          <a:extLst>
            <a:ext uri="{FF2B5EF4-FFF2-40B4-BE49-F238E27FC236}">
              <a16:creationId xmlns:a16="http://schemas.microsoft.com/office/drawing/2014/main" id="{45EB113F-163B-484E-833D-E027C24A2A22}"/>
            </a:ext>
          </a:extLst>
        </xdr:cNvPr>
        <xdr:cNvSpPr txBox="1"/>
      </xdr:nvSpPr>
      <xdr:spPr>
        <a:xfrm>
          <a:off x="12964169" y="935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74185</xdr:rowOff>
    </xdr:from>
    <xdr:ext cx="405111" cy="259045"/>
    <xdr:sp macro="" textlink="">
      <xdr:nvSpPr>
        <xdr:cNvPr id="630" name="n_3mainValue【警察施設】&#10;有形固定資産減価償却率">
          <a:extLst>
            <a:ext uri="{FF2B5EF4-FFF2-40B4-BE49-F238E27FC236}">
              <a16:creationId xmlns:a16="http://schemas.microsoft.com/office/drawing/2014/main" id="{CFBC579D-4C30-4ABA-A369-EDE042DDACCE}"/>
            </a:ext>
          </a:extLst>
        </xdr:cNvPr>
        <xdr:cNvSpPr txBox="1"/>
      </xdr:nvSpPr>
      <xdr:spPr>
        <a:xfrm>
          <a:off x="12164069" y="9303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62755</xdr:rowOff>
    </xdr:from>
    <xdr:ext cx="405111" cy="259045"/>
    <xdr:sp macro="" textlink="">
      <xdr:nvSpPr>
        <xdr:cNvPr id="631" name="n_4mainValue【警察施設】&#10;有形固定資産減価償却率">
          <a:extLst>
            <a:ext uri="{FF2B5EF4-FFF2-40B4-BE49-F238E27FC236}">
              <a16:creationId xmlns:a16="http://schemas.microsoft.com/office/drawing/2014/main" id="{1F394734-3EF7-42AA-827C-ABFF8F1A2B5B}"/>
            </a:ext>
          </a:extLst>
        </xdr:cNvPr>
        <xdr:cNvSpPr txBox="1"/>
      </xdr:nvSpPr>
      <xdr:spPr>
        <a:xfrm>
          <a:off x="11354444" y="9457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a:extLst>
            <a:ext uri="{FF2B5EF4-FFF2-40B4-BE49-F238E27FC236}">
              <a16:creationId xmlns:a16="http://schemas.microsoft.com/office/drawing/2014/main" id="{1E7BBA2F-72B4-43A6-BCA7-019BCC469A40}"/>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33" name="正方形/長方形 632">
          <a:extLst>
            <a:ext uri="{FF2B5EF4-FFF2-40B4-BE49-F238E27FC236}">
              <a16:creationId xmlns:a16="http://schemas.microsoft.com/office/drawing/2014/main" id="{330D4B9C-1EDD-42C5-83F9-C53EAAA545B2}"/>
            </a:ext>
          </a:extLst>
        </xdr:cNvPr>
        <xdr:cNvSpPr/>
      </xdr:nvSpPr>
      <xdr:spPr>
        <a:xfrm>
          <a:off x="169259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34" name="正方形/長方形 633">
          <a:extLst>
            <a:ext uri="{FF2B5EF4-FFF2-40B4-BE49-F238E27FC236}">
              <a16:creationId xmlns:a16="http://schemas.microsoft.com/office/drawing/2014/main" id="{1F16F662-3C59-4BE6-9F0F-E9C525EB1ACA}"/>
            </a:ext>
          </a:extLst>
        </xdr:cNvPr>
        <xdr:cNvSpPr/>
      </xdr:nvSpPr>
      <xdr:spPr>
        <a:xfrm>
          <a:off x="169259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35" name="正方形/長方形 634">
          <a:extLst>
            <a:ext uri="{FF2B5EF4-FFF2-40B4-BE49-F238E27FC236}">
              <a16:creationId xmlns:a16="http://schemas.microsoft.com/office/drawing/2014/main" id="{0578C151-5FEA-451D-A483-2273919F6D0F}"/>
            </a:ext>
          </a:extLst>
        </xdr:cNvPr>
        <xdr:cNvSpPr/>
      </xdr:nvSpPr>
      <xdr:spPr>
        <a:xfrm>
          <a:off x="1841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36" name="正方形/長方形 635">
          <a:extLst>
            <a:ext uri="{FF2B5EF4-FFF2-40B4-BE49-F238E27FC236}">
              <a16:creationId xmlns:a16="http://schemas.microsoft.com/office/drawing/2014/main" id="{7A347C46-6347-4A54-A1AC-7251CFC75F6C}"/>
            </a:ext>
          </a:extLst>
        </xdr:cNvPr>
        <xdr:cNvSpPr/>
      </xdr:nvSpPr>
      <xdr:spPr>
        <a:xfrm>
          <a:off x="1841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a:extLst>
            <a:ext uri="{FF2B5EF4-FFF2-40B4-BE49-F238E27FC236}">
              <a16:creationId xmlns:a16="http://schemas.microsoft.com/office/drawing/2014/main" id="{913F0C7F-74D1-4225-A2D0-BF097083D3FE}"/>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a:extLst>
            <a:ext uri="{FF2B5EF4-FFF2-40B4-BE49-F238E27FC236}">
              <a16:creationId xmlns:a16="http://schemas.microsoft.com/office/drawing/2014/main" id="{7DFEBC04-1890-46AB-8B1C-E9EE4CFA4135}"/>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a:extLst>
            <a:ext uri="{FF2B5EF4-FFF2-40B4-BE49-F238E27FC236}">
              <a16:creationId xmlns:a16="http://schemas.microsoft.com/office/drawing/2014/main" id="{0CF53392-E6B3-4DA1-AC05-308C512804C9}"/>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0" name="直線コネクタ 639">
          <a:extLst>
            <a:ext uri="{FF2B5EF4-FFF2-40B4-BE49-F238E27FC236}">
              <a16:creationId xmlns:a16="http://schemas.microsoft.com/office/drawing/2014/main" id="{764AD75D-D823-416A-9706-5CC1785CE5ED}"/>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1" name="テキスト ボックス 640">
          <a:extLst>
            <a:ext uri="{FF2B5EF4-FFF2-40B4-BE49-F238E27FC236}">
              <a16:creationId xmlns:a16="http://schemas.microsoft.com/office/drawing/2014/main" id="{52CCB3DD-E263-47F9-9F43-1975865E87D0}"/>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2" name="直線コネクタ 641">
          <a:extLst>
            <a:ext uri="{FF2B5EF4-FFF2-40B4-BE49-F238E27FC236}">
              <a16:creationId xmlns:a16="http://schemas.microsoft.com/office/drawing/2014/main" id="{59011831-7E84-4284-BE63-0903CF52D811}"/>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3" name="テキスト ボックス 642">
          <a:extLst>
            <a:ext uri="{FF2B5EF4-FFF2-40B4-BE49-F238E27FC236}">
              <a16:creationId xmlns:a16="http://schemas.microsoft.com/office/drawing/2014/main" id="{580D7CCF-E232-4B57-808C-D8D6A167530F}"/>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4" name="直線コネクタ 643">
          <a:extLst>
            <a:ext uri="{FF2B5EF4-FFF2-40B4-BE49-F238E27FC236}">
              <a16:creationId xmlns:a16="http://schemas.microsoft.com/office/drawing/2014/main" id="{24BA6102-7F1A-444C-8D06-DF1AB9DC7B74}"/>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5" name="テキスト ボックス 644">
          <a:extLst>
            <a:ext uri="{FF2B5EF4-FFF2-40B4-BE49-F238E27FC236}">
              <a16:creationId xmlns:a16="http://schemas.microsoft.com/office/drawing/2014/main" id="{1C7618A7-74AE-491F-9DAC-1BEB01DD6340}"/>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6" name="直線コネクタ 645">
          <a:extLst>
            <a:ext uri="{FF2B5EF4-FFF2-40B4-BE49-F238E27FC236}">
              <a16:creationId xmlns:a16="http://schemas.microsoft.com/office/drawing/2014/main" id="{7D886FD0-2A59-4DEF-A783-725CDA1D6830}"/>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7" name="テキスト ボックス 646">
          <a:extLst>
            <a:ext uri="{FF2B5EF4-FFF2-40B4-BE49-F238E27FC236}">
              <a16:creationId xmlns:a16="http://schemas.microsoft.com/office/drawing/2014/main" id="{5033528A-4722-4A90-B2BC-33E535460957}"/>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8" name="直線コネクタ 647">
          <a:extLst>
            <a:ext uri="{FF2B5EF4-FFF2-40B4-BE49-F238E27FC236}">
              <a16:creationId xmlns:a16="http://schemas.microsoft.com/office/drawing/2014/main" id="{C34B1570-561F-4BFD-BAE4-B16BBBF3C14E}"/>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9" name="テキスト ボックス 648">
          <a:extLst>
            <a:ext uri="{FF2B5EF4-FFF2-40B4-BE49-F238E27FC236}">
              <a16:creationId xmlns:a16="http://schemas.microsoft.com/office/drawing/2014/main" id="{E1C425B9-404F-4675-99C3-5C6BAD013688}"/>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a:extLst>
            <a:ext uri="{FF2B5EF4-FFF2-40B4-BE49-F238E27FC236}">
              <a16:creationId xmlns:a16="http://schemas.microsoft.com/office/drawing/2014/main" id="{369A6EC9-990D-4BD2-A28B-401BB62E8BFD}"/>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a:extLst>
            <a:ext uri="{FF2B5EF4-FFF2-40B4-BE49-F238E27FC236}">
              <a16:creationId xmlns:a16="http://schemas.microsoft.com/office/drawing/2014/main" id="{77640A9B-492F-4CAF-A514-FF1CAEC184F6}"/>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警察施設】&#10;一人当たり面積グラフ枠">
          <a:extLst>
            <a:ext uri="{FF2B5EF4-FFF2-40B4-BE49-F238E27FC236}">
              <a16:creationId xmlns:a16="http://schemas.microsoft.com/office/drawing/2014/main" id="{FD2DCAE7-435D-4738-8F10-7ED4C701019E}"/>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107950</xdr:rowOff>
    </xdr:from>
    <xdr:to>
      <xdr:col>116</xdr:col>
      <xdr:colOff>62864</xdr:colOff>
      <xdr:row>63</xdr:row>
      <xdr:rowOff>120650</xdr:rowOff>
    </xdr:to>
    <xdr:cxnSp macro="">
      <xdr:nvCxnSpPr>
        <xdr:cNvPr id="653" name="直線コネクタ 652">
          <a:extLst>
            <a:ext uri="{FF2B5EF4-FFF2-40B4-BE49-F238E27FC236}">
              <a16:creationId xmlns:a16="http://schemas.microsoft.com/office/drawing/2014/main" id="{A4DF08DD-4296-4212-924E-C99E183DB4B8}"/>
            </a:ext>
          </a:extLst>
        </xdr:cNvPr>
        <xdr:cNvCxnSpPr/>
      </xdr:nvCxnSpPr>
      <xdr:spPr>
        <a:xfrm flipV="1">
          <a:off x="19952970" y="90106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124477</xdr:rowOff>
    </xdr:from>
    <xdr:ext cx="469744" cy="259045"/>
    <xdr:sp macro="" textlink="">
      <xdr:nvSpPr>
        <xdr:cNvPr id="654" name="【警察施設】&#10;一人当たり面積最小値テキスト">
          <a:extLst>
            <a:ext uri="{FF2B5EF4-FFF2-40B4-BE49-F238E27FC236}">
              <a16:creationId xmlns:a16="http://schemas.microsoft.com/office/drawing/2014/main" id="{72397C48-DB78-4E35-9AFD-D3DB4D081759}"/>
            </a:ext>
          </a:extLst>
        </xdr:cNvPr>
        <xdr:cNvSpPr txBox="1"/>
      </xdr:nvSpPr>
      <xdr:spPr>
        <a:xfrm>
          <a:off x="20002500"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120650</xdr:rowOff>
    </xdr:from>
    <xdr:to>
      <xdr:col>116</xdr:col>
      <xdr:colOff>152400</xdr:colOff>
      <xdr:row>63</xdr:row>
      <xdr:rowOff>120650</xdr:rowOff>
    </xdr:to>
    <xdr:cxnSp macro="">
      <xdr:nvCxnSpPr>
        <xdr:cNvPr id="655" name="直線コネクタ 654">
          <a:extLst>
            <a:ext uri="{FF2B5EF4-FFF2-40B4-BE49-F238E27FC236}">
              <a16:creationId xmlns:a16="http://schemas.microsoft.com/office/drawing/2014/main" id="{F4A04748-942A-49C8-93EA-52916025C9EC}"/>
            </a:ext>
          </a:extLst>
        </xdr:cNvPr>
        <xdr:cNvCxnSpPr/>
      </xdr:nvCxnSpPr>
      <xdr:spPr>
        <a:xfrm>
          <a:off x="19878675" y="10325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54627</xdr:rowOff>
    </xdr:from>
    <xdr:ext cx="469744" cy="259045"/>
    <xdr:sp macro="" textlink="">
      <xdr:nvSpPr>
        <xdr:cNvPr id="656" name="【警察施設】&#10;一人当たり面積最大値テキスト">
          <a:extLst>
            <a:ext uri="{FF2B5EF4-FFF2-40B4-BE49-F238E27FC236}">
              <a16:creationId xmlns:a16="http://schemas.microsoft.com/office/drawing/2014/main" id="{9F8D08C7-543B-4F21-A70D-614B441B1190}"/>
            </a:ext>
          </a:extLst>
        </xdr:cNvPr>
        <xdr:cNvSpPr txBox="1"/>
      </xdr:nvSpPr>
      <xdr:spPr>
        <a:xfrm>
          <a:off x="20002500" y="879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657" name="直線コネクタ 656">
          <a:extLst>
            <a:ext uri="{FF2B5EF4-FFF2-40B4-BE49-F238E27FC236}">
              <a16:creationId xmlns:a16="http://schemas.microsoft.com/office/drawing/2014/main" id="{6D48C3CF-DDCB-42E0-AD27-1CCD8AB30203}"/>
            </a:ext>
          </a:extLst>
        </xdr:cNvPr>
        <xdr:cNvCxnSpPr/>
      </xdr:nvCxnSpPr>
      <xdr:spPr>
        <a:xfrm>
          <a:off x="19878675" y="9010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137177</xdr:rowOff>
    </xdr:from>
    <xdr:ext cx="469744" cy="259045"/>
    <xdr:sp macro="" textlink="">
      <xdr:nvSpPr>
        <xdr:cNvPr id="658" name="【警察施設】&#10;一人当たり面積平均値テキスト">
          <a:extLst>
            <a:ext uri="{FF2B5EF4-FFF2-40B4-BE49-F238E27FC236}">
              <a16:creationId xmlns:a16="http://schemas.microsoft.com/office/drawing/2014/main" id="{7AF095B0-37AB-48F3-91D1-591EA4302240}"/>
            </a:ext>
          </a:extLst>
        </xdr:cNvPr>
        <xdr:cNvSpPr txBox="1"/>
      </xdr:nvSpPr>
      <xdr:spPr>
        <a:xfrm>
          <a:off x="20002500" y="969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59" name="フローチャート: 判断 658">
          <a:extLst>
            <a:ext uri="{FF2B5EF4-FFF2-40B4-BE49-F238E27FC236}">
              <a16:creationId xmlns:a16="http://schemas.microsoft.com/office/drawing/2014/main" id="{9D7085EC-B5EC-4924-889E-9F2D30F063D0}"/>
            </a:ext>
          </a:extLst>
        </xdr:cNvPr>
        <xdr:cNvSpPr/>
      </xdr:nvSpPr>
      <xdr:spPr>
        <a:xfrm>
          <a:off x="19897725"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76200</xdr:rowOff>
    </xdr:to>
    <xdr:sp macro="" textlink="">
      <xdr:nvSpPr>
        <xdr:cNvPr id="660" name="フローチャート: 判断 659">
          <a:extLst>
            <a:ext uri="{FF2B5EF4-FFF2-40B4-BE49-F238E27FC236}">
              <a16:creationId xmlns:a16="http://schemas.microsoft.com/office/drawing/2014/main" id="{7693BB54-427D-4398-B37D-1B5F018DBB98}"/>
            </a:ext>
          </a:extLst>
        </xdr:cNvPr>
        <xdr:cNvSpPr/>
      </xdr:nvSpPr>
      <xdr:spPr>
        <a:xfrm>
          <a:off x="19154775" y="9696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158750</xdr:rowOff>
    </xdr:from>
    <xdr:to>
      <xdr:col>107</xdr:col>
      <xdr:colOff>101600</xdr:colOff>
      <xdr:row>60</xdr:row>
      <xdr:rowOff>88900</xdr:rowOff>
    </xdr:to>
    <xdr:sp macro="" textlink="">
      <xdr:nvSpPr>
        <xdr:cNvPr id="661" name="フローチャート: 判断 660">
          <a:extLst>
            <a:ext uri="{FF2B5EF4-FFF2-40B4-BE49-F238E27FC236}">
              <a16:creationId xmlns:a16="http://schemas.microsoft.com/office/drawing/2014/main" id="{3022BD37-0DFD-4776-8FC1-B50B1DC922EB}"/>
            </a:ext>
          </a:extLst>
        </xdr:cNvPr>
        <xdr:cNvSpPr/>
      </xdr:nvSpPr>
      <xdr:spPr>
        <a:xfrm>
          <a:off x="18345150" y="97155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107950</xdr:rowOff>
    </xdr:from>
    <xdr:to>
      <xdr:col>102</xdr:col>
      <xdr:colOff>165100</xdr:colOff>
      <xdr:row>60</xdr:row>
      <xdr:rowOff>38100</xdr:rowOff>
    </xdr:to>
    <xdr:sp macro="" textlink="">
      <xdr:nvSpPr>
        <xdr:cNvPr id="662" name="フローチャート: 判断 661">
          <a:extLst>
            <a:ext uri="{FF2B5EF4-FFF2-40B4-BE49-F238E27FC236}">
              <a16:creationId xmlns:a16="http://schemas.microsoft.com/office/drawing/2014/main" id="{2C47DE42-29CF-4447-9386-F65F48ADC9AF}"/>
            </a:ext>
          </a:extLst>
        </xdr:cNvPr>
        <xdr:cNvSpPr/>
      </xdr:nvSpPr>
      <xdr:spPr>
        <a:xfrm>
          <a:off x="17554575" y="9658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50800</xdr:rowOff>
    </xdr:from>
    <xdr:to>
      <xdr:col>98</xdr:col>
      <xdr:colOff>38100</xdr:colOff>
      <xdr:row>60</xdr:row>
      <xdr:rowOff>152400</xdr:rowOff>
    </xdr:to>
    <xdr:sp macro="" textlink="">
      <xdr:nvSpPr>
        <xdr:cNvPr id="663" name="フローチャート: 判断 662">
          <a:extLst>
            <a:ext uri="{FF2B5EF4-FFF2-40B4-BE49-F238E27FC236}">
              <a16:creationId xmlns:a16="http://schemas.microsoft.com/office/drawing/2014/main" id="{F41991EB-3261-4DFF-9372-EDD3F27C2313}"/>
            </a:ext>
          </a:extLst>
        </xdr:cNvPr>
        <xdr:cNvSpPr/>
      </xdr:nvSpPr>
      <xdr:spPr>
        <a:xfrm>
          <a:off x="16754475" y="97631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1F2E2165-8C59-43AA-8770-698016D572B7}"/>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82E2BDF6-7BF3-4901-8227-3546ED88C215}"/>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AC4C6429-9F51-4DB7-9BF2-2C3824D7AC00}"/>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E90CA02E-1A2E-4976-BFBB-D4E235FB8940}"/>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2D74F345-8F9A-41BD-8FA9-4C41E13EBCD7}"/>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57150</xdr:rowOff>
    </xdr:from>
    <xdr:to>
      <xdr:col>116</xdr:col>
      <xdr:colOff>114300</xdr:colOff>
      <xdr:row>59</xdr:row>
      <xdr:rowOff>158750</xdr:rowOff>
    </xdr:to>
    <xdr:sp macro="" textlink="">
      <xdr:nvSpPr>
        <xdr:cNvPr id="669" name="楕円 668">
          <a:extLst>
            <a:ext uri="{FF2B5EF4-FFF2-40B4-BE49-F238E27FC236}">
              <a16:creationId xmlns:a16="http://schemas.microsoft.com/office/drawing/2014/main" id="{B17BC38D-2F66-4619-8C22-AEE0916E67B0}"/>
            </a:ext>
          </a:extLst>
        </xdr:cNvPr>
        <xdr:cNvSpPr/>
      </xdr:nvSpPr>
      <xdr:spPr>
        <a:xfrm>
          <a:off x="19897725" y="96107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469744" cy="259045"/>
    <xdr:sp macro="" textlink="">
      <xdr:nvSpPr>
        <xdr:cNvPr id="670" name="【警察施設】&#10;一人当たり面積該当値テキスト">
          <a:extLst>
            <a:ext uri="{FF2B5EF4-FFF2-40B4-BE49-F238E27FC236}">
              <a16:creationId xmlns:a16="http://schemas.microsoft.com/office/drawing/2014/main" id="{802209C1-D33C-4071-A5FB-133ED3198F76}"/>
            </a:ext>
          </a:extLst>
        </xdr:cNvPr>
        <xdr:cNvSpPr txBox="1"/>
      </xdr:nvSpPr>
      <xdr:spPr>
        <a:xfrm>
          <a:off x="20002500" y="947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44450</xdr:rowOff>
    </xdr:from>
    <xdr:to>
      <xdr:col>112</xdr:col>
      <xdr:colOff>38100</xdr:colOff>
      <xdr:row>59</xdr:row>
      <xdr:rowOff>146050</xdr:rowOff>
    </xdr:to>
    <xdr:sp macro="" textlink="">
      <xdr:nvSpPr>
        <xdr:cNvPr id="671" name="楕円 670">
          <a:extLst>
            <a:ext uri="{FF2B5EF4-FFF2-40B4-BE49-F238E27FC236}">
              <a16:creationId xmlns:a16="http://schemas.microsoft.com/office/drawing/2014/main" id="{F7AA1D4E-493C-4C5C-AC89-FC8BBAFC3D2B}"/>
            </a:ext>
          </a:extLst>
        </xdr:cNvPr>
        <xdr:cNvSpPr/>
      </xdr:nvSpPr>
      <xdr:spPr>
        <a:xfrm>
          <a:off x="19154775" y="9601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107950</xdr:rowOff>
    </xdr:to>
    <xdr:cxnSp macro="">
      <xdr:nvCxnSpPr>
        <xdr:cNvPr id="672" name="直線コネクタ 671">
          <a:extLst>
            <a:ext uri="{FF2B5EF4-FFF2-40B4-BE49-F238E27FC236}">
              <a16:creationId xmlns:a16="http://schemas.microsoft.com/office/drawing/2014/main" id="{3FCFEF9D-580F-478B-ACF7-2A86C6252EFE}"/>
            </a:ext>
          </a:extLst>
        </xdr:cNvPr>
        <xdr:cNvCxnSpPr/>
      </xdr:nvCxnSpPr>
      <xdr:spPr>
        <a:xfrm>
          <a:off x="19202400" y="9648825"/>
          <a:ext cx="7524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69850</xdr:rowOff>
    </xdr:from>
    <xdr:to>
      <xdr:col>107</xdr:col>
      <xdr:colOff>101600</xdr:colOff>
      <xdr:row>60</xdr:row>
      <xdr:rowOff>0</xdr:rowOff>
    </xdr:to>
    <xdr:sp macro="" textlink="">
      <xdr:nvSpPr>
        <xdr:cNvPr id="673" name="楕円 672">
          <a:extLst>
            <a:ext uri="{FF2B5EF4-FFF2-40B4-BE49-F238E27FC236}">
              <a16:creationId xmlns:a16="http://schemas.microsoft.com/office/drawing/2014/main" id="{7783F07B-2EA6-46C2-ACBD-461E1455218D}"/>
            </a:ext>
          </a:extLst>
        </xdr:cNvPr>
        <xdr:cNvSpPr/>
      </xdr:nvSpPr>
      <xdr:spPr>
        <a:xfrm>
          <a:off x="18345150" y="9620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95250</xdr:rowOff>
    </xdr:from>
    <xdr:to>
      <xdr:col>111</xdr:col>
      <xdr:colOff>177800</xdr:colOff>
      <xdr:row>59</xdr:row>
      <xdr:rowOff>120650</xdr:rowOff>
    </xdr:to>
    <xdr:cxnSp macro="">
      <xdr:nvCxnSpPr>
        <xdr:cNvPr id="674" name="直線コネクタ 673">
          <a:extLst>
            <a:ext uri="{FF2B5EF4-FFF2-40B4-BE49-F238E27FC236}">
              <a16:creationId xmlns:a16="http://schemas.microsoft.com/office/drawing/2014/main" id="{AB779F52-D59C-43C6-86D5-E4528DD8B1F2}"/>
            </a:ext>
          </a:extLst>
        </xdr:cNvPr>
        <xdr:cNvCxnSpPr/>
      </xdr:nvCxnSpPr>
      <xdr:spPr>
        <a:xfrm flipV="1">
          <a:off x="18392775" y="9648825"/>
          <a:ext cx="80962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82550</xdr:rowOff>
    </xdr:from>
    <xdr:to>
      <xdr:col>102</xdr:col>
      <xdr:colOff>165100</xdr:colOff>
      <xdr:row>60</xdr:row>
      <xdr:rowOff>12700</xdr:rowOff>
    </xdr:to>
    <xdr:sp macro="" textlink="">
      <xdr:nvSpPr>
        <xdr:cNvPr id="675" name="楕円 674">
          <a:extLst>
            <a:ext uri="{FF2B5EF4-FFF2-40B4-BE49-F238E27FC236}">
              <a16:creationId xmlns:a16="http://schemas.microsoft.com/office/drawing/2014/main" id="{B07602C2-1945-4436-9CC1-36BFAA4102E1}"/>
            </a:ext>
          </a:extLst>
        </xdr:cNvPr>
        <xdr:cNvSpPr/>
      </xdr:nvSpPr>
      <xdr:spPr>
        <a:xfrm>
          <a:off x="17554575" y="96393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120650</xdr:rowOff>
    </xdr:from>
    <xdr:to>
      <xdr:col>107</xdr:col>
      <xdr:colOff>50800</xdr:colOff>
      <xdr:row>59</xdr:row>
      <xdr:rowOff>133350</xdr:rowOff>
    </xdr:to>
    <xdr:cxnSp macro="">
      <xdr:nvCxnSpPr>
        <xdr:cNvPr id="676" name="直線コネクタ 675">
          <a:extLst>
            <a:ext uri="{FF2B5EF4-FFF2-40B4-BE49-F238E27FC236}">
              <a16:creationId xmlns:a16="http://schemas.microsoft.com/office/drawing/2014/main" id="{03AA460A-9FD5-4DFF-A0E1-1963587A40AD}"/>
            </a:ext>
          </a:extLst>
        </xdr:cNvPr>
        <xdr:cNvCxnSpPr/>
      </xdr:nvCxnSpPr>
      <xdr:spPr>
        <a:xfrm flipV="1">
          <a:off x="17602200" y="9677400"/>
          <a:ext cx="79057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95250</xdr:rowOff>
    </xdr:from>
    <xdr:to>
      <xdr:col>98</xdr:col>
      <xdr:colOff>38100</xdr:colOff>
      <xdr:row>60</xdr:row>
      <xdr:rowOff>25400</xdr:rowOff>
    </xdr:to>
    <xdr:sp macro="" textlink="">
      <xdr:nvSpPr>
        <xdr:cNvPr id="677" name="楕円 676">
          <a:extLst>
            <a:ext uri="{FF2B5EF4-FFF2-40B4-BE49-F238E27FC236}">
              <a16:creationId xmlns:a16="http://schemas.microsoft.com/office/drawing/2014/main" id="{5A7849A1-210F-47C9-B9A2-27005E1320E8}"/>
            </a:ext>
          </a:extLst>
        </xdr:cNvPr>
        <xdr:cNvSpPr/>
      </xdr:nvSpPr>
      <xdr:spPr>
        <a:xfrm>
          <a:off x="16754475" y="96488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133350</xdr:rowOff>
    </xdr:from>
    <xdr:to>
      <xdr:col>102</xdr:col>
      <xdr:colOff>114300</xdr:colOff>
      <xdr:row>59</xdr:row>
      <xdr:rowOff>146050</xdr:rowOff>
    </xdr:to>
    <xdr:cxnSp macro="">
      <xdr:nvCxnSpPr>
        <xdr:cNvPr id="678" name="直線コネクタ 677">
          <a:extLst>
            <a:ext uri="{FF2B5EF4-FFF2-40B4-BE49-F238E27FC236}">
              <a16:creationId xmlns:a16="http://schemas.microsoft.com/office/drawing/2014/main" id="{73FA3E3F-8E40-4DAF-A0AD-672CEF7C606C}"/>
            </a:ext>
          </a:extLst>
        </xdr:cNvPr>
        <xdr:cNvCxnSpPr/>
      </xdr:nvCxnSpPr>
      <xdr:spPr>
        <a:xfrm flipV="1">
          <a:off x="16802100" y="9686925"/>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79" name="n_1aveValue【警察施設】&#10;一人当たり面積">
          <a:extLst>
            <a:ext uri="{FF2B5EF4-FFF2-40B4-BE49-F238E27FC236}">
              <a16:creationId xmlns:a16="http://schemas.microsoft.com/office/drawing/2014/main" id="{4E2E7F00-C395-4627-828D-F9841C3CAA9C}"/>
            </a:ext>
          </a:extLst>
        </xdr:cNvPr>
        <xdr:cNvSpPr txBox="1"/>
      </xdr:nvSpPr>
      <xdr:spPr>
        <a:xfrm>
          <a:off x="18983402" y="97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80027</xdr:rowOff>
    </xdr:from>
    <xdr:ext cx="469744" cy="259045"/>
    <xdr:sp macro="" textlink="">
      <xdr:nvSpPr>
        <xdr:cNvPr id="680" name="n_2aveValue【警察施設】&#10;一人当たり面積">
          <a:extLst>
            <a:ext uri="{FF2B5EF4-FFF2-40B4-BE49-F238E27FC236}">
              <a16:creationId xmlns:a16="http://schemas.microsoft.com/office/drawing/2014/main" id="{8C276E9A-C9F1-402D-B528-CE759BF31719}"/>
            </a:ext>
          </a:extLst>
        </xdr:cNvPr>
        <xdr:cNvSpPr txBox="1"/>
      </xdr:nvSpPr>
      <xdr:spPr>
        <a:xfrm>
          <a:off x="18183302" y="97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81" name="n_3aveValue【警察施設】&#10;一人当たり面積">
          <a:extLst>
            <a:ext uri="{FF2B5EF4-FFF2-40B4-BE49-F238E27FC236}">
              <a16:creationId xmlns:a16="http://schemas.microsoft.com/office/drawing/2014/main" id="{4E985962-B14D-430D-854C-946E8DB82ED0}"/>
            </a:ext>
          </a:extLst>
        </xdr:cNvPr>
        <xdr:cNvSpPr txBox="1"/>
      </xdr:nvSpPr>
      <xdr:spPr>
        <a:xfrm>
          <a:off x="17383202" y="974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143527</xdr:rowOff>
    </xdr:from>
    <xdr:ext cx="469744" cy="259045"/>
    <xdr:sp macro="" textlink="">
      <xdr:nvSpPr>
        <xdr:cNvPr id="682" name="n_4aveValue【警察施設】&#10;一人当たり面積">
          <a:extLst>
            <a:ext uri="{FF2B5EF4-FFF2-40B4-BE49-F238E27FC236}">
              <a16:creationId xmlns:a16="http://schemas.microsoft.com/office/drawing/2014/main" id="{382A997B-1A71-4E40-B1D4-65A615EE9572}"/>
            </a:ext>
          </a:extLst>
        </xdr:cNvPr>
        <xdr:cNvSpPr txBox="1"/>
      </xdr:nvSpPr>
      <xdr:spPr>
        <a:xfrm>
          <a:off x="16592627" y="98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162577</xdr:rowOff>
    </xdr:from>
    <xdr:ext cx="469744" cy="259045"/>
    <xdr:sp macro="" textlink="">
      <xdr:nvSpPr>
        <xdr:cNvPr id="683" name="n_1mainValue【警察施設】&#10;一人当たり面積">
          <a:extLst>
            <a:ext uri="{FF2B5EF4-FFF2-40B4-BE49-F238E27FC236}">
              <a16:creationId xmlns:a16="http://schemas.microsoft.com/office/drawing/2014/main" id="{DE63A2BE-72FA-43E4-A69C-4B4E29A558D1}"/>
            </a:ext>
          </a:extLst>
        </xdr:cNvPr>
        <xdr:cNvSpPr txBox="1"/>
      </xdr:nvSpPr>
      <xdr:spPr>
        <a:xfrm>
          <a:off x="18983402"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16527</xdr:rowOff>
    </xdr:from>
    <xdr:ext cx="469744" cy="259045"/>
    <xdr:sp macro="" textlink="">
      <xdr:nvSpPr>
        <xdr:cNvPr id="684" name="n_2mainValue【警察施設】&#10;一人当たり面積">
          <a:extLst>
            <a:ext uri="{FF2B5EF4-FFF2-40B4-BE49-F238E27FC236}">
              <a16:creationId xmlns:a16="http://schemas.microsoft.com/office/drawing/2014/main" id="{71EA67E9-1BD4-4700-AA11-DF35C5D675A6}"/>
            </a:ext>
          </a:extLst>
        </xdr:cNvPr>
        <xdr:cNvSpPr txBox="1"/>
      </xdr:nvSpPr>
      <xdr:spPr>
        <a:xfrm>
          <a:off x="18183302" y="94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29227</xdr:rowOff>
    </xdr:from>
    <xdr:ext cx="469744" cy="259045"/>
    <xdr:sp macro="" textlink="">
      <xdr:nvSpPr>
        <xdr:cNvPr id="685" name="n_3mainValue【警察施設】&#10;一人当たり面積">
          <a:extLst>
            <a:ext uri="{FF2B5EF4-FFF2-40B4-BE49-F238E27FC236}">
              <a16:creationId xmlns:a16="http://schemas.microsoft.com/office/drawing/2014/main" id="{BFBAC956-4E4A-40AD-8F81-6912881E64B0}"/>
            </a:ext>
          </a:extLst>
        </xdr:cNvPr>
        <xdr:cNvSpPr txBox="1"/>
      </xdr:nvSpPr>
      <xdr:spPr>
        <a:xfrm>
          <a:off x="17383202" y="94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41927</xdr:rowOff>
    </xdr:from>
    <xdr:ext cx="469744" cy="259045"/>
    <xdr:sp macro="" textlink="">
      <xdr:nvSpPr>
        <xdr:cNvPr id="686" name="n_4mainValue【警察施設】&#10;一人当たり面積">
          <a:extLst>
            <a:ext uri="{FF2B5EF4-FFF2-40B4-BE49-F238E27FC236}">
              <a16:creationId xmlns:a16="http://schemas.microsoft.com/office/drawing/2014/main" id="{CE890FC4-D744-4E06-AD1D-952C294C9841}"/>
            </a:ext>
          </a:extLst>
        </xdr:cNvPr>
        <xdr:cNvSpPr txBox="1"/>
      </xdr:nvSpPr>
      <xdr:spPr>
        <a:xfrm>
          <a:off x="16592627" y="94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a:extLst>
            <a:ext uri="{FF2B5EF4-FFF2-40B4-BE49-F238E27FC236}">
              <a16:creationId xmlns:a16="http://schemas.microsoft.com/office/drawing/2014/main" id="{F49EAFC5-266D-4B59-855F-8962AAED4142}"/>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88" name="正方形/長方形 687">
          <a:extLst>
            <a:ext uri="{FF2B5EF4-FFF2-40B4-BE49-F238E27FC236}">
              <a16:creationId xmlns:a16="http://schemas.microsoft.com/office/drawing/2014/main" id="{88649F9B-5792-465C-84FB-C80B76EEA049}"/>
            </a:ext>
          </a:extLst>
        </xdr:cNvPr>
        <xdr:cNvSpPr/>
      </xdr:nvSpPr>
      <xdr:spPr>
        <a:xfrm>
          <a:off x="11658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89" name="正方形/長方形 688">
          <a:extLst>
            <a:ext uri="{FF2B5EF4-FFF2-40B4-BE49-F238E27FC236}">
              <a16:creationId xmlns:a16="http://schemas.microsoft.com/office/drawing/2014/main" id="{A6C3A733-6F8B-4FE7-BABB-F0671053EBBA}"/>
            </a:ext>
          </a:extLst>
        </xdr:cNvPr>
        <xdr:cNvSpPr/>
      </xdr:nvSpPr>
      <xdr:spPr>
        <a:xfrm>
          <a:off x="11658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90" name="正方形/長方形 689">
          <a:extLst>
            <a:ext uri="{FF2B5EF4-FFF2-40B4-BE49-F238E27FC236}">
              <a16:creationId xmlns:a16="http://schemas.microsoft.com/office/drawing/2014/main" id="{BF67ABE4-D2ED-42C9-A264-910D8BC28F83}"/>
            </a:ext>
          </a:extLst>
        </xdr:cNvPr>
        <xdr:cNvSpPr/>
      </xdr:nvSpPr>
      <xdr:spPr>
        <a:xfrm>
          <a:off x="13154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91" name="正方形/長方形 690">
          <a:extLst>
            <a:ext uri="{FF2B5EF4-FFF2-40B4-BE49-F238E27FC236}">
              <a16:creationId xmlns:a16="http://schemas.microsoft.com/office/drawing/2014/main" id="{C4203C60-9533-4A10-8793-CCD55BD3EB47}"/>
            </a:ext>
          </a:extLst>
        </xdr:cNvPr>
        <xdr:cNvSpPr/>
      </xdr:nvSpPr>
      <xdr:spPr>
        <a:xfrm>
          <a:off x="13154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a:extLst>
            <a:ext uri="{FF2B5EF4-FFF2-40B4-BE49-F238E27FC236}">
              <a16:creationId xmlns:a16="http://schemas.microsoft.com/office/drawing/2014/main" id="{23A33EE1-259B-48AE-8E68-C4CB8B412414}"/>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a:extLst>
            <a:ext uri="{FF2B5EF4-FFF2-40B4-BE49-F238E27FC236}">
              <a16:creationId xmlns:a16="http://schemas.microsoft.com/office/drawing/2014/main" id="{F83C5D6F-69F2-4F44-B39C-019C3116F3A8}"/>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a:extLst>
            <a:ext uri="{FF2B5EF4-FFF2-40B4-BE49-F238E27FC236}">
              <a16:creationId xmlns:a16="http://schemas.microsoft.com/office/drawing/2014/main" id="{47AED740-C248-4355-9B93-48DED48D89F0}"/>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a:extLst>
            <a:ext uri="{FF2B5EF4-FFF2-40B4-BE49-F238E27FC236}">
              <a16:creationId xmlns:a16="http://schemas.microsoft.com/office/drawing/2014/main" id="{8D71A151-DCE0-40BD-83BA-D227AB1B865D}"/>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6" name="直線コネクタ 695">
          <a:extLst>
            <a:ext uri="{FF2B5EF4-FFF2-40B4-BE49-F238E27FC236}">
              <a16:creationId xmlns:a16="http://schemas.microsoft.com/office/drawing/2014/main" id="{52C3B7E4-2E1B-4C9F-937C-93BC55CE0986}"/>
            </a:ext>
          </a:extLst>
        </xdr:cNvPr>
        <xdr:cNvCxnSpPr/>
      </xdr:nvCxnSpPr>
      <xdr:spPr>
        <a:xfrm>
          <a:off x="11210925" y="140847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97" name="テキスト ボックス 696">
          <a:extLst>
            <a:ext uri="{FF2B5EF4-FFF2-40B4-BE49-F238E27FC236}">
              <a16:creationId xmlns:a16="http://schemas.microsoft.com/office/drawing/2014/main" id="{D3884F41-DF8A-45F6-8E86-739F206F66A2}"/>
            </a:ext>
          </a:extLst>
        </xdr:cNvPr>
        <xdr:cNvSpPr txBox="1"/>
      </xdr:nvSpPr>
      <xdr:spPr>
        <a:xfrm>
          <a:off x="10845966"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8" name="直線コネクタ 697">
          <a:extLst>
            <a:ext uri="{FF2B5EF4-FFF2-40B4-BE49-F238E27FC236}">
              <a16:creationId xmlns:a16="http://schemas.microsoft.com/office/drawing/2014/main" id="{3C6EDC91-8B72-4ADC-8C52-C0FF95ED5709}"/>
            </a:ext>
          </a:extLst>
        </xdr:cNvPr>
        <xdr:cNvCxnSpPr/>
      </xdr:nvCxnSpPr>
      <xdr:spPr>
        <a:xfrm>
          <a:off x="11210925" y="137740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9" name="テキスト ボックス 698">
          <a:extLst>
            <a:ext uri="{FF2B5EF4-FFF2-40B4-BE49-F238E27FC236}">
              <a16:creationId xmlns:a16="http://schemas.microsoft.com/office/drawing/2014/main" id="{FE5B740A-2CA8-435D-B83F-0EF6792C4157}"/>
            </a:ext>
          </a:extLst>
        </xdr:cNvPr>
        <xdr:cNvSpPr txBox="1"/>
      </xdr:nvSpPr>
      <xdr:spPr>
        <a:xfrm>
          <a:off x="10845966"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0" name="直線コネクタ 699">
          <a:extLst>
            <a:ext uri="{FF2B5EF4-FFF2-40B4-BE49-F238E27FC236}">
              <a16:creationId xmlns:a16="http://schemas.microsoft.com/office/drawing/2014/main" id="{A566C3B2-0CF9-449A-806D-62A9BF5E7256}"/>
            </a:ext>
          </a:extLst>
        </xdr:cNvPr>
        <xdr:cNvCxnSpPr/>
      </xdr:nvCxnSpPr>
      <xdr:spPr>
        <a:xfrm>
          <a:off x="11210925" y="134665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1" name="テキスト ボックス 700">
          <a:extLst>
            <a:ext uri="{FF2B5EF4-FFF2-40B4-BE49-F238E27FC236}">
              <a16:creationId xmlns:a16="http://schemas.microsoft.com/office/drawing/2014/main" id="{52FCAC65-FA2E-49A9-A11E-26E9462C297C}"/>
            </a:ext>
          </a:extLst>
        </xdr:cNvPr>
        <xdr:cNvSpPr txBox="1"/>
      </xdr:nvSpPr>
      <xdr:spPr>
        <a:xfrm>
          <a:off x="10845966"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2" name="直線コネクタ 701">
          <a:extLst>
            <a:ext uri="{FF2B5EF4-FFF2-40B4-BE49-F238E27FC236}">
              <a16:creationId xmlns:a16="http://schemas.microsoft.com/office/drawing/2014/main" id="{1CC21DC5-40D1-41D7-9DA4-7B8758DD974D}"/>
            </a:ext>
          </a:extLst>
        </xdr:cNvPr>
        <xdr:cNvCxnSpPr/>
      </xdr:nvCxnSpPr>
      <xdr:spPr>
        <a:xfrm>
          <a:off x="11210925" y="1316536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3" name="テキスト ボックス 702">
          <a:extLst>
            <a:ext uri="{FF2B5EF4-FFF2-40B4-BE49-F238E27FC236}">
              <a16:creationId xmlns:a16="http://schemas.microsoft.com/office/drawing/2014/main" id="{7D3F1042-8A69-4957-B2E8-65E50F9D9E6E}"/>
            </a:ext>
          </a:extLst>
        </xdr:cNvPr>
        <xdr:cNvSpPr txBox="1"/>
      </xdr:nvSpPr>
      <xdr:spPr>
        <a:xfrm>
          <a:off x="10845966"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4" name="直線コネクタ 703">
          <a:extLst>
            <a:ext uri="{FF2B5EF4-FFF2-40B4-BE49-F238E27FC236}">
              <a16:creationId xmlns:a16="http://schemas.microsoft.com/office/drawing/2014/main" id="{5E934E2B-4435-4EE5-BD86-F67B755D89D2}"/>
            </a:ext>
          </a:extLst>
        </xdr:cNvPr>
        <xdr:cNvCxnSpPr/>
      </xdr:nvCxnSpPr>
      <xdr:spPr>
        <a:xfrm>
          <a:off x="11210925" y="1285784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5" name="テキスト ボックス 704">
          <a:extLst>
            <a:ext uri="{FF2B5EF4-FFF2-40B4-BE49-F238E27FC236}">
              <a16:creationId xmlns:a16="http://schemas.microsoft.com/office/drawing/2014/main" id="{1D36B9DD-AA8A-41AF-9FB7-4618B5FFFE08}"/>
            </a:ext>
          </a:extLst>
        </xdr:cNvPr>
        <xdr:cNvSpPr txBox="1"/>
      </xdr:nvSpPr>
      <xdr:spPr>
        <a:xfrm>
          <a:off x="10845966"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6" name="直線コネクタ 705">
          <a:extLst>
            <a:ext uri="{FF2B5EF4-FFF2-40B4-BE49-F238E27FC236}">
              <a16:creationId xmlns:a16="http://schemas.microsoft.com/office/drawing/2014/main" id="{6F6C84B8-6D47-4754-8786-326F04608F8D}"/>
            </a:ext>
          </a:extLst>
        </xdr:cNvPr>
        <xdr:cNvCxnSpPr/>
      </xdr:nvCxnSpPr>
      <xdr:spPr>
        <a:xfrm>
          <a:off x="11210925" y="1254714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07" name="テキスト ボックス 706">
          <a:extLst>
            <a:ext uri="{FF2B5EF4-FFF2-40B4-BE49-F238E27FC236}">
              <a16:creationId xmlns:a16="http://schemas.microsoft.com/office/drawing/2014/main" id="{50F3988B-446A-4C16-8E61-C1984DF86511}"/>
            </a:ext>
          </a:extLst>
        </xdr:cNvPr>
        <xdr:cNvSpPr txBox="1"/>
      </xdr:nvSpPr>
      <xdr:spPr>
        <a:xfrm>
          <a:off x="10845966"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a:extLst>
            <a:ext uri="{FF2B5EF4-FFF2-40B4-BE49-F238E27FC236}">
              <a16:creationId xmlns:a16="http://schemas.microsoft.com/office/drawing/2014/main" id="{9D517379-1579-4819-92B1-6CC821D4B769}"/>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9" name="テキスト ボックス 708">
          <a:extLst>
            <a:ext uri="{FF2B5EF4-FFF2-40B4-BE49-F238E27FC236}">
              <a16:creationId xmlns:a16="http://schemas.microsoft.com/office/drawing/2014/main" id="{7BF47C4E-83BA-490F-8CDA-915BE243BCDD}"/>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庁舎】&#10;有形固定資産減価償却率グラフ枠">
          <a:extLst>
            <a:ext uri="{FF2B5EF4-FFF2-40B4-BE49-F238E27FC236}">
              <a16:creationId xmlns:a16="http://schemas.microsoft.com/office/drawing/2014/main" id="{B0C56EF6-808D-4976-91F7-D26FF1A20D7B}"/>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65858</xdr:rowOff>
    </xdr:from>
    <xdr:to>
      <xdr:col>85</xdr:col>
      <xdr:colOff>126364</xdr:colOff>
      <xdr:row>85</xdr:row>
      <xdr:rowOff>42999</xdr:rowOff>
    </xdr:to>
    <xdr:cxnSp macro="">
      <xdr:nvCxnSpPr>
        <xdr:cNvPr id="711" name="直線コネクタ 710">
          <a:extLst>
            <a:ext uri="{FF2B5EF4-FFF2-40B4-BE49-F238E27FC236}">
              <a16:creationId xmlns:a16="http://schemas.microsoft.com/office/drawing/2014/main" id="{694CA9CA-5601-412D-9282-6B767AB24631}"/>
            </a:ext>
          </a:extLst>
        </xdr:cNvPr>
        <xdr:cNvCxnSpPr/>
      </xdr:nvCxnSpPr>
      <xdr:spPr>
        <a:xfrm flipV="1">
          <a:off x="14695170" y="12537258"/>
          <a:ext cx="1269"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46826</xdr:rowOff>
    </xdr:from>
    <xdr:ext cx="405111" cy="259045"/>
    <xdr:sp macro="" textlink="">
      <xdr:nvSpPr>
        <xdr:cNvPr id="712" name="【庁舎】&#10;有形固定資産減価償却率最小値テキスト">
          <a:extLst>
            <a:ext uri="{FF2B5EF4-FFF2-40B4-BE49-F238E27FC236}">
              <a16:creationId xmlns:a16="http://schemas.microsoft.com/office/drawing/2014/main" id="{2B812ECF-D625-426C-9B04-EEAF145FA269}"/>
            </a:ext>
          </a:extLst>
        </xdr:cNvPr>
        <xdr:cNvSpPr txBox="1"/>
      </xdr:nvSpPr>
      <xdr:spPr>
        <a:xfrm>
          <a:off x="14744700" y="13813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42999</xdr:rowOff>
    </xdr:from>
    <xdr:to>
      <xdr:col>86</xdr:col>
      <xdr:colOff>25400</xdr:colOff>
      <xdr:row>85</xdr:row>
      <xdr:rowOff>42999</xdr:rowOff>
    </xdr:to>
    <xdr:cxnSp macro="">
      <xdr:nvCxnSpPr>
        <xdr:cNvPr id="713" name="直線コネクタ 712">
          <a:extLst>
            <a:ext uri="{FF2B5EF4-FFF2-40B4-BE49-F238E27FC236}">
              <a16:creationId xmlns:a16="http://schemas.microsoft.com/office/drawing/2014/main" id="{81CD4F15-D433-4083-9AFB-C70952770EF8}"/>
            </a:ext>
          </a:extLst>
        </xdr:cNvPr>
        <xdr:cNvCxnSpPr/>
      </xdr:nvCxnSpPr>
      <xdr:spPr>
        <a:xfrm>
          <a:off x="14611350" y="138097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12535</xdr:rowOff>
    </xdr:from>
    <xdr:ext cx="405111" cy="259045"/>
    <xdr:sp macro="" textlink="">
      <xdr:nvSpPr>
        <xdr:cNvPr id="714" name="【庁舎】&#10;有形固定資産減価償却率最大値テキスト">
          <a:extLst>
            <a:ext uri="{FF2B5EF4-FFF2-40B4-BE49-F238E27FC236}">
              <a16:creationId xmlns:a16="http://schemas.microsoft.com/office/drawing/2014/main" id="{D2FF7005-6798-4478-8611-295B3AA8230F}"/>
            </a:ext>
          </a:extLst>
        </xdr:cNvPr>
        <xdr:cNvSpPr txBox="1"/>
      </xdr:nvSpPr>
      <xdr:spPr>
        <a:xfrm>
          <a:off x="14744700" y="12315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65858</xdr:rowOff>
    </xdr:from>
    <xdr:to>
      <xdr:col>86</xdr:col>
      <xdr:colOff>25400</xdr:colOff>
      <xdr:row>77</xdr:row>
      <xdr:rowOff>65858</xdr:rowOff>
    </xdr:to>
    <xdr:cxnSp macro="">
      <xdr:nvCxnSpPr>
        <xdr:cNvPr id="715" name="直線コネクタ 714">
          <a:extLst>
            <a:ext uri="{FF2B5EF4-FFF2-40B4-BE49-F238E27FC236}">
              <a16:creationId xmlns:a16="http://schemas.microsoft.com/office/drawing/2014/main" id="{9F769923-580C-4A93-92E9-C04A460B7FB1}"/>
            </a:ext>
          </a:extLst>
        </xdr:cNvPr>
        <xdr:cNvCxnSpPr/>
      </xdr:nvCxnSpPr>
      <xdr:spPr>
        <a:xfrm>
          <a:off x="14611350" y="125372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64061</xdr:rowOff>
    </xdr:from>
    <xdr:ext cx="405111" cy="259045"/>
    <xdr:sp macro="" textlink="">
      <xdr:nvSpPr>
        <xdr:cNvPr id="716" name="【庁舎】&#10;有形固定資産減価償却率平均値テキスト">
          <a:extLst>
            <a:ext uri="{FF2B5EF4-FFF2-40B4-BE49-F238E27FC236}">
              <a16:creationId xmlns:a16="http://schemas.microsoft.com/office/drawing/2014/main" id="{9E2C30A6-8788-4BE7-8258-70ABADEC0F5B}"/>
            </a:ext>
          </a:extLst>
        </xdr:cNvPr>
        <xdr:cNvSpPr txBox="1"/>
      </xdr:nvSpPr>
      <xdr:spPr>
        <a:xfrm>
          <a:off x="14744700" y="130212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41184</xdr:rowOff>
    </xdr:from>
    <xdr:to>
      <xdr:col>85</xdr:col>
      <xdr:colOff>177800</xdr:colOff>
      <xdr:row>81</xdr:row>
      <xdr:rowOff>142784</xdr:rowOff>
    </xdr:to>
    <xdr:sp macro="" textlink="">
      <xdr:nvSpPr>
        <xdr:cNvPr id="717" name="フローチャート: 判断 716">
          <a:extLst>
            <a:ext uri="{FF2B5EF4-FFF2-40B4-BE49-F238E27FC236}">
              <a16:creationId xmlns:a16="http://schemas.microsoft.com/office/drawing/2014/main" id="{A07BE677-DC5C-4710-9005-237E67B0BED3}"/>
            </a:ext>
          </a:extLst>
        </xdr:cNvPr>
        <xdr:cNvSpPr/>
      </xdr:nvSpPr>
      <xdr:spPr>
        <a:xfrm>
          <a:off x="14649450" y="1315710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5262</xdr:rowOff>
    </xdr:from>
    <xdr:to>
      <xdr:col>81</xdr:col>
      <xdr:colOff>101600</xdr:colOff>
      <xdr:row>81</xdr:row>
      <xdr:rowOff>106862</xdr:rowOff>
    </xdr:to>
    <xdr:sp macro="" textlink="">
      <xdr:nvSpPr>
        <xdr:cNvPr id="718" name="フローチャート: 判断 717">
          <a:extLst>
            <a:ext uri="{FF2B5EF4-FFF2-40B4-BE49-F238E27FC236}">
              <a16:creationId xmlns:a16="http://schemas.microsoft.com/office/drawing/2014/main" id="{756CD18F-C61E-4D8E-9A16-66905D2FBEEA}"/>
            </a:ext>
          </a:extLst>
        </xdr:cNvPr>
        <xdr:cNvSpPr/>
      </xdr:nvSpPr>
      <xdr:spPr>
        <a:xfrm>
          <a:off x="13887450" y="1312436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719" name="フローチャート: 判断 718">
          <a:extLst>
            <a:ext uri="{FF2B5EF4-FFF2-40B4-BE49-F238E27FC236}">
              <a16:creationId xmlns:a16="http://schemas.microsoft.com/office/drawing/2014/main" id="{BDF70188-9A47-4873-B39D-74B17D59EA0A}"/>
            </a:ext>
          </a:extLst>
        </xdr:cNvPr>
        <xdr:cNvSpPr/>
      </xdr:nvSpPr>
      <xdr:spPr>
        <a:xfrm>
          <a:off x="13096875" y="131179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157118</xdr:rowOff>
    </xdr:from>
    <xdr:to>
      <xdr:col>72</xdr:col>
      <xdr:colOff>38100</xdr:colOff>
      <xdr:row>81</xdr:row>
      <xdr:rowOff>87268</xdr:rowOff>
    </xdr:to>
    <xdr:sp macro="" textlink="">
      <xdr:nvSpPr>
        <xdr:cNvPr id="720" name="フローチャート: 判断 719">
          <a:extLst>
            <a:ext uri="{FF2B5EF4-FFF2-40B4-BE49-F238E27FC236}">
              <a16:creationId xmlns:a16="http://schemas.microsoft.com/office/drawing/2014/main" id="{84A7ECAD-594B-4100-BBE1-EC5CD4B9D2EA}"/>
            </a:ext>
          </a:extLst>
        </xdr:cNvPr>
        <xdr:cNvSpPr/>
      </xdr:nvSpPr>
      <xdr:spPr>
        <a:xfrm>
          <a:off x="12296775" y="1311429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157118</xdr:rowOff>
    </xdr:from>
    <xdr:to>
      <xdr:col>67</xdr:col>
      <xdr:colOff>101600</xdr:colOff>
      <xdr:row>83</xdr:row>
      <xdr:rowOff>87268</xdr:rowOff>
    </xdr:to>
    <xdr:sp macro="" textlink="">
      <xdr:nvSpPr>
        <xdr:cNvPr id="721" name="フローチャート: 判断 720">
          <a:extLst>
            <a:ext uri="{FF2B5EF4-FFF2-40B4-BE49-F238E27FC236}">
              <a16:creationId xmlns:a16="http://schemas.microsoft.com/office/drawing/2014/main" id="{AFFB4F4D-AAD2-4FF5-BA7D-54B1DD7C334F}"/>
            </a:ext>
          </a:extLst>
        </xdr:cNvPr>
        <xdr:cNvSpPr/>
      </xdr:nvSpPr>
      <xdr:spPr>
        <a:xfrm>
          <a:off x="11487150" y="1343814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CE5C81FA-6BA0-48A2-97DB-3067969D775F}"/>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2E719A00-FEBA-427C-8FAC-F3432CB4A27F}"/>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5739B8C3-EFE3-4C43-813D-0E1555D4BE22}"/>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C88A98E-6A96-4E1E-976C-02CF1E944887}"/>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978AA886-CD56-4619-A17D-D9F14CA24B06}"/>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113030</xdr:rowOff>
    </xdr:from>
    <xdr:to>
      <xdr:col>85</xdr:col>
      <xdr:colOff>177800</xdr:colOff>
      <xdr:row>84</xdr:row>
      <xdr:rowOff>43180</xdr:rowOff>
    </xdr:to>
    <xdr:sp macro="" textlink="">
      <xdr:nvSpPr>
        <xdr:cNvPr id="727" name="楕円 726">
          <a:extLst>
            <a:ext uri="{FF2B5EF4-FFF2-40B4-BE49-F238E27FC236}">
              <a16:creationId xmlns:a16="http://schemas.microsoft.com/office/drawing/2014/main" id="{1D0B9312-BA19-4157-B950-FC3DE30C7D34}"/>
            </a:ext>
          </a:extLst>
        </xdr:cNvPr>
        <xdr:cNvSpPr/>
      </xdr:nvSpPr>
      <xdr:spPr>
        <a:xfrm>
          <a:off x="14649450" y="135528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91457</xdr:rowOff>
    </xdr:from>
    <xdr:ext cx="405111" cy="259045"/>
    <xdr:sp macro="" textlink="">
      <xdr:nvSpPr>
        <xdr:cNvPr id="728" name="【庁舎】&#10;有形固定資産減価償却率該当値テキスト">
          <a:extLst>
            <a:ext uri="{FF2B5EF4-FFF2-40B4-BE49-F238E27FC236}">
              <a16:creationId xmlns:a16="http://schemas.microsoft.com/office/drawing/2014/main" id="{F03B618F-5BE3-415C-AAD5-430397FE108A}"/>
            </a:ext>
          </a:extLst>
        </xdr:cNvPr>
        <xdr:cNvSpPr txBox="1"/>
      </xdr:nvSpPr>
      <xdr:spPr>
        <a:xfrm>
          <a:off x="14744700"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132624</xdr:rowOff>
    </xdr:from>
    <xdr:to>
      <xdr:col>81</xdr:col>
      <xdr:colOff>101600</xdr:colOff>
      <xdr:row>84</xdr:row>
      <xdr:rowOff>62774</xdr:rowOff>
    </xdr:to>
    <xdr:sp macro="" textlink="">
      <xdr:nvSpPr>
        <xdr:cNvPr id="729" name="楕円 728">
          <a:extLst>
            <a:ext uri="{FF2B5EF4-FFF2-40B4-BE49-F238E27FC236}">
              <a16:creationId xmlns:a16="http://schemas.microsoft.com/office/drawing/2014/main" id="{EF648E66-81BA-425E-87FC-3F35AE2D1D5B}"/>
            </a:ext>
          </a:extLst>
        </xdr:cNvPr>
        <xdr:cNvSpPr/>
      </xdr:nvSpPr>
      <xdr:spPr>
        <a:xfrm>
          <a:off x="13887450" y="1357239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163830</xdr:rowOff>
    </xdr:from>
    <xdr:to>
      <xdr:col>85</xdr:col>
      <xdr:colOff>127000</xdr:colOff>
      <xdr:row>84</xdr:row>
      <xdr:rowOff>11974</xdr:rowOff>
    </xdr:to>
    <xdr:cxnSp macro="">
      <xdr:nvCxnSpPr>
        <xdr:cNvPr id="730" name="直線コネクタ 729">
          <a:extLst>
            <a:ext uri="{FF2B5EF4-FFF2-40B4-BE49-F238E27FC236}">
              <a16:creationId xmlns:a16="http://schemas.microsoft.com/office/drawing/2014/main" id="{B718517B-9C63-4014-9338-B0055EB90A6F}"/>
            </a:ext>
          </a:extLst>
        </xdr:cNvPr>
        <xdr:cNvCxnSpPr/>
      </xdr:nvCxnSpPr>
      <xdr:spPr>
        <a:xfrm flipV="1">
          <a:off x="13935075" y="13600430"/>
          <a:ext cx="762000" cy="1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5262</xdr:rowOff>
    </xdr:from>
    <xdr:to>
      <xdr:col>76</xdr:col>
      <xdr:colOff>165100</xdr:colOff>
      <xdr:row>85</xdr:row>
      <xdr:rowOff>106862</xdr:rowOff>
    </xdr:to>
    <xdr:sp macro="" textlink="">
      <xdr:nvSpPr>
        <xdr:cNvPr id="731" name="楕円 730">
          <a:extLst>
            <a:ext uri="{FF2B5EF4-FFF2-40B4-BE49-F238E27FC236}">
              <a16:creationId xmlns:a16="http://schemas.microsoft.com/office/drawing/2014/main" id="{D931E9E9-8B44-435F-80B7-0CDC45037C3F}"/>
            </a:ext>
          </a:extLst>
        </xdr:cNvPr>
        <xdr:cNvSpPr/>
      </xdr:nvSpPr>
      <xdr:spPr>
        <a:xfrm>
          <a:off x="13096875" y="137720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11974</xdr:rowOff>
    </xdr:from>
    <xdr:to>
      <xdr:col>81</xdr:col>
      <xdr:colOff>50800</xdr:colOff>
      <xdr:row>85</xdr:row>
      <xdr:rowOff>56062</xdr:rowOff>
    </xdr:to>
    <xdr:cxnSp macro="">
      <xdr:nvCxnSpPr>
        <xdr:cNvPr id="732" name="直線コネクタ 731">
          <a:extLst>
            <a:ext uri="{FF2B5EF4-FFF2-40B4-BE49-F238E27FC236}">
              <a16:creationId xmlns:a16="http://schemas.microsoft.com/office/drawing/2014/main" id="{02AB414A-7297-4F54-87EE-850B38B752F7}"/>
            </a:ext>
          </a:extLst>
        </xdr:cNvPr>
        <xdr:cNvCxnSpPr/>
      </xdr:nvCxnSpPr>
      <xdr:spPr>
        <a:xfrm flipV="1">
          <a:off x="13144500" y="13610499"/>
          <a:ext cx="790575" cy="20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28121</xdr:rowOff>
    </xdr:from>
    <xdr:to>
      <xdr:col>72</xdr:col>
      <xdr:colOff>38100</xdr:colOff>
      <xdr:row>85</xdr:row>
      <xdr:rowOff>129721</xdr:rowOff>
    </xdr:to>
    <xdr:sp macro="" textlink="">
      <xdr:nvSpPr>
        <xdr:cNvPr id="733" name="楕円 732">
          <a:extLst>
            <a:ext uri="{FF2B5EF4-FFF2-40B4-BE49-F238E27FC236}">
              <a16:creationId xmlns:a16="http://schemas.microsoft.com/office/drawing/2014/main" id="{444CD6DF-F503-418F-AF85-EE848FA4823A}"/>
            </a:ext>
          </a:extLst>
        </xdr:cNvPr>
        <xdr:cNvSpPr/>
      </xdr:nvSpPr>
      <xdr:spPr>
        <a:xfrm>
          <a:off x="12296775" y="137949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56062</xdr:rowOff>
    </xdr:from>
    <xdr:to>
      <xdr:col>76</xdr:col>
      <xdr:colOff>114300</xdr:colOff>
      <xdr:row>85</xdr:row>
      <xdr:rowOff>78921</xdr:rowOff>
    </xdr:to>
    <xdr:cxnSp macro="">
      <xdr:nvCxnSpPr>
        <xdr:cNvPr id="734" name="直線コネクタ 733">
          <a:extLst>
            <a:ext uri="{FF2B5EF4-FFF2-40B4-BE49-F238E27FC236}">
              <a16:creationId xmlns:a16="http://schemas.microsoft.com/office/drawing/2014/main" id="{859A1818-997A-4E12-A8D9-5368C00814B3}"/>
            </a:ext>
          </a:extLst>
        </xdr:cNvPr>
        <xdr:cNvCxnSpPr/>
      </xdr:nvCxnSpPr>
      <xdr:spPr>
        <a:xfrm flipV="1">
          <a:off x="12344400" y="13819687"/>
          <a:ext cx="8001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162016</xdr:rowOff>
    </xdr:from>
    <xdr:to>
      <xdr:col>67</xdr:col>
      <xdr:colOff>101600</xdr:colOff>
      <xdr:row>86</xdr:row>
      <xdr:rowOff>92166</xdr:rowOff>
    </xdr:to>
    <xdr:sp macro="" textlink="">
      <xdr:nvSpPr>
        <xdr:cNvPr id="735" name="楕円 734">
          <a:extLst>
            <a:ext uri="{FF2B5EF4-FFF2-40B4-BE49-F238E27FC236}">
              <a16:creationId xmlns:a16="http://schemas.microsoft.com/office/drawing/2014/main" id="{6ADE1107-04A6-4821-A7C1-4383993D622F}"/>
            </a:ext>
          </a:extLst>
        </xdr:cNvPr>
        <xdr:cNvSpPr/>
      </xdr:nvSpPr>
      <xdr:spPr>
        <a:xfrm>
          <a:off x="11487150" y="1392246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78921</xdr:rowOff>
    </xdr:from>
    <xdr:to>
      <xdr:col>71</xdr:col>
      <xdr:colOff>177800</xdr:colOff>
      <xdr:row>86</xdr:row>
      <xdr:rowOff>41366</xdr:rowOff>
    </xdr:to>
    <xdr:cxnSp macro="">
      <xdr:nvCxnSpPr>
        <xdr:cNvPr id="736" name="直線コネクタ 735">
          <a:extLst>
            <a:ext uri="{FF2B5EF4-FFF2-40B4-BE49-F238E27FC236}">
              <a16:creationId xmlns:a16="http://schemas.microsoft.com/office/drawing/2014/main" id="{1BB5C7B6-142B-4016-A21C-694454A21D92}"/>
            </a:ext>
          </a:extLst>
        </xdr:cNvPr>
        <xdr:cNvCxnSpPr/>
      </xdr:nvCxnSpPr>
      <xdr:spPr>
        <a:xfrm flipV="1">
          <a:off x="11534775" y="13842546"/>
          <a:ext cx="809625"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123389</xdr:rowOff>
    </xdr:from>
    <xdr:ext cx="405111" cy="259045"/>
    <xdr:sp macro="" textlink="">
      <xdr:nvSpPr>
        <xdr:cNvPr id="737" name="n_1aveValue【庁舎】&#10;有形固定資産減価償却率">
          <a:extLst>
            <a:ext uri="{FF2B5EF4-FFF2-40B4-BE49-F238E27FC236}">
              <a16:creationId xmlns:a16="http://schemas.microsoft.com/office/drawing/2014/main" id="{42A8ECE5-3DE9-40B9-946B-0B1D9661D597}"/>
            </a:ext>
          </a:extLst>
        </xdr:cNvPr>
        <xdr:cNvSpPr txBox="1"/>
      </xdr:nvSpPr>
      <xdr:spPr>
        <a:xfrm>
          <a:off x="13745219" y="12918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738" name="n_2aveValue【庁舎】&#10;有形固定資産減価償却率">
          <a:extLst>
            <a:ext uri="{FF2B5EF4-FFF2-40B4-BE49-F238E27FC236}">
              <a16:creationId xmlns:a16="http://schemas.microsoft.com/office/drawing/2014/main" id="{50366188-FF12-441B-96F1-0F970569B505}"/>
            </a:ext>
          </a:extLst>
        </xdr:cNvPr>
        <xdr:cNvSpPr txBox="1"/>
      </xdr:nvSpPr>
      <xdr:spPr>
        <a:xfrm>
          <a:off x="12964169" y="12915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103795</xdr:rowOff>
    </xdr:from>
    <xdr:ext cx="405111" cy="259045"/>
    <xdr:sp macro="" textlink="">
      <xdr:nvSpPr>
        <xdr:cNvPr id="739" name="n_3aveValue【庁舎】&#10;有形固定資産減価償却率">
          <a:extLst>
            <a:ext uri="{FF2B5EF4-FFF2-40B4-BE49-F238E27FC236}">
              <a16:creationId xmlns:a16="http://schemas.microsoft.com/office/drawing/2014/main" id="{AFD18733-C9DD-4334-9B26-1EE2437D7B1F}"/>
            </a:ext>
          </a:extLst>
        </xdr:cNvPr>
        <xdr:cNvSpPr txBox="1"/>
      </xdr:nvSpPr>
      <xdr:spPr>
        <a:xfrm>
          <a:off x="12164069" y="12899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103795</xdr:rowOff>
    </xdr:from>
    <xdr:ext cx="405111" cy="259045"/>
    <xdr:sp macro="" textlink="">
      <xdr:nvSpPr>
        <xdr:cNvPr id="740" name="n_4aveValue【庁舎】&#10;有形固定資産減価償却率">
          <a:extLst>
            <a:ext uri="{FF2B5EF4-FFF2-40B4-BE49-F238E27FC236}">
              <a16:creationId xmlns:a16="http://schemas.microsoft.com/office/drawing/2014/main" id="{65E39A60-B7A8-44F7-81BA-CA65B350B1B6}"/>
            </a:ext>
          </a:extLst>
        </xdr:cNvPr>
        <xdr:cNvSpPr txBox="1"/>
      </xdr:nvSpPr>
      <xdr:spPr>
        <a:xfrm>
          <a:off x="11354444" y="1322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53901</xdr:rowOff>
    </xdr:from>
    <xdr:ext cx="405111" cy="259045"/>
    <xdr:sp macro="" textlink="">
      <xdr:nvSpPr>
        <xdr:cNvPr id="741" name="n_1mainValue【庁舎】&#10;有形固定資産減価償却率">
          <a:extLst>
            <a:ext uri="{FF2B5EF4-FFF2-40B4-BE49-F238E27FC236}">
              <a16:creationId xmlns:a16="http://schemas.microsoft.com/office/drawing/2014/main" id="{88290637-3AC7-40BB-A17D-89B98B69E760}"/>
            </a:ext>
          </a:extLst>
        </xdr:cNvPr>
        <xdr:cNvSpPr txBox="1"/>
      </xdr:nvSpPr>
      <xdr:spPr>
        <a:xfrm>
          <a:off x="13745219" y="136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97989</xdr:rowOff>
    </xdr:from>
    <xdr:ext cx="405111" cy="259045"/>
    <xdr:sp macro="" textlink="">
      <xdr:nvSpPr>
        <xdr:cNvPr id="742" name="n_2mainValue【庁舎】&#10;有形固定資産減価償却率">
          <a:extLst>
            <a:ext uri="{FF2B5EF4-FFF2-40B4-BE49-F238E27FC236}">
              <a16:creationId xmlns:a16="http://schemas.microsoft.com/office/drawing/2014/main" id="{3F16EA67-2812-4A97-ACBB-A6694630045F}"/>
            </a:ext>
          </a:extLst>
        </xdr:cNvPr>
        <xdr:cNvSpPr txBox="1"/>
      </xdr:nvSpPr>
      <xdr:spPr>
        <a:xfrm>
          <a:off x="12964169" y="1386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120848</xdr:rowOff>
    </xdr:from>
    <xdr:ext cx="405111" cy="259045"/>
    <xdr:sp macro="" textlink="">
      <xdr:nvSpPr>
        <xdr:cNvPr id="743" name="n_3mainValue【庁舎】&#10;有形固定資産減価償却率">
          <a:extLst>
            <a:ext uri="{FF2B5EF4-FFF2-40B4-BE49-F238E27FC236}">
              <a16:creationId xmlns:a16="http://schemas.microsoft.com/office/drawing/2014/main" id="{011EC2EA-9657-46A3-897F-4C230EE53DAA}"/>
            </a:ext>
          </a:extLst>
        </xdr:cNvPr>
        <xdr:cNvSpPr txBox="1"/>
      </xdr:nvSpPr>
      <xdr:spPr>
        <a:xfrm>
          <a:off x="12164069" y="13887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83293</xdr:rowOff>
    </xdr:from>
    <xdr:ext cx="405111" cy="259045"/>
    <xdr:sp macro="" textlink="">
      <xdr:nvSpPr>
        <xdr:cNvPr id="744" name="n_4mainValue【庁舎】&#10;有形固定資産減価償却率">
          <a:extLst>
            <a:ext uri="{FF2B5EF4-FFF2-40B4-BE49-F238E27FC236}">
              <a16:creationId xmlns:a16="http://schemas.microsoft.com/office/drawing/2014/main" id="{1FA8C949-CED0-4A43-B5FE-89ABDBB443B7}"/>
            </a:ext>
          </a:extLst>
        </xdr:cNvPr>
        <xdr:cNvSpPr txBox="1"/>
      </xdr:nvSpPr>
      <xdr:spPr>
        <a:xfrm>
          <a:off x="11354444" y="1401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a:extLst>
            <a:ext uri="{FF2B5EF4-FFF2-40B4-BE49-F238E27FC236}">
              <a16:creationId xmlns:a16="http://schemas.microsoft.com/office/drawing/2014/main" id="{28B1C4BF-30F1-4226-83FB-CEF776D2E5B4}"/>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46" name="正方形/長方形 745">
          <a:extLst>
            <a:ext uri="{FF2B5EF4-FFF2-40B4-BE49-F238E27FC236}">
              <a16:creationId xmlns:a16="http://schemas.microsoft.com/office/drawing/2014/main" id="{CCBCEE13-4656-421E-8D1B-EB5896749E84}"/>
            </a:ext>
          </a:extLst>
        </xdr:cNvPr>
        <xdr:cNvSpPr/>
      </xdr:nvSpPr>
      <xdr:spPr>
        <a:xfrm>
          <a:off x="169259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47" name="正方形/長方形 746">
          <a:extLst>
            <a:ext uri="{FF2B5EF4-FFF2-40B4-BE49-F238E27FC236}">
              <a16:creationId xmlns:a16="http://schemas.microsoft.com/office/drawing/2014/main" id="{51F6CF6A-9675-4831-B5F8-5824456331D1}"/>
            </a:ext>
          </a:extLst>
        </xdr:cNvPr>
        <xdr:cNvSpPr/>
      </xdr:nvSpPr>
      <xdr:spPr>
        <a:xfrm>
          <a:off x="169259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48" name="正方形/長方形 747">
          <a:extLst>
            <a:ext uri="{FF2B5EF4-FFF2-40B4-BE49-F238E27FC236}">
              <a16:creationId xmlns:a16="http://schemas.microsoft.com/office/drawing/2014/main" id="{2BBB2AD5-D349-41F7-AD00-B07535F57F7C}"/>
            </a:ext>
          </a:extLst>
        </xdr:cNvPr>
        <xdr:cNvSpPr/>
      </xdr:nvSpPr>
      <xdr:spPr>
        <a:xfrm>
          <a:off x="1841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49" name="正方形/長方形 748">
          <a:extLst>
            <a:ext uri="{FF2B5EF4-FFF2-40B4-BE49-F238E27FC236}">
              <a16:creationId xmlns:a16="http://schemas.microsoft.com/office/drawing/2014/main" id="{60818495-0402-4CC2-AF0B-7216362E6A4D}"/>
            </a:ext>
          </a:extLst>
        </xdr:cNvPr>
        <xdr:cNvSpPr/>
      </xdr:nvSpPr>
      <xdr:spPr>
        <a:xfrm>
          <a:off x="1841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a:extLst>
            <a:ext uri="{FF2B5EF4-FFF2-40B4-BE49-F238E27FC236}">
              <a16:creationId xmlns:a16="http://schemas.microsoft.com/office/drawing/2014/main" id="{0945399A-E5AF-4052-BDC8-71031527D3AB}"/>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a:extLst>
            <a:ext uri="{FF2B5EF4-FFF2-40B4-BE49-F238E27FC236}">
              <a16:creationId xmlns:a16="http://schemas.microsoft.com/office/drawing/2014/main" id="{7E4D54DE-1A1A-4BA8-B164-12821ED0D61A}"/>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a:extLst>
            <a:ext uri="{FF2B5EF4-FFF2-40B4-BE49-F238E27FC236}">
              <a16:creationId xmlns:a16="http://schemas.microsoft.com/office/drawing/2014/main" id="{CE68E2FE-BE30-4629-B5E6-FF84BF4CA1CB}"/>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53" name="直線コネクタ 752">
          <a:extLst>
            <a:ext uri="{FF2B5EF4-FFF2-40B4-BE49-F238E27FC236}">
              <a16:creationId xmlns:a16="http://schemas.microsoft.com/office/drawing/2014/main" id="{989803BF-6BC8-42A2-96A8-379789B6E769}"/>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4" name="テキスト ボックス 753">
          <a:extLst>
            <a:ext uri="{FF2B5EF4-FFF2-40B4-BE49-F238E27FC236}">
              <a16:creationId xmlns:a16="http://schemas.microsoft.com/office/drawing/2014/main" id="{14D183A7-91DB-44F5-BEA1-4DBD0E155606}"/>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5" name="直線コネクタ 754">
          <a:extLst>
            <a:ext uri="{FF2B5EF4-FFF2-40B4-BE49-F238E27FC236}">
              <a16:creationId xmlns:a16="http://schemas.microsoft.com/office/drawing/2014/main" id="{83DDBB58-7B1E-4106-A82D-6DDC0918EE7B}"/>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6" name="テキスト ボックス 755">
          <a:extLst>
            <a:ext uri="{FF2B5EF4-FFF2-40B4-BE49-F238E27FC236}">
              <a16:creationId xmlns:a16="http://schemas.microsoft.com/office/drawing/2014/main" id="{AD05AC48-247B-46FF-BAE5-8C90D37CB9F6}"/>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7" name="直線コネクタ 756">
          <a:extLst>
            <a:ext uri="{FF2B5EF4-FFF2-40B4-BE49-F238E27FC236}">
              <a16:creationId xmlns:a16="http://schemas.microsoft.com/office/drawing/2014/main" id="{2E03C8BA-A267-41F8-A705-662597836844}"/>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8" name="テキスト ボックス 757">
          <a:extLst>
            <a:ext uri="{FF2B5EF4-FFF2-40B4-BE49-F238E27FC236}">
              <a16:creationId xmlns:a16="http://schemas.microsoft.com/office/drawing/2014/main" id="{710D50E9-B81D-4CFC-826F-B98179F0BD90}"/>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9" name="直線コネクタ 758">
          <a:extLst>
            <a:ext uri="{FF2B5EF4-FFF2-40B4-BE49-F238E27FC236}">
              <a16:creationId xmlns:a16="http://schemas.microsoft.com/office/drawing/2014/main" id="{18EC7328-20A8-4CF2-BF2E-A732342F9510}"/>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0" name="テキスト ボックス 759">
          <a:extLst>
            <a:ext uri="{FF2B5EF4-FFF2-40B4-BE49-F238E27FC236}">
              <a16:creationId xmlns:a16="http://schemas.microsoft.com/office/drawing/2014/main" id="{B4730546-CF7D-4CC9-9711-41D7D216AA0B}"/>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1" name="直線コネクタ 760">
          <a:extLst>
            <a:ext uri="{FF2B5EF4-FFF2-40B4-BE49-F238E27FC236}">
              <a16:creationId xmlns:a16="http://schemas.microsoft.com/office/drawing/2014/main" id="{DDBFEDF1-27B6-4F4C-8F59-0A926C683A58}"/>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2" name="テキスト ボックス 761">
          <a:extLst>
            <a:ext uri="{FF2B5EF4-FFF2-40B4-BE49-F238E27FC236}">
              <a16:creationId xmlns:a16="http://schemas.microsoft.com/office/drawing/2014/main" id="{90B9B824-47ED-48AF-8483-4DF6EF67FFD5}"/>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3" name="直線コネクタ 762">
          <a:extLst>
            <a:ext uri="{FF2B5EF4-FFF2-40B4-BE49-F238E27FC236}">
              <a16:creationId xmlns:a16="http://schemas.microsoft.com/office/drawing/2014/main" id="{B5D72F97-6D79-4EA8-9391-F51FB750CCB5}"/>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4" name="テキスト ボックス 763">
          <a:extLst>
            <a:ext uri="{FF2B5EF4-FFF2-40B4-BE49-F238E27FC236}">
              <a16:creationId xmlns:a16="http://schemas.microsoft.com/office/drawing/2014/main" id="{0AA4C6CC-E2F3-44AE-BB61-104C73D9FD9A}"/>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a:extLst>
            <a:ext uri="{FF2B5EF4-FFF2-40B4-BE49-F238E27FC236}">
              <a16:creationId xmlns:a16="http://schemas.microsoft.com/office/drawing/2014/main" id="{F0735A5E-061F-42DB-B5F9-B97ECF5FC551}"/>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a:extLst>
            <a:ext uri="{FF2B5EF4-FFF2-40B4-BE49-F238E27FC236}">
              <a16:creationId xmlns:a16="http://schemas.microsoft.com/office/drawing/2014/main" id="{33604092-B5AF-4F13-8AE1-9B1DBC59D653}"/>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庁舎】&#10;一人当たり面積グラフ枠">
          <a:extLst>
            <a:ext uri="{FF2B5EF4-FFF2-40B4-BE49-F238E27FC236}">
              <a16:creationId xmlns:a16="http://schemas.microsoft.com/office/drawing/2014/main" id="{69D90830-2187-4C7D-9B3E-EFE000696488}"/>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100693</xdr:rowOff>
    </xdr:to>
    <xdr:cxnSp macro="">
      <xdr:nvCxnSpPr>
        <xdr:cNvPr id="768" name="直線コネクタ 767">
          <a:extLst>
            <a:ext uri="{FF2B5EF4-FFF2-40B4-BE49-F238E27FC236}">
              <a16:creationId xmlns:a16="http://schemas.microsoft.com/office/drawing/2014/main" id="{A760C5E5-A23E-4B7F-AB24-E0D4986AA69D}"/>
            </a:ext>
          </a:extLst>
        </xdr:cNvPr>
        <xdr:cNvCxnSpPr/>
      </xdr:nvCxnSpPr>
      <xdr:spPr>
        <a:xfrm flipV="1">
          <a:off x="19952970" y="12646479"/>
          <a:ext cx="1269" cy="12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69" name="【庁舎】&#10;一人当たり面積最小値テキスト">
          <a:extLst>
            <a:ext uri="{FF2B5EF4-FFF2-40B4-BE49-F238E27FC236}">
              <a16:creationId xmlns:a16="http://schemas.microsoft.com/office/drawing/2014/main" id="{18A99E8B-A30A-4937-BB46-91D4C6C044AC}"/>
            </a:ext>
          </a:extLst>
        </xdr:cNvPr>
        <xdr:cNvSpPr txBox="1"/>
      </xdr:nvSpPr>
      <xdr:spPr>
        <a:xfrm>
          <a:off x="20002500" y="1387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70" name="直線コネクタ 769">
          <a:extLst>
            <a:ext uri="{FF2B5EF4-FFF2-40B4-BE49-F238E27FC236}">
              <a16:creationId xmlns:a16="http://schemas.microsoft.com/office/drawing/2014/main" id="{A9DA5F71-7FFA-416D-9845-45D7D81C5184}"/>
            </a:ext>
          </a:extLst>
        </xdr:cNvPr>
        <xdr:cNvCxnSpPr/>
      </xdr:nvCxnSpPr>
      <xdr:spPr>
        <a:xfrm>
          <a:off x="19878675" y="138674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71" name="【庁舎】&#10;一人当たり面積最大値テキスト">
          <a:extLst>
            <a:ext uri="{FF2B5EF4-FFF2-40B4-BE49-F238E27FC236}">
              <a16:creationId xmlns:a16="http://schemas.microsoft.com/office/drawing/2014/main" id="{1F1D94FF-30EC-48D3-8DCD-4FFDE269FF3E}"/>
            </a:ext>
          </a:extLst>
        </xdr:cNvPr>
        <xdr:cNvSpPr txBox="1"/>
      </xdr:nvSpPr>
      <xdr:spPr>
        <a:xfrm>
          <a:off x="20002500" y="124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72" name="直線コネクタ 771">
          <a:extLst>
            <a:ext uri="{FF2B5EF4-FFF2-40B4-BE49-F238E27FC236}">
              <a16:creationId xmlns:a16="http://schemas.microsoft.com/office/drawing/2014/main" id="{DE736E86-9209-4EAE-860D-14107D81BA4A}"/>
            </a:ext>
          </a:extLst>
        </xdr:cNvPr>
        <xdr:cNvCxnSpPr/>
      </xdr:nvCxnSpPr>
      <xdr:spPr>
        <a:xfrm>
          <a:off x="19878675" y="12646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773" name="【庁舎】&#10;一人当たり面積平均値テキスト">
          <a:extLst>
            <a:ext uri="{FF2B5EF4-FFF2-40B4-BE49-F238E27FC236}">
              <a16:creationId xmlns:a16="http://schemas.microsoft.com/office/drawing/2014/main" id="{2D3DD7BA-5983-4DB8-B7D9-13D48ACAAF01}"/>
            </a:ext>
          </a:extLst>
        </xdr:cNvPr>
        <xdr:cNvSpPr txBox="1"/>
      </xdr:nvSpPr>
      <xdr:spPr>
        <a:xfrm>
          <a:off x="20002500" y="13448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74" name="フローチャート: 判断 773">
          <a:extLst>
            <a:ext uri="{FF2B5EF4-FFF2-40B4-BE49-F238E27FC236}">
              <a16:creationId xmlns:a16="http://schemas.microsoft.com/office/drawing/2014/main" id="{934F0A8A-B02C-4756-A24E-03B7F486D908}"/>
            </a:ext>
          </a:extLst>
        </xdr:cNvPr>
        <xdr:cNvSpPr/>
      </xdr:nvSpPr>
      <xdr:spPr>
        <a:xfrm>
          <a:off x="19897725" y="134701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775" name="フローチャート: 判断 774">
          <a:extLst>
            <a:ext uri="{FF2B5EF4-FFF2-40B4-BE49-F238E27FC236}">
              <a16:creationId xmlns:a16="http://schemas.microsoft.com/office/drawing/2014/main" id="{6E6DB41E-90CC-4695-83C2-C532AFC7F657}"/>
            </a:ext>
          </a:extLst>
        </xdr:cNvPr>
        <xdr:cNvSpPr/>
      </xdr:nvSpPr>
      <xdr:spPr>
        <a:xfrm>
          <a:off x="19154775" y="134701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76" name="フローチャート: 判断 775">
          <a:extLst>
            <a:ext uri="{FF2B5EF4-FFF2-40B4-BE49-F238E27FC236}">
              <a16:creationId xmlns:a16="http://schemas.microsoft.com/office/drawing/2014/main" id="{32373C20-603A-4993-B041-23337A77435B}"/>
            </a:ext>
          </a:extLst>
        </xdr:cNvPr>
        <xdr:cNvSpPr/>
      </xdr:nvSpPr>
      <xdr:spPr>
        <a:xfrm>
          <a:off x="18345150" y="134656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96157</xdr:rowOff>
    </xdr:from>
    <xdr:to>
      <xdr:col>102</xdr:col>
      <xdr:colOff>165100</xdr:colOff>
      <xdr:row>83</xdr:row>
      <xdr:rowOff>26307</xdr:rowOff>
    </xdr:to>
    <xdr:sp macro="" textlink="">
      <xdr:nvSpPr>
        <xdr:cNvPr id="777" name="フローチャート: 判断 776">
          <a:extLst>
            <a:ext uri="{FF2B5EF4-FFF2-40B4-BE49-F238E27FC236}">
              <a16:creationId xmlns:a16="http://schemas.microsoft.com/office/drawing/2014/main" id="{54BDF91C-2DC2-4F28-998E-44826CDCBEE0}"/>
            </a:ext>
          </a:extLst>
        </xdr:cNvPr>
        <xdr:cNvSpPr/>
      </xdr:nvSpPr>
      <xdr:spPr>
        <a:xfrm>
          <a:off x="17554575" y="133740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78" name="フローチャート: 判断 777">
          <a:extLst>
            <a:ext uri="{FF2B5EF4-FFF2-40B4-BE49-F238E27FC236}">
              <a16:creationId xmlns:a16="http://schemas.microsoft.com/office/drawing/2014/main" id="{469D94F3-D0D3-40B6-8DB5-C07E1619FCE0}"/>
            </a:ext>
          </a:extLst>
        </xdr:cNvPr>
        <xdr:cNvSpPr/>
      </xdr:nvSpPr>
      <xdr:spPr>
        <a:xfrm>
          <a:off x="16754475" y="1344839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39F7CAD9-BA88-44A5-BDE7-80013AD6D472}"/>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ECD2489D-C73E-4AB1-B189-2196A77CC2F1}"/>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575A5082-5B0D-4E9E-A766-AC3FCCE8418C}"/>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964580EA-3582-4040-A2A5-A600A3743A8E}"/>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4030E587-6E6F-442B-B2B2-4C1C96251E0F}"/>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115207</xdr:rowOff>
    </xdr:from>
    <xdr:to>
      <xdr:col>116</xdr:col>
      <xdr:colOff>114300</xdr:colOff>
      <xdr:row>82</xdr:row>
      <xdr:rowOff>45357</xdr:rowOff>
    </xdr:to>
    <xdr:sp macro="" textlink="">
      <xdr:nvSpPr>
        <xdr:cNvPr id="784" name="楕円 783">
          <a:extLst>
            <a:ext uri="{FF2B5EF4-FFF2-40B4-BE49-F238E27FC236}">
              <a16:creationId xmlns:a16="http://schemas.microsoft.com/office/drawing/2014/main" id="{66367CBD-59B4-44E4-80A0-3B4C5B66E094}"/>
            </a:ext>
          </a:extLst>
        </xdr:cNvPr>
        <xdr:cNvSpPr/>
      </xdr:nvSpPr>
      <xdr:spPr>
        <a:xfrm>
          <a:off x="19897725" y="1323113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80</xdr:row>
      <xdr:rowOff>138084</xdr:rowOff>
    </xdr:from>
    <xdr:ext cx="469744" cy="259045"/>
    <xdr:sp macro="" textlink="">
      <xdr:nvSpPr>
        <xdr:cNvPr id="785" name="【庁舎】&#10;一人当たり面積該当値テキスト">
          <a:extLst>
            <a:ext uri="{FF2B5EF4-FFF2-40B4-BE49-F238E27FC236}">
              <a16:creationId xmlns:a16="http://schemas.microsoft.com/office/drawing/2014/main" id="{DC92F5E5-873D-42C2-9646-A1B26D2628C8}"/>
            </a:ext>
          </a:extLst>
        </xdr:cNvPr>
        <xdr:cNvSpPr txBox="1"/>
      </xdr:nvSpPr>
      <xdr:spPr>
        <a:xfrm>
          <a:off x="20002500" y="1309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126093</xdr:rowOff>
    </xdr:from>
    <xdr:to>
      <xdr:col>112</xdr:col>
      <xdr:colOff>38100</xdr:colOff>
      <xdr:row>82</xdr:row>
      <xdr:rowOff>56243</xdr:rowOff>
    </xdr:to>
    <xdr:sp macro="" textlink="">
      <xdr:nvSpPr>
        <xdr:cNvPr id="786" name="楕円 785">
          <a:extLst>
            <a:ext uri="{FF2B5EF4-FFF2-40B4-BE49-F238E27FC236}">
              <a16:creationId xmlns:a16="http://schemas.microsoft.com/office/drawing/2014/main" id="{B91ED227-C5F8-49A8-A5E3-69280D3E07FA}"/>
            </a:ext>
          </a:extLst>
        </xdr:cNvPr>
        <xdr:cNvSpPr/>
      </xdr:nvSpPr>
      <xdr:spPr>
        <a:xfrm>
          <a:off x="19154775" y="132388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166007</xdr:rowOff>
    </xdr:from>
    <xdr:to>
      <xdr:col>116</xdr:col>
      <xdr:colOff>63500</xdr:colOff>
      <xdr:row>82</xdr:row>
      <xdr:rowOff>5443</xdr:rowOff>
    </xdr:to>
    <xdr:cxnSp macro="">
      <xdr:nvCxnSpPr>
        <xdr:cNvPr id="787" name="直線コネクタ 786">
          <a:extLst>
            <a:ext uri="{FF2B5EF4-FFF2-40B4-BE49-F238E27FC236}">
              <a16:creationId xmlns:a16="http://schemas.microsoft.com/office/drawing/2014/main" id="{67EA5C3A-5E07-4ED2-BCFF-F53BADDB8ED3}"/>
            </a:ext>
          </a:extLst>
        </xdr:cNvPr>
        <xdr:cNvCxnSpPr/>
      </xdr:nvCxnSpPr>
      <xdr:spPr>
        <a:xfrm flipV="1">
          <a:off x="19202400" y="13278757"/>
          <a:ext cx="75247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147864</xdr:rowOff>
    </xdr:from>
    <xdr:to>
      <xdr:col>107</xdr:col>
      <xdr:colOff>101600</xdr:colOff>
      <xdr:row>82</xdr:row>
      <xdr:rowOff>78014</xdr:rowOff>
    </xdr:to>
    <xdr:sp macro="" textlink="">
      <xdr:nvSpPr>
        <xdr:cNvPr id="788" name="楕円 787">
          <a:extLst>
            <a:ext uri="{FF2B5EF4-FFF2-40B4-BE49-F238E27FC236}">
              <a16:creationId xmlns:a16="http://schemas.microsoft.com/office/drawing/2014/main" id="{06D3D570-D850-4B83-850A-DCD5131D96E8}"/>
            </a:ext>
          </a:extLst>
        </xdr:cNvPr>
        <xdr:cNvSpPr/>
      </xdr:nvSpPr>
      <xdr:spPr>
        <a:xfrm>
          <a:off x="18345150" y="132606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5443</xdr:rowOff>
    </xdr:from>
    <xdr:to>
      <xdr:col>111</xdr:col>
      <xdr:colOff>177800</xdr:colOff>
      <xdr:row>82</xdr:row>
      <xdr:rowOff>27214</xdr:rowOff>
    </xdr:to>
    <xdr:cxnSp macro="">
      <xdr:nvCxnSpPr>
        <xdr:cNvPr id="789" name="直線コネクタ 788">
          <a:extLst>
            <a:ext uri="{FF2B5EF4-FFF2-40B4-BE49-F238E27FC236}">
              <a16:creationId xmlns:a16="http://schemas.microsoft.com/office/drawing/2014/main" id="{B9DCA3C0-D30D-4A09-AD40-A2E76AAAD50A}"/>
            </a:ext>
          </a:extLst>
        </xdr:cNvPr>
        <xdr:cNvCxnSpPr/>
      </xdr:nvCxnSpPr>
      <xdr:spPr>
        <a:xfrm flipV="1">
          <a:off x="18392775" y="13286468"/>
          <a:ext cx="809625"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147864</xdr:rowOff>
    </xdr:from>
    <xdr:to>
      <xdr:col>102</xdr:col>
      <xdr:colOff>165100</xdr:colOff>
      <xdr:row>82</xdr:row>
      <xdr:rowOff>78014</xdr:rowOff>
    </xdr:to>
    <xdr:sp macro="" textlink="">
      <xdr:nvSpPr>
        <xdr:cNvPr id="790" name="楕円 789">
          <a:extLst>
            <a:ext uri="{FF2B5EF4-FFF2-40B4-BE49-F238E27FC236}">
              <a16:creationId xmlns:a16="http://schemas.microsoft.com/office/drawing/2014/main" id="{03CAA863-73BB-4497-842E-B9B95CB1DA31}"/>
            </a:ext>
          </a:extLst>
        </xdr:cNvPr>
        <xdr:cNvSpPr/>
      </xdr:nvSpPr>
      <xdr:spPr>
        <a:xfrm>
          <a:off x="17554575" y="132606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27214</xdr:rowOff>
    </xdr:from>
    <xdr:to>
      <xdr:col>107</xdr:col>
      <xdr:colOff>50800</xdr:colOff>
      <xdr:row>82</xdr:row>
      <xdr:rowOff>27214</xdr:rowOff>
    </xdr:to>
    <xdr:cxnSp macro="">
      <xdr:nvCxnSpPr>
        <xdr:cNvPr id="791" name="直線コネクタ 790">
          <a:extLst>
            <a:ext uri="{FF2B5EF4-FFF2-40B4-BE49-F238E27FC236}">
              <a16:creationId xmlns:a16="http://schemas.microsoft.com/office/drawing/2014/main" id="{E5F3EDB8-8BE0-4CF3-A5C7-458147EC1ECF}"/>
            </a:ext>
          </a:extLst>
        </xdr:cNvPr>
        <xdr:cNvCxnSpPr/>
      </xdr:nvCxnSpPr>
      <xdr:spPr>
        <a:xfrm>
          <a:off x="17602200" y="1330823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169636</xdr:rowOff>
    </xdr:from>
    <xdr:to>
      <xdr:col>98</xdr:col>
      <xdr:colOff>38100</xdr:colOff>
      <xdr:row>82</xdr:row>
      <xdr:rowOff>99786</xdr:rowOff>
    </xdr:to>
    <xdr:sp macro="" textlink="">
      <xdr:nvSpPr>
        <xdr:cNvPr id="792" name="楕円 791">
          <a:extLst>
            <a:ext uri="{FF2B5EF4-FFF2-40B4-BE49-F238E27FC236}">
              <a16:creationId xmlns:a16="http://schemas.microsoft.com/office/drawing/2014/main" id="{836FDEB4-E57A-4639-A81C-A25505F8B58C}"/>
            </a:ext>
          </a:extLst>
        </xdr:cNvPr>
        <xdr:cNvSpPr/>
      </xdr:nvSpPr>
      <xdr:spPr>
        <a:xfrm>
          <a:off x="16754475" y="132760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27214</xdr:rowOff>
    </xdr:from>
    <xdr:to>
      <xdr:col>102</xdr:col>
      <xdr:colOff>114300</xdr:colOff>
      <xdr:row>82</xdr:row>
      <xdr:rowOff>48986</xdr:rowOff>
    </xdr:to>
    <xdr:cxnSp macro="">
      <xdr:nvCxnSpPr>
        <xdr:cNvPr id="793" name="直線コネクタ 792">
          <a:extLst>
            <a:ext uri="{FF2B5EF4-FFF2-40B4-BE49-F238E27FC236}">
              <a16:creationId xmlns:a16="http://schemas.microsoft.com/office/drawing/2014/main" id="{28E84024-D1B8-41BE-98E7-C90B13BCB94D}"/>
            </a:ext>
          </a:extLst>
        </xdr:cNvPr>
        <xdr:cNvCxnSpPr/>
      </xdr:nvCxnSpPr>
      <xdr:spPr>
        <a:xfrm flipV="1">
          <a:off x="16802100" y="13308239"/>
          <a:ext cx="8001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126291</xdr:rowOff>
    </xdr:from>
    <xdr:ext cx="469744" cy="259045"/>
    <xdr:sp macro="" textlink="">
      <xdr:nvSpPr>
        <xdr:cNvPr id="794" name="n_1aveValue【庁舎】&#10;一人当たり面積">
          <a:extLst>
            <a:ext uri="{FF2B5EF4-FFF2-40B4-BE49-F238E27FC236}">
              <a16:creationId xmlns:a16="http://schemas.microsoft.com/office/drawing/2014/main" id="{51A66C4B-FA54-4E89-8713-940D8D67C6A5}"/>
            </a:ext>
          </a:extLst>
        </xdr:cNvPr>
        <xdr:cNvSpPr txBox="1"/>
      </xdr:nvSpPr>
      <xdr:spPr>
        <a:xfrm>
          <a:off x="18983402" y="1356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795" name="n_2aveValue【庁舎】&#10;一人当たり面積">
          <a:extLst>
            <a:ext uri="{FF2B5EF4-FFF2-40B4-BE49-F238E27FC236}">
              <a16:creationId xmlns:a16="http://schemas.microsoft.com/office/drawing/2014/main" id="{7ADD34BC-66CD-4E20-B5DD-27E20A995108}"/>
            </a:ext>
          </a:extLst>
        </xdr:cNvPr>
        <xdr:cNvSpPr txBox="1"/>
      </xdr:nvSpPr>
      <xdr:spPr>
        <a:xfrm>
          <a:off x="18183302" y="1355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17434</xdr:rowOff>
    </xdr:from>
    <xdr:ext cx="469744" cy="259045"/>
    <xdr:sp macro="" textlink="">
      <xdr:nvSpPr>
        <xdr:cNvPr id="796" name="n_3aveValue【庁舎】&#10;一人当たり面積">
          <a:extLst>
            <a:ext uri="{FF2B5EF4-FFF2-40B4-BE49-F238E27FC236}">
              <a16:creationId xmlns:a16="http://schemas.microsoft.com/office/drawing/2014/main" id="{2996E32E-56F8-4B5C-8319-C2F4529A0272}"/>
            </a:ext>
          </a:extLst>
        </xdr:cNvPr>
        <xdr:cNvSpPr txBox="1"/>
      </xdr:nvSpPr>
      <xdr:spPr>
        <a:xfrm>
          <a:off x="17383202" y="1345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104520</xdr:rowOff>
    </xdr:from>
    <xdr:ext cx="469744" cy="259045"/>
    <xdr:sp macro="" textlink="">
      <xdr:nvSpPr>
        <xdr:cNvPr id="797" name="n_4aveValue【庁舎】&#10;一人当たり面積">
          <a:extLst>
            <a:ext uri="{FF2B5EF4-FFF2-40B4-BE49-F238E27FC236}">
              <a16:creationId xmlns:a16="http://schemas.microsoft.com/office/drawing/2014/main" id="{C94B5E2A-4743-4718-BDE9-8C2D7EE2BE68}"/>
            </a:ext>
          </a:extLst>
        </xdr:cNvPr>
        <xdr:cNvSpPr txBox="1"/>
      </xdr:nvSpPr>
      <xdr:spPr>
        <a:xfrm>
          <a:off x="16592627" y="1354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72770</xdr:rowOff>
    </xdr:from>
    <xdr:ext cx="469744" cy="259045"/>
    <xdr:sp macro="" textlink="">
      <xdr:nvSpPr>
        <xdr:cNvPr id="798" name="n_1mainValue【庁舎】&#10;一人当たり面積">
          <a:extLst>
            <a:ext uri="{FF2B5EF4-FFF2-40B4-BE49-F238E27FC236}">
              <a16:creationId xmlns:a16="http://schemas.microsoft.com/office/drawing/2014/main" id="{B4984027-66B0-4682-9F5E-0E6C5CE9EA9C}"/>
            </a:ext>
          </a:extLst>
        </xdr:cNvPr>
        <xdr:cNvSpPr txBox="1"/>
      </xdr:nvSpPr>
      <xdr:spPr>
        <a:xfrm>
          <a:off x="18983402"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94541</xdr:rowOff>
    </xdr:from>
    <xdr:ext cx="469744" cy="259045"/>
    <xdr:sp macro="" textlink="">
      <xdr:nvSpPr>
        <xdr:cNvPr id="799" name="n_2mainValue【庁舎】&#10;一人当たり面積">
          <a:extLst>
            <a:ext uri="{FF2B5EF4-FFF2-40B4-BE49-F238E27FC236}">
              <a16:creationId xmlns:a16="http://schemas.microsoft.com/office/drawing/2014/main" id="{5EB630A6-1C92-4EAC-AA91-9ABBF255CF72}"/>
            </a:ext>
          </a:extLst>
        </xdr:cNvPr>
        <xdr:cNvSpPr txBox="1"/>
      </xdr:nvSpPr>
      <xdr:spPr>
        <a:xfrm>
          <a:off x="18183302"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94541</xdr:rowOff>
    </xdr:from>
    <xdr:ext cx="469744" cy="259045"/>
    <xdr:sp macro="" textlink="">
      <xdr:nvSpPr>
        <xdr:cNvPr id="800" name="n_3mainValue【庁舎】&#10;一人当たり面積">
          <a:extLst>
            <a:ext uri="{FF2B5EF4-FFF2-40B4-BE49-F238E27FC236}">
              <a16:creationId xmlns:a16="http://schemas.microsoft.com/office/drawing/2014/main" id="{53AD71E2-4666-47E7-BE3C-EDDF63AD894B}"/>
            </a:ext>
          </a:extLst>
        </xdr:cNvPr>
        <xdr:cNvSpPr txBox="1"/>
      </xdr:nvSpPr>
      <xdr:spPr>
        <a:xfrm>
          <a:off x="17383202"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116313</xdr:rowOff>
    </xdr:from>
    <xdr:ext cx="469744" cy="259045"/>
    <xdr:sp macro="" textlink="">
      <xdr:nvSpPr>
        <xdr:cNvPr id="801" name="n_4mainValue【庁舎】&#10;一人当たり面積">
          <a:extLst>
            <a:ext uri="{FF2B5EF4-FFF2-40B4-BE49-F238E27FC236}">
              <a16:creationId xmlns:a16="http://schemas.microsoft.com/office/drawing/2014/main" id="{1CF9FFED-A4C9-4052-9A29-5772A5B307D4}"/>
            </a:ext>
          </a:extLst>
        </xdr:cNvPr>
        <xdr:cNvSpPr txBox="1"/>
      </xdr:nvSpPr>
      <xdr:spPr>
        <a:xfrm>
          <a:off x="165926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2" name="正方形/長方形 801">
          <a:extLst>
            <a:ext uri="{FF2B5EF4-FFF2-40B4-BE49-F238E27FC236}">
              <a16:creationId xmlns:a16="http://schemas.microsoft.com/office/drawing/2014/main" id="{2035F70D-37F1-40B7-9772-0DF03B640D50}"/>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3" name="正方形/長方形 802">
          <a:extLst>
            <a:ext uri="{FF2B5EF4-FFF2-40B4-BE49-F238E27FC236}">
              <a16:creationId xmlns:a16="http://schemas.microsoft.com/office/drawing/2014/main" id="{FDA21A3F-24A5-4884-9D57-3541FD601056}"/>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4" name="テキスト ボックス 803">
          <a:extLst>
            <a:ext uri="{FF2B5EF4-FFF2-40B4-BE49-F238E27FC236}">
              <a16:creationId xmlns:a16="http://schemas.microsoft.com/office/drawing/2014/main" id="{AEE48DB2-FA60-49FF-805C-FC78CCE9D93F}"/>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類似団体と比較して有形固定資産減価償却率が特に高くなっている施設は、庁舎である一方、特に低くなっている施設は県民会館、陸上競技場・野球場・球場、試験研究機関である。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試験研究機関については、類似団体と比較して有形固定資産減価償却率が高くなっていたところ、平成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年度に新たな資産（産業技術総合センター）を取得したこと等により、類似団体より低い水準となった。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各施設についての具体的な維持管理計画を定めた「岐阜県県有建物長寿命化計画（個別施設計画）」（令和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月改定）に基づき、引き続き、施設の再整備、長寿命化に取り組んでいく。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（なお、保健所については、平成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年度に西濃保健所揖斐センターを除却し、該当建物がなくなっている。）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2,032,490
1,973,948
10,621.29
785,103,536
769,484,514
7,873,221
475,458,228
1,623,817,448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令和元年度は、法人事業税の増による基準財政収入額の増加などから、前年度より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ポイント増となり、全国平均を上回る</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となっている。政策の自由度を確保するためには自主財源を一層増やしていくことが不可欠であり、個人住民税の直接徴収や外部資金の積極的な導入など、自主財源の確保対策に積極的に取り組む。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44450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5480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84667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588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124883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62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人件費（退職手当）の減や平成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年度がピークであった公債費の減などの経常収支比率を改善させる要因もあった一方で、普通交付税の代替財源である臨時財政対策債の減少が大きく作用し、前年度より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93.6</a:t>
          </a:r>
          <a:r>
            <a:rPr kumimoji="1" lang="ja-JP" altLang="en-US" sz="1300">
              <a:latin typeface="ＭＳ Ｐゴシック" panose="020B0600070205080204" pitchFamily="50" charset="-128"/>
              <a:ea typeface="ＭＳ Ｐゴシック" panose="020B0600070205080204" pitchFamily="50" charset="-128"/>
            </a:rPr>
            <a:t>％となった。全国平均と同水準の状況ではあるが、社会保障関係経費の増加等が予想され財政の硬直化が続くものと予想されることから、引き続き歳入・歳出両面にわたる行財政改革に取り組み、節度とメリハリの利いた財政運営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67</xdr:row>
      <xdr:rowOff>71967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12400"/>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60</xdr:row>
      <xdr:rowOff>25400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19175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4885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7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60</xdr:row>
      <xdr:rowOff>105833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19175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114300</xdr:rowOff>
    </xdr:from>
    <xdr:to>
      <xdr:col>19</xdr:col>
      <xdr:colOff>184150</xdr:colOff>
      <xdr:row>63</xdr:row>
      <xdr:rowOff>44450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60</xdr:row>
      <xdr:rowOff>146050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39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86783</xdr:rowOff>
    </xdr:from>
    <xdr:to>
      <xdr:col>11</xdr:col>
      <xdr:colOff>31750</xdr:colOff>
      <xdr:row>60</xdr:row>
      <xdr:rowOff>146050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03088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113242</xdr:rowOff>
    </xdr:from>
    <xdr:to>
      <xdr:col>11</xdr:col>
      <xdr:colOff>82550</xdr:colOff>
      <xdr:row>65</xdr:row>
      <xdr:rowOff>43392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28169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89552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67327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25400</xdr:rowOff>
    </xdr:from>
    <xdr:to>
      <xdr:col>19</xdr:col>
      <xdr:colOff>184150</xdr:colOff>
      <xdr:row>59</xdr:row>
      <xdr:rowOff>127000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137177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55033</xdr:rowOff>
    </xdr:from>
    <xdr:to>
      <xdr:col>15</xdr:col>
      <xdr:colOff>133350</xdr:colOff>
      <xdr:row>60</xdr:row>
      <xdr:rowOff>156633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166810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35983</xdr:rowOff>
    </xdr:from>
    <xdr:to>
      <xdr:col>7</xdr:col>
      <xdr:colOff>31750</xdr:colOff>
      <xdr:row>58</xdr:row>
      <xdr:rowOff>137583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147760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[125,390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人件費は、令和元年度給与勧告による月例給・特別給等の引き上げにより決算額で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億円の増額となり、物件費は、豚熱関連事業の増等により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億円の増額となった。これによって全国平均を上回っている。今後も引き続き行政コストの削減に努める。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82838</xdr:rowOff>
    </xdr:from>
    <xdr:to>
      <xdr:col>23</xdr:col>
      <xdr:colOff>133350</xdr:colOff>
      <xdr:row>85</xdr:row>
      <xdr:rowOff>104006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656088"/>
          <a:ext cx="8382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40222</xdr:rowOff>
    </xdr:from>
    <xdr:to>
      <xdr:col>19</xdr:col>
      <xdr:colOff>133350</xdr:colOff>
      <xdr:row>85</xdr:row>
      <xdr:rowOff>82838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613472"/>
          <a:ext cx="889000" cy="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30356</xdr:rowOff>
    </xdr:from>
    <xdr:to>
      <xdr:col>15</xdr:col>
      <xdr:colOff>82550</xdr:colOff>
      <xdr:row>85</xdr:row>
      <xdr:rowOff>40222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603606"/>
          <a:ext cx="889000" cy="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12821</xdr:rowOff>
    </xdr:from>
    <xdr:to>
      <xdr:col>11</xdr:col>
      <xdr:colOff>31750</xdr:colOff>
      <xdr:row>85</xdr:row>
      <xdr:rowOff>30356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586071"/>
          <a:ext cx="889000" cy="1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10236</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8667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53206</xdr:rowOff>
    </xdr:from>
    <xdr:to>
      <xdr:col>23</xdr:col>
      <xdr:colOff>184150</xdr:colOff>
      <xdr:row>85</xdr:row>
      <xdr:rowOff>154806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62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25283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59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32038</xdr:rowOff>
    </xdr:from>
    <xdr:to>
      <xdr:col>19</xdr:col>
      <xdr:colOff>184150</xdr:colOff>
      <xdr:row>85</xdr:row>
      <xdr:rowOff>133638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6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118415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69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160872</xdr:rowOff>
    </xdr:from>
    <xdr:to>
      <xdr:col>15</xdr:col>
      <xdr:colOff>133350</xdr:colOff>
      <xdr:row>85</xdr:row>
      <xdr:rowOff>91022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5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75799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6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151006</xdr:rowOff>
    </xdr:from>
    <xdr:to>
      <xdr:col>11</xdr:col>
      <xdr:colOff>82550</xdr:colOff>
      <xdr:row>85</xdr:row>
      <xdr:rowOff>81156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5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65933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63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133471</xdr:rowOff>
    </xdr:from>
    <xdr:to>
      <xdr:col>7</xdr:col>
      <xdr:colOff>31750</xdr:colOff>
      <xdr:row>85</xdr:row>
      <xdr:rowOff>63621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5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48398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62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臨時的給与抑制実施期間（平成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年度）後も適正な定員管理、昇給等の実施により、全国平均及びグループ内平均を下回って推移しており、今後も引き続き適正な給与水準の維持に努めていく。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82</xdr:row>
      <xdr:rowOff>23284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00175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3827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4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74084</xdr:rowOff>
    </xdr:from>
    <xdr:to>
      <xdr:col>77</xdr:col>
      <xdr:colOff>44450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81</xdr:row>
      <xdr:rowOff>114300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81</xdr:row>
      <xdr:rowOff>114300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143934</xdr:rowOff>
    </xdr:from>
    <xdr:to>
      <xdr:col>81</xdr:col>
      <xdr:colOff>95250</xdr:colOff>
      <xdr:row>82</xdr:row>
      <xdr:rowOff>74084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65211</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395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行財政改革指針（</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年度）及び行財政改革アクションプラン（</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年度）に基づいて新規採用を抑制し約１割（</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人）の定員削減を進めてきたことにより、当県は相当に効率的な行政組織となっており、今後も基本的には現在の職員規模により適正な定員の管理を図っていく。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25730</xdr:rowOff>
    </xdr:from>
    <xdr:to>
      <xdr:col>81</xdr:col>
      <xdr:colOff>44450</xdr:colOff>
      <xdr:row>65</xdr:row>
      <xdr:rowOff>68862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1169980"/>
          <a:ext cx="838200" cy="4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16199</xdr:rowOff>
    </xdr:from>
    <xdr:to>
      <xdr:col>77</xdr:col>
      <xdr:colOff>44450</xdr:colOff>
      <xdr:row>65</xdr:row>
      <xdr:rowOff>25730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1160449"/>
          <a:ext cx="889000" cy="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163619</xdr:rowOff>
    </xdr:from>
    <xdr:to>
      <xdr:col>72</xdr:col>
      <xdr:colOff>203200</xdr:colOff>
      <xdr:row>65</xdr:row>
      <xdr:rowOff>16199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1136419"/>
          <a:ext cx="889000" cy="2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151112</xdr:rowOff>
    </xdr:from>
    <xdr:to>
      <xdr:col>68</xdr:col>
      <xdr:colOff>152400</xdr:colOff>
      <xdr:row>64</xdr:row>
      <xdr:rowOff>163619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1123912"/>
          <a:ext cx="8890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113637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26455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18062</xdr:rowOff>
    </xdr:from>
    <xdr:to>
      <xdr:col>81</xdr:col>
      <xdr:colOff>95250</xdr:colOff>
      <xdr:row>65</xdr:row>
      <xdr:rowOff>119662</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11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161589</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113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146380</xdr:rowOff>
    </xdr:from>
    <xdr:to>
      <xdr:col>77</xdr:col>
      <xdr:colOff>95250</xdr:colOff>
      <xdr:row>65</xdr:row>
      <xdr:rowOff>76530</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11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61307</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1205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136849</xdr:rowOff>
    </xdr:from>
    <xdr:to>
      <xdr:col>73</xdr:col>
      <xdr:colOff>44450</xdr:colOff>
      <xdr:row>65</xdr:row>
      <xdr:rowOff>66999</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110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51776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119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112819</xdr:rowOff>
    </xdr:from>
    <xdr:to>
      <xdr:col>68</xdr:col>
      <xdr:colOff>203200</xdr:colOff>
      <xdr:row>65</xdr:row>
      <xdr:rowOff>42969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10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27746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117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100312</xdr:rowOff>
    </xdr:from>
    <xdr:to>
      <xdr:col>64</xdr:col>
      <xdr:colOff>152400</xdr:colOff>
      <xdr:row>65</xdr:row>
      <xdr:rowOff>30462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10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15239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115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％）であり、本県においても</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％）となった。平</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に、一般会計の公債費が減少していることが主な要因である。景気による税収の増減など不確定要素も多いことから、今後も持続可能な財政運営を実現するため、引き続き公債費減少に向けた取組を進めていく。</a:t>
          </a:r>
        </a:p>
      </xdr:txBody>
    </xdr:sp>
    <xdr:clientData/>
  </xdr:twoCellAnchor>
  <xdr:oneCellAnchor>
    <xdr:from>
      <xdr:col>61</xdr:col>
      <xdr:colOff>6350</xdr:colOff>
      <xdr:row>32</xdr:row>
      <xdr:rowOff>101600</xdr:rowOff>
    </xdr:from>
    <xdr:ext cx="298543" cy="22570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54428</xdr:rowOff>
    </xdr:from>
    <xdr:to>
      <xdr:col>81</xdr:col>
      <xdr:colOff>44450</xdr:colOff>
      <xdr:row>37</xdr:row>
      <xdr:rowOff>158750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226628"/>
          <a:ext cx="8382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39</xdr:row>
      <xdr:rowOff>126093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50240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41</xdr:row>
      <xdr:rowOff>93435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812643"/>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93435</xdr:rowOff>
    </xdr:from>
    <xdr:to>
      <xdr:col>68</xdr:col>
      <xdr:colOff>152400</xdr:colOff>
      <xdr:row>43</xdr:row>
      <xdr:rowOff>60778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122885"/>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44649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3628</xdr:rowOff>
    </xdr:from>
    <xdr:to>
      <xdr:col>81</xdr:col>
      <xdr:colOff>95250</xdr:colOff>
      <xdr:row>36</xdr:row>
      <xdr:rowOff>105228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96355</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121755</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a:t>
          </a:r>
          <a:r>
            <a:rPr kumimoji="1" lang="en-US" altLang="ja-JP" sz="1300">
              <a:latin typeface="ＭＳ Ｐゴシック" panose="020B0600070205080204" pitchFamily="50" charset="-128"/>
              <a:ea typeface="ＭＳ Ｐゴシック" panose="020B0600070205080204" pitchFamily="50" charset="-128"/>
            </a:rPr>
            <a:t>173.6→172.9</a:t>
          </a:r>
          <a:r>
            <a:rPr kumimoji="1" lang="ja-JP" altLang="en-US" sz="1300">
              <a:latin typeface="ＭＳ Ｐゴシック" panose="020B0600070205080204" pitchFamily="50" charset="-128"/>
              <a:ea typeface="ＭＳ Ｐゴシック" panose="020B0600070205080204" pitchFamily="50" charset="-128"/>
            </a:rPr>
            <a:t>％）に対し、本県は標準財政規模が前年度とほぼ同じであるのに対して一般単独事業債をはじめとする地方債残高が増加したこと等の要因により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ポイント増（</a:t>
          </a:r>
          <a:r>
            <a:rPr kumimoji="1" lang="en-US" altLang="ja-JP" sz="1300">
              <a:latin typeface="ＭＳ Ｐゴシック" panose="020B0600070205080204" pitchFamily="50" charset="-128"/>
              <a:ea typeface="ＭＳ Ｐゴシック" panose="020B0600070205080204" pitchFamily="50" charset="-128"/>
            </a:rPr>
            <a:t>206.1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211.9</a:t>
          </a:r>
          <a:r>
            <a:rPr kumimoji="1" lang="ja-JP" altLang="en-US" sz="1300">
              <a:latin typeface="ＭＳ Ｐゴシック" panose="020B0600070205080204" pitchFamily="50" charset="-128"/>
              <a:ea typeface="ＭＳ Ｐゴシック" panose="020B0600070205080204" pitchFamily="50" charset="-128"/>
            </a:rPr>
            <a:t>％）となった。持続可能な財政運営を実現するため、早期の県債残高減少を目指す。</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48489</xdr:rowOff>
    </xdr:from>
    <xdr:to>
      <xdr:col>81</xdr:col>
      <xdr:colOff>44450</xdr:colOff>
      <xdr:row>17</xdr:row>
      <xdr:rowOff>76479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963139"/>
          <a:ext cx="8382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125341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697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14707</xdr:rowOff>
    </xdr:from>
    <xdr:to>
      <xdr:col>77</xdr:col>
      <xdr:colOff>44450</xdr:colOff>
      <xdr:row>17</xdr:row>
      <xdr:rowOff>48489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292935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56862</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6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170231</xdr:rowOff>
    </xdr:from>
    <xdr:to>
      <xdr:col>72</xdr:col>
      <xdr:colOff>203200</xdr:colOff>
      <xdr:row>17</xdr:row>
      <xdr:rowOff>14707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913431"/>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70375</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6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140792</xdr:rowOff>
    </xdr:from>
    <xdr:to>
      <xdr:col>68</xdr:col>
      <xdr:colOff>152400</xdr:colOff>
      <xdr:row>16</xdr:row>
      <xdr:rowOff>170231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883992"/>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36288</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36771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25679</xdr:rowOff>
    </xdr:from>
    <xdr:to>
      <xdr:col>81</xdr:col>
      <xdr:colOff>95250</xdr:colOff>
      <xdr:row>17</xdr:row>
      <xdr:rowOff>127279</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169206</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91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169139</xdr:rowOff>
    </xdr:from>
    <xdr:to>
      <xdr:col>77</xdr:col>
      <xdr:colOff>95250</xdr:colOff>
      <xdr:row>17</xdr:row>
      <xdr:rowOff>99289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9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84066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99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135357</xdr:rowOff>
    </xdr:from>
    <xdr:to>
      <xdr:col>73</xdr:col>
      <xdr:colOff>44450</xdr:colOff>
      <xdr:row>17</xdr:row>
      <xdr:rowOff>65507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8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50284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96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119431</xdr:rowOff>
    </xdr:from>
    <xdr:to>
      <xdr:col>68</xdr:col>
      <xdr:colOff>203200</xdr:colOff>
      <xdr:row>17</xdr:row>
      <xdr:rowOff>49581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59758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3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89992</xdr:rowOff>
    </xdr:from>
    <xdr:to>
      <xdr:col>64</xdr:col>
      <xdr:colOff>152400</xdr:colOff>
      <xdr:row>17</xdr:row>
      <xdr:rowOff>20142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8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30319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0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2,032,490
1,973,948
10,621.29
785,103,536
769,484,514
7,873,221
475,458,228
1,623,817,448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行財政改革アクションプラン等に基づき平成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2,757</a:t>
          </a:r>
          <a:r>
            <a:rPr kumimoji="1" lang="ja-JP" altLang="en-US" sz="1300">
              <a:latin typeface="ＭＳ Ｐゴシック" panose="020B0600070205080204" pitchFamily="50" charset="-128"/>
              <a:ea typeface="ＭＳ Ｐゴシック" panose="020B0600070205080204" pitchFamily="50" charset="-128"/>
            </a:rPr>
            <a:t>人の定員削減を進め、臨時的給与抑制と合わせ、毎年度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億円程度の人件費の削減を実施した。その後も適正な定員管理、昇給等を実施しているが、近年は人事委員会勧告による給与費の増加等により人件費は微増傾向にあり、全国平均及びグループ内平均を上回っている。そのため、今後もより適正な職員規模及び給与水準の維持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39</xdr:row>
      <xdr:rowOff>127000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794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149877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50800</xdr:rowOff>
    </xdr:from>
    <xdr:to>
      <xdr:col>19</xdr:col>
      <xdr:colOff>187325</xdr:colOff>
      <xdr:row>39</xdr:row>
      <xdr:rowOff>107950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6737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73677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39</xdr:row>
      <xdr:rowOff>50800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2209800" y="6565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38</xdr:row>
      <xdr:rowOff>50800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375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38100</xdr:rowOff>
    </xdr:from>
    <xdr:to>
      <xdr:col>11</xdr:col>
      <xdr:colOff>60325</xdr:colOff>
      <xdr:row>41</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124477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76200</xdr:rowOff>
    </xdr:from>
    <xdr:to>
      <xdr:col>24</xdr:col>
      <xdr:colOff>76200</xdr:colOff>
      <xdr:row>40</xdr:row>
      <xdr:rowOff>6350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48277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0</xdr:rowOff>
    </xdr:from>
    <xdr:to>
      <xdr:col>15</xdr:col>
      <xdr:colOff>149225</xdr:colOff>
      <xdr:row>39</xdr:row>
      <xdr:rowOff>101600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86377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111777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野生イノシシ捕獲等対策強化事業費の増（</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億円）などにより、決算額は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億円増額、物件費に係る経常収支比率は前年度から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％となり、全国平均を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ポイント上回った。今後もこれまでの行財政改革の取組みの成果を踏まえ、引き続き経費の削減に努めていく。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19</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216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84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93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121920</xdr:rowOff>
    </xdr:from>
    <xdr:to>
      <xdr:col>82</xdr:col>
      <xdr:colOff>158750</xdr:colOff>
      <xdr:row>19</xdr:row>
      <xdr:rowOff>52070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93997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ポイント上昇したが、全国平均並びにグループ内平均を下回っている。これは本県において過去から生活保護の扶助対象者が人口に対して少ないこと（</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末：［全国］</a:t>
          </a:r>
          <a:r>
            <a:rPr kumimoji="1" lang="en-US" altLang="ja-JP" sz="1300">
              <a:latin typeface="ＭＳ Ｐゴシック" panose="020B0600070205080204" pitchFamily="50" charset="-128"/>
              <a:ea typeface="ＭＳ Ｐゴシック" panose="020B0600070205080204" pitchFamily="50" charset="-128"/>
            </a:rPr>
            <a:t>2,066,660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127,138,033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％）⇔［岐阜県］</a:t>
          </a:r>
          <a:r>
            <a:rPr kumimoji="1" lang="en-US" altLang="ja-JP" sz="1300">
              <a:latin typeface="ＭＳ Ｐゴシック" panose="020B0600070205080204" pitchFamily="50" charset="-128"/>
              <a:ea typeface="ＭＳ Ｐゴシック" panose="020B0600070205080204" pitchFamily="50" charset="-128"/>
            </a:rPr>
            <a:t>11,657</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2,032,490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0.57</a:t>
          </a:r>
          <a:r>
            <a:rPr kumimoji="1" lang="ja-JP" altLang="en-US" sz="1300">
              <a:latin typeface="ＭＳ Ｐゴシック" panose="020B0600070205080204" pitchFamily="50" charset="-128"/>
              <a:ea typeface="ＭＳ Ｐゴシック" panose="020B0600070205080204" pitchFamily="50" charset="-128"/>
            </a:rPr>
            <a:t>％））等によるものではあるが、社会情勢の変化の中、上記対象者数の動向を注視していく必要がある。</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ポイント低下し、全国平均並びにグループ内平均を上回っている。「その他」の主な内訳は維持補修費であるが、道路維持修繕費の減（</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億円）等により決算額は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億円の減となった。今後も引き続き経費の縮減に努めていく。</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60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223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60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42340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38100</xdr:rowOff>
    </xdr:from>
    <xdr:to>
      <xdr:col>69</xdr:col>
      <xdr:colOff>142875</xdr:colOff>
      <xdr:row>52</xdr:row>
      <xdr:rowOff>139700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86377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地方消費税都道府県清算金収入の減少に伴う地方消費税市町村交付金の減（</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367</a:t>
          </a:r>
          <a:r>
            <a:rPr kumimoji="1" lang="ja-JP" altLang="en-US" sz="1300">
              <a:latin typeface="ＭＳ Ｐゴシック" panose="020B0600070205080204" pitchFamily="50" charset="-128"/>
              <a:ea typeface="ＭＳ Ｐゴシック" panose="020B0600070205080204" pitchFamily="50" charset="-128"/>
            </a:rPr>
            <a:t>億円）に対し、社会保障関係経費の増（</a:t>
          </a:r>
          <a:r>
            <a:rPr kumimoji="1" lang="en-US" altLang="ja-JP" sz="1300">
              <a:latin typeface="ＭＳ Ｐゴシック" panose="020B0600070205080204" pitchFamily="50" charset="-128"/>
              <a:ea typeface="ＭＳ Ｐゴシック" panose="020B0600070205080204" pitchFamily="50" charset="-128"/>
            </a:rPr>
            <a:t>1,158</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1,209</a:t>
          </a:r>
          <a:r>
            <a:rPr kumimoji="1" lang="ja-JP" altLang="en-US" sz="1300">
              <a:latin typeface="ＭＳ Ｐゴシック" panose="020B0600070205080204" pitchFamily="50" charset="-128"/>
              <a:ea typeface="ＭＳ Ｐゴシック" panose="020B0600070205080204" pitchFamily="50" charset="-128"/>
            </a:rPr>
            <a:t>億円）等により、補助費等に係る経常収支比率は前年度より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ポイント上昇しており、グループ内平均を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ポイント下回っている。今後は高齢化の進展などにより上昇傾向が続くことが見込まれるため、引き続き経費の縮減に努めていく。</a:t>
          </a:r>
        </a:p>
      </xdr:txBody>
    </xdr:sp>
    <xdr:clientData/>
  </xdr:twoCellAnchor>
  <xdr:oneCellAnchor>
    <xdr:from>
      <xdr:col>62</xdr:col>
      <xdr:colOff>6350</xdr:colOff>
      <xdr:row>29</xdr:row>
      <xdr:rowOff>107950</xdr:rowOff>
    </xdr:from>
    <xdr:ext cx="298543" cy="225703"/>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50800</xdr:rowOff>
    </xdr:from>
    <xdr:to>
      <xdr:col>82</xdr:col>
      <xdr:colOff>107950</xdr:colOff>
      <xdr:row>35</xdr:row>
      <xdr:rowOff>6350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58801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5880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133350</xdr:rowOff>
    </xdr:from>
    <xdr:to>
      <xdr:col>73</xdr:col>
      <xdr:colOff>180975</xdr:colOff>
      <xdr:row>36</xdr:row>
      <xdr:rowOff>12700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13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133350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5956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127000</xdr:rowOff>
    </xdr:from>
    <xdr:to>
      <xdr:col>82</xdr:col>
      <xdr:colOff>158750</xdr:colOff>
      <xdr:row>35</xdr:row>
      <xdr:rowOff>57150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143527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0</xdr:rowOff>
    </xdr:from>
    <xdr:to>
      <xdr:col>78</xdr:col>
      <xdr:colOff>120650</xdr:colOff>
      <xdr:row>34</xdr:row>
      <xdr:rowOff>101600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111777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82550</xdr:rowOff>
    </xdr:from>
    <xdr:to>
      <xdr:col>69</xdr:col>
      <xdr:colOff>142875</xdr:colOff>
      <xdr:row>36</xdr:row>
      <xdr:rowOff>12700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22877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ポイント低下し、全国平均並びにグループ内平均を下回った。当県においては、過去に積極的に公共投資を進めてきた結果、県債残高が増加したが、近年は縮減に転じたことにより、平成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年度をピークとして緩やかに低下している。今後も引き続き県債発行の抑制など公債費減少へ向けた取組を進めていく。</a:t>
          </a:r>
        </a:p>
      </xdr:txBody>
    </xdr:sp>
    <xdr:clientData/>
  </xdr:twoCellAnchor>
  <xdr:oneCellAnchor>
    <xdr:from>
      <xdr:col>3</xdr:col>
      <xdr:colOff>123825</xdr:colOff>
      <xdr:row>69</xdr:row>
      <xdr:rowOff>107950</xdr:rowOff>
    </xdr:from>
    <xdr:ext cx="298543" cy="225703"/>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75</xdr:row>
      <xdr:rowOff>20865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8143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7456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09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20865</xdr:rowOff>
    </xdr:from>
    <xdr:to>
      <xdr:col>19</xdr:col>
      <xdr:colOff>187325</xdr:colOff>
      <xdr:row>76</xdr:row>
      <xdr:rowOff>143329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879615"/>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143329</xdr:rowOff>
    </xdr:from>
    <xdr:to>
      <xdr:col>15</xdr:col>
      <xdr:colOff>98425</xdr:colOff>
      <xdr:row>78</xdr:row>
      <xdr:rowOff>78014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73529"/>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78014</xdr:rowOff>
    </xdr:from>
    <xdr:to>
      <xdr:col>11</xdr:col>
      <xdr:colOff>9525</xdr:colOff>
      <xdr:row>79</xdr:row>
      <xdr:rowOff>20864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4511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92727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141515</xdr:rowOff>
    </xdr:from>
    <xdr:to>
      <xdr:col>20</xdr:col>
      <xdr:colOff>38100</xdr:colOff>
      <xdr:row>75</xdr:row>
      <xdr:rowOff>71665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81842</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92529</xdr:rowOff>
    </xdr:from>
    <xdr:to>
      <xdr:col>15</xdr:col>
      <xdr:colOff>149225</xdr:colOff>
      <xdr:row>77</xdr:row>
      <xdr:rowOff>22679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27214</xdr:rowOff>
    </xdr:from>
    <xdr:to>
      <xdr:col>11</xdr:col>
      <xdr:colOff>60325</xdr:colOff>
      <xdr:row>78</xdr:row>
      <xdr:rowOff>128814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113591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ポイント上昇しており、グループ内平均は下回っているが、全国平均を上回った。「公債費以外」の主なものは人件費（</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ポイント増）、補助費等（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ポイント増）。人件費と補助費は前述のとおりであるが、今後も引き続き経費の縮減に努めていく。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120650</xdr:rowOff>
    </xdr:from>
    <xdr:to>
      <xdr:col>82</xdr:col>
      <xdr:colOff>107950</xdr:colOff>
      <xdr:row>78</xdr:row>
      <xdr:rowOff>76200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322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99077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47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19050</xdr:rowOff>
    </xdr:from>
    <xdr:to>
      <xdr:col>78</xdr:col>
      <xdr:colOff>69850</xdr:colOff>
      <xdr:row>77</xdr:row>
      <xdr:rowOff>120650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3220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0</xdr:rowOff>
    </xdr:from>
    <xdr:to>
      <xdr:col>73</xdr:col>
      <xdr:colOff>180975</xdr:colOff>
      <xdr:row>77</xdr:row>
      <xdr:rowOff>19050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030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0</xdr:rowOff>
    </xdr:from>
    <xdr:to>
      <xdr:col>69</xdr:col>
      <xdr:colOff>92075</xdr:colOff>
      <xdr:row>76</xdr:row>
      <xdr:rowOff>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2687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41927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69850</xdr:rowOff>
    </xdr:from>
    <xdr:to>
      <xdr:col>78</xdr:col>
      <xdr:colOff>120650</xdr:colOff>
      <xdr:row>78</xdr:row>
      <xdr:rowOff>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4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139700</xdr:rowOff>
    </xdr:from>
    <xdr:to>
      <xdr:col>74</xdr:col>
      <xdr:colOff>31750</xdr:colOff>
      <xdr:row>77</xdr:row>
      <xdr:rowOff>69850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80027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120650</xdr:rowOff>
    </xdr:from>
    <xdr:to>
      <xdr:col>69</xdr:col>
      <xdr:colOff>142875</xdr:colOff>
      <xdr:row>76</xdr:row>
      <xdr:rowOff>50800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60977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120650</xdr:rowOff>
    </xdr:from>
    <xdr:to>
      <xdr:col>65</xdr:col>
      <xdr:colOff>53975</xdr:colOff>
      <xdr:row>74</xdr:row>
      <xdr:rowOff>50800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6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60977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34989</xdr:rowOff>
    </xdr:from>
    <xdr:to>
      <xdr:col>29</xdr:col>
      <xdr:colOff>127000</xdr:colOff>
      <xdr:row>13</xdr:row>
      <xdr:rowOff>51752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11464"/>
          <a:ext cx="647700" cy="16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51752</xdr:rowOff>
    </xdr:from>
    <xdr:to>
      <xdr:col>26</xdr:col>
      <xdr:colOff>50800</xdr:colOff>
      <xdr:row>13</xdr:row>
      <xdr:rowOff>72174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28227"/>
          <a:ext cx="698500" cy="2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72174</xdr:rowOff>
    </xdr:from>
    <xdr:to>
      <xdr:col>22</xdr:col>
      <xdr:colOff>114300</xdr:colOff>
      <xdr:row>13</xdr:row>
      <xdr:rowOff>92024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48649"/>
          <a:ext cx="698500" cy="19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92024</xdr:rowOff>
    </xdr:from>
    <xdr:to>
      <xdr:col>18</xdr:col>
      <xdr:colOff>177800</xdr:colOff>
      <xdr:row>13</xdr:row>
      <xdr:rowOff>113436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68499"/>
          <a:ext cx="698500" cy="21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155639</xdr:rowOff>
    </xdr:from>
    <xdr:to>
      <xdr:col>29</xdr:col>
      <xdr:colOff>177800</xdr:colOff>
      <xdr:row>13</xdr:row>
      <xdr:rowOff>85789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6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716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952</xdr:rowOff>
    </xdr:from>
    <xdr:to>
      <xdr:col>26</xdr:col>
      <xdr:colOff>101600</xdr:colOff>
      <xdr:row>13</xdr:row>
      <xdr:rowOff>102552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77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112729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46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21374</xdr:rowOff>
    </xdr:from>
    <xdr:to>
      <xdr:col>22</xdr:col>
      <xdr:colOff>165100</xdr:colOff>
      <xdr:row>13</xdr:row>
      <xdr:rowOff>122974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97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133151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6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41224</xdr:rowOff>
    </xdr:from>
    <xdr:to>
      <xdr:col>19</xdr:col>
      <xdr:colOff>38100</xdr:colOff>
      <xdr:row>13</xdr:row>
      <xdr:rowOff>142824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17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153001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8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62636</xdr:rowOff>
    </xdr:from>
    <xdr:to>
      <xdr:col>15</xdr:col>
      <xdr:colOff>101600</xdr:colOff>
      <xdr:row>13</xdr:row>
      <xdr:rowOff>164236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39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2963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0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244119</xdr:rowOff>
    </xdr:from>
    <xdr:to>
      <xdr:col>29</xdr:col>
      <xdr:colOff>127000</xdr:colOff>
      <xdr:row>38</xdr:row>
      <xdr:rowOff>55525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368819"/>
          <a:ext cx="647700" cy="154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90898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1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145517</xdr:rowOff>
    </xdr:from>
    <xdr:to>
      <xdr:col>26</xdr:col>
      <xdr:colOff>50800</xdr:colOff>
      <xdr:row>37</xdr:row>
      <xdr:rowOff>244119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98767"/>
          <a:ext cx="698500" cy="270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330395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233985</xdr:rowOff>
    </xdr:from>
    <xdr:to>
      <xdr:col>22</xdr:col>
      <xdr:colOff>114300</xdr:colOff>
      <xdr:row>36</xdr:row>
      <xdr:rowOff>145517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44335"/>
          <a:ext cx="698500" cy="25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261434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312242</xdr:rowOff>
    </xdr:from>
    <xdr:to>
      <xdr:col>18</xdr:col>
      <xdr:colOff>177800</xdr:colOff>
      <xdr:row>35</xdr:row>
      <xdr:rowOff>233985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79692"/>
          <a:ext cx="698500" cy="264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177919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60698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4725</xdr:rowOff>
    </xdr:from>
    <xdr:to>
      <xdr:col>29</xdr:col>
      <xdr:colOff>177800</xdr:colOff>
      <xdr:row>38</xdr:row>
      <xdr:rowOff>106325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47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256202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3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193319</xdr:rowOff>
    </xdr:from>
    <xdr:to>
      <xdr:col>26</xdr:col>
      <xdr:colOff>101600</xdr:colOff>
      <xdr:row>37</xdr:row>
      <xdr:rowOff>294919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31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279696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40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94717</xdr:rowOff>
    </xdr:from>
    <xdr:to>
      <xdr:col>22</xdr:col>
      <xdr:colOff>165100</xdr:colOff>
      <xdr:row>37</xdr:row>
      <xdr:rowOff>24867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4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9644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183185</xdr:rowOff>
    </xdr:from>
    <xdr:to>
      <xdr:col>19</xdr:col>
      <xdr:colOff>38100</xdr:colOff>
      <xdr:row>35</xdr:row>
      <xdr:rowOff>284785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9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269562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261442</xdr:rowOff>
    </xdr:from>
    <xdr:to>
      <xdr:col>15</xdr:col>
      <xdr:colOff>101600</xdr:colOff>
      <xdr:row>35</xdr:row>
      <xdr:rowOff>20142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28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30319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9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2,032,490
1,973,948
10,621.29
785,103,536
769,484,514
7,873,221
475,458,228
1,623,817,448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81750</xdr:rowOff>
    </xdr:from>
    <xdr:to>
      <xdr:col>24</xdr:col>
      <xdr:colOff>63500</xdr:colOff>
      <xdr:row>33</xdr:row>
      <xdr:rowOff>83331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39600"/>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81750</xdr:rowOff>
    </xdr:from>
    <xdr:to>
      <xdr:col>19</xdr:col>
      <xdr:colOff>177800</xdr:colOff>
      <xdr:row>33</xdr:row>
      <xdr:rowOff>118364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39600"/>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118364</xdr:rowOff>
    </xdr:from>
    <xdr:to>
      <xdr:col>15</xdr:col>
      <xdr:colOff>50800</xdr:colOff>
      <xdr:row>33</xdr:row>
      <xdr:rowOff>124079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7621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124079</xdr:rowOff>
    </xdr:from>
    <xdr:to>
      <xdr:col>10</xdr:col>
      <xdr:colOff>114300</xdr:colOff>
      <xdr:row>33</xdr:row>
      <xdr:rowOff>139605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81929"/>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32531</xdr:rowOff>
    </xdr:from>
    <xdr:to>
      <xdr:col>24</xdr:col>
      <xdr:colOff>114300</xdr:colOff>
      <xdr:row>33</xdr:row>
      <xdr:rowOff>134131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55408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4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30950</xdr:rowOff>
    </xdr:from>
    <xdr:to>
      <xdr:col>20</xdr:col>
      <xdr:colOff>38100</xdr:colOff>
      <xdr:row>33</xdr:row>
      <xdr:rowOff>132550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8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149077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67564</xdr:rowOff>
    </xdr:from>
    <xdr:to>
      <xdr:col>15</xdr:col>
      <xdr:colOff>101600</xdr:colOff>
      <xdr:row>33</xdr:row>
      <xdr:rowOff>169164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14241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73279</xdr:rowOff>
    </xdr:from>
    <xdr:to>
      <xdr:col>10</xdr:col>
      <xdr:colOff>165100</xdr:colOff>
      <xdr:row>34</xdr:row>
      <xdr:rowOff>3429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19956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0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88805</xdr:rowOff>
    </xdr:from>
    <xdr:to>
      <xdr:col>6</xdr:col>
      <xdr:colOff>38100</xdr:colOff>
      <xdr:row>34</xdr:row>
      <xdr:rowOff>18955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35482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2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95306</xdr:rowOff>
    </xdr:from>
    <xdr:to>
      <xdr:col>24</xdr:col>
      <xdr:colOff>63500</xdr:colOff>
      <xdr:row>54</xdr:row>
      <xdr:rowOff>169646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353606"/>
          <a:ext cx="838200" cy="7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169646</xdr:rowOff>
    </xdr:from>
    <xdr:to>
      <xdr:col>19</xdr:col>
      <xdr:colOff>177800</xdr:colOff>
      <xdr:row>55</xdr:row>
      <xdr:rowOff>58501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427946"/>
          <a:ext cx="889000" cy="6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40487</xdr:rowOff>
    </xdr:from>
    <xdr:to>
      <xdr:col>15</xdr:col>
      <xdr:colOff>50800</xdr:colOff>
      <xdr:row>55</xdr:row>
      <xdr:rowOff>58501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470237"/>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40487</xdr:rowOff>
    </xdr:from>
    <xdr:to>
      <xdr:col>10</xdr:col>
      <xdr:colOff>114300</xdr:colOff>
      <xdr:row>55</xdr:row>
      <xdr:rowOff>49723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470237"/>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72173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57086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44506</xdr:rowOff>
    </xdr:from>
    <xdr:to>
      <xdr:col>24</xdr:col>
      <xdr:colOff>114300</xdr:colOff>
      <xdr:row>54</xdr:row>
      <xdr:rowOff>146106</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3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67383</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15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118846</xdr:rowOff>
    </xdr:from>
    <xdr:to>
      <xdr:col>20</xdr:col>
      <xdr:colOff>38100</xdr:colOff>
      <xdr:row>55</xdr:row>
      <xdr:rowOff>48996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3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65523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17411" y="91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7701</xdr:rowOff>
    </xdr:from>
    <xdr:to>
      <xdr:col>15</xdr:col>
      <xdr:colOff>101600</xdr:colOff>
      <xdr:row>55</xdr:row>
      <xdr:rowOff>109301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4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125828</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21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161137</xdr:rowOff>
    </xdr:from>
    <xdr:to>
      <xdr:col>10</xdr:col>
      <xdr:colOff>165100</xdr:colOff>
      <xdr:row>55</xdr:row>
      <xdr:rowOff>91287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4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107814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1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170373</xdr:rowOff>
    </xdr:from>
    <xdr:to>
      <xdr:col>6</xdr:col>
      <xdr:colOff>38100</xdr:colOff>
      <xdr:row>55</xdr:row>
      <xdr:rowOff>100523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4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117050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20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46101</xdr:rowOff>
    </xdr:from>
    <xdr:to>
      <xdr:col>24</xdr:col>
      <xdr:colOff>63500</xdr:colOff>
      <xdr:row>75</xdr:row>
      <xdr:rowOff>154305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2904851"/>
          <a:ext cx="8382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2430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204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46101</xdr:rowOff>
    </xdr:from>
    <xdr:to>
      <xdr:col>19</xdr:col>
      <xdr:colOff>177800</xdr:colOff>
      <xdr:row>75</xdr:row>
      <xdr:rowOff>151512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904851"/>
          <a:ext cx="889000" cy="10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151512</xdr:rowOff>
    </xdr:from>
    <xdr:to>
      <xdr:col>15</xdr:col>
      <xdr:colOff>50800</xdr:colOff>
      <xdr:row>75</xdr:row>
      <xdr:rowOff>163703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010262"/>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163703</xdr:rowOff>
    </xdr:from>
    <xdr:to>
      <xdr:col>10</xdr:col>
      <xdr:colOff>114300</xdr:colOff>
      <xdr:row>75</xdr:row>
      <xdr:rowOff>164846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0224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141240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150004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103505</xdr:rowOff>
    </xdr:from>
    <xdr:to>
      <xdr:col>24</xdr:col>
      <xdr:colOff>114300</xdr:colOff>
      <xdr:row>76</xdr:row>
      <xdr:rowOff>33655</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126382</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81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166751</xdr:rowOff>
    </xdr:from>
    <xdr:to>
      <xdr:col>20</xdr:col>
      <xdr:colOff>38100</xdr:colOff>
      <xdr:row>75</xdr:row>
      <xdr:rowOff>96901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8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113428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262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100711</xdr:rowOff>
    </xdr:from>
    <xdr:to>
      <xdr:col>15</xdr:col>
      <xdr:colOff>101600</xdr:colOff>
      <xdr:row>76</xdr:row>
      <xdr:rowOff>30860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959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47388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73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112903</xdr:rowOff>
    </xdr:from>
    <xdr:to>
      <xdr:col>10</xdr:col>
      <xdr:colOff>165100</xdr:colOff>
      <xdr:row>76</xdr:row>
      <xdr:rowOff>43053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59580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274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114046</xdr:rowOff>
    </xdr:from>
    <xdr:to>
      <xdr:col>6</xdr:col>
      <xdr:colOff>38100</xdr:colOff>
      <xdr:row>76</xdr:row>
      <xdr:rowOff>44196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29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60723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74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152273</xdr:rowOff>
    </xdr:from>
    <xdr:to>
      <xdr:col>24</xdr:col>
      <xdr:colOff>63500</xdr:colOff>
      <xdr:row>97</xdr:row>
      <xdr:rowOff>2032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611473"/>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33926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21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2032</xdr:rowOff>
    </xdr:from>
    <xdr:to>
      <xdr:col>19</xdr:col>
      <xdr:colOff>177800</xdr:colOff>
      <xdr:row>97</xdr:row>
      <xdr:rowOff>24764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632682"/>
          <a:ext cx="889000" cy="2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161814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27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24764</xdr:rowOff>
    </xdr:from>
    <xdr:to>
      <xdr:col>15</xdr:col>
      <xdr:colOff>50800</xdr:colOff>
      <xdr:row>97</xdr:row>
      <xdr:rowOff>32638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655414"/>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127398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32638</xdr:rowOff>
    </xdr:from>
    <xdr:to>
      <xdr:col>10</xdr:col>
      <xdr:colOff>114300</xdr:colOff>
      <xdr:row>97</xdr:row>
      <xdr:rowOff>47879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663288"/>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152416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9541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101473</xdr:rowOff>
    </xdr:from>
    <xdr:to>
      <xdr:col>24</xdr:col>
      <xdr:colOff>114300</xdr:colOff>
      <xdr:row>97</xdr:row>
      <xdr:rowOff>31623</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5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79900</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53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122682</xdr:rowOff>
    </xdr:from>
    <xdr:to>
      <xdr:col>20</xdr:col>
      <xdr:colOff>38100</xdr:colOff>
      <xdr:row>97</xdr:row>
      <xdr:rowOff>52832</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43959</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67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145414</xdr:rowOff>
    </xdr:from>
    <xdr:to>
      <xdr:col>15</xdr:col>
      <xdr:colOff>101600</xdr:colOff>
      <xdr:row>97</xdr:row>
      <xdr:rowOff>75564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60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66691</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69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153288</xdr:rowOff>
    </xdr:from>
    <xdr:to>
      <xdr:col>10</xdr:col>
      <xdr:colOff>165100</xdr:colOff>
      <xdr:row>97</xdr:row>
      <xdr:rowOff>83438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6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74565</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70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168529</xdr:rowOff>
    </xdr:from>
    <xdr:to>
      <xdr:col>6</xdr:col>
      <xdr:colOff>38100</xdr:colOff>
      <xdr:row>97</xdr:row>
      <xdr:rowOff>98679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6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89806</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72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162332</xdr:rowOff>
    </xdr:from>
    <xdr:to>
      <xdr:col>55</xdr:col>
      <xdr:colOff>0</xdr:colOff>
      <xdr:row>37</xdr:row>
      <xdr:rowOff>19097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334532"/>
          <a:ext cx="8382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123992</xdr:rowOff>
    </xdr:from>
    <xdr:to>
      <xdr:col>50</xdr:col>
      <xdr:colOff>114300</xdr:colOff>
      <xdr:row>37</xdr:row>
      <xdr:rowOff>19097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296192"/>
          <a:ext cx="889000" cy="6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77721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0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123992</xdr:rowOff>
    </xdr:from>
    <xdr:to>
      <xdr:col>45</xdr:col>
      <xdr:colOff>177800</xdr:colOff>
      <xdr:row>36</xdr:row>
      <xdr:rowOff>152387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296192"/>
          <a:ext cx="889000" cy="2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83436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144239</xdr:rowOff>
    </xdr:from>
    <xdr:to>
      <xdr:col>41</xdr:col>
      <xdr:colOff>50800</xdr:colOff>
      <xdr:row>36</xdr:row>
      <xdr:rowOff>152387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316439"/>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18106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111532</xdr:rowOff>
    </xdr:from>
    <xdr:to>
      <xdr:col>55</xdr:col>
      <xdr:colOff>50800</xdr:colOff>
      <xdr:row>37</xdr:row>
      <xdr:rowOff>41682</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134409</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3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139747</xdr:rowOff>
    </xdr:from>
    <xdr:to>
      <xdr:col>50</xdr:col>
      <xdr:colOff>165100</xdr:colOff>
      <xdr:row>37</xdr:row>
      <xdr:rowOff>69897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61024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64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73192</xdr:rowOff>
    </xdr:from>
    <xdr:to>
      <xdr:col>46</xdr:col>
      <xdr:colOff>38100</xdr:colOff>
      <xdr:row>37</xdr:row>
      <xdr:rowOff>3342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165919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33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101587</xdr:rowOff>
    </xdr:from>
    <xdr:to>
      <xdr:col>41</xdr:col>
      <xdr:colOff>101600</xdr:colOff>
      <xdr:row>37</xdr:row>
      <xdr:rowOff>31737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22864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93439</xdr:rowOff>
    </xdr:from>
    <xdr:to>
      <xdr:col>36</xdr:col>
      <xdr:colOff>165100</xdr:colOff>
      <xdr:row>37</xdr:row>
      <xdr:rowOff>23589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14716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5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129566</xdr:rowOff>
    </xdr:from>
    <xdr:to>
      <xdr:col>55</xdr:col>
      <xdr:colOff>0</xdr:colOff>
      <xdr:row>55</xdr:row>
      <xdr:rowOff>30287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387866"/>
          <a:ext cx="838200" cy="7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30287</xdr:rowOff>
    </xdr:from>
    <xdr:to>
      <xdr:col>50</xdr:col>
      <xdr:colOff>114300</xdr:colOff>
      <xdr:row>55</xdr:row>
      <xdr:rowOff>79034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460037"/>
          <a:ext cx="889000" cy="4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37723</xdr:rowOff>
    </xdr:from>
    <xdr:to>
      <xdr:col>45</xdr:col>
      <xdr:colOff>177800</xdr:colOff>
      <xdr:row>55</xdr:row>
      <xdr:rowOff>79034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467473"/>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37723</xdr:rowOff>
    </xdr:from>
    <xdr:to>
      <xdr:col>41</xdr:col>
      <xdr:colOff>50800</xdr:colOff>
      <xdr:row>55</xdr:row>
      <xdr:rowOff>115664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467473"/>
          <a:ext cx="889000" cy="7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67229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83808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78766</xdr:rowOff>
    </xdr:from>
    <xdr:to>
      <xdr:col>55</xdr:col>
      <xdr:colOff>50800</xdr:colOff>
      <xdr:row>55</xdr:row>
      <xdr:rowOff>8916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3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101643</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18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150937</xdr:rowOff>
    </xdr:from>
    <xdr:to>
      <xdr:col>50</xdr:col>
      <xdr:colOff>165100</xdr:colOff>
      <xdr:row>55</xdr:row>
      <xdr:rowOff>81087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4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97614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91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28234</xdr:rowOff>
    </xdr:from>
    <xdr:to>
      <xdr:col>46</xdr:col>
      <xdr:colOff>38100</xdr:colOff>
      <xdr:row>55</xdr:row>
      <xdr:rowOff>129834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4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146361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23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158373</xdr:rowOff>
    </xdr:from>
    <xdr:to>
      <xdr:col>41</xdr:col>
      <xdr:colOff>101600</xdr:colOff>
      <xdr:row>55</xdr:row>
      <xdr:rowOff>88523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4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105050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1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64864</xdr:rowOff>
    </xdr:from>
    <xdr:to>
      <xdr:col>36</xdr:col>
      <xdr:colOff>165100</xdr:colOff>
      <xdr:row>55</xdr:row>
      <xdr:rowOff>166464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4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11541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2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14312</xdr:rowOff>
    </xdr:from>
    <xdr:to>
      <xdr:col>55</xdr:col>
      <xdr:colOff>0</xdr:colOff>
      <xdr:row>77</xdr:row>
      <xdr:rowOff>63691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215962"/>
          <a:ext cx="838200" cy="4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63691</xdr:rowOff>
    </xdr:from>
    <xdr:to>
      <xdr:col>50</xdr:col>
      <xdr:colOff>114300</xdr:colOff>
      <xdr:row>77</xdr:row>
      <xdr:rowOff>119259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265341"/>
          <a:ext cx="889000" cy="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167549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3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91027</xdr:rowOff>
    </xdr:from>
    <xdr:to>
      <xdr:col>45</xdr:col>
      <xdr:colOff>177800</xdr:colOff>
      <xdr:row>77</xdr:row>
      <xdr:rowOff>119259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292677"/>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171206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123050</xdr:rowOff>
    </xdr:from>
    <xdr:to>
      <xdr:col>41</xdr:col>
      <xdr:colOff>50800</xdr:colOff>
      <xdr:row>77</xdr:row>
      <xdr:rowOff>91027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153250"/>
          <a:ext cx="889000" cy="13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17263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134962</xdr:rowOff>
    </xdr:from>
    <xdr:to>
      <xdr:col>55</xdr:col>
      <xdr:colOff>50800</xdr:colOff>
      <xdr:row>77</xdr:row>
      <xdr:rowOff>65112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16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157839</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01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12891</xdr:rowOff>
    </xdr:from>
    <xdr:to>
      <xdr:col>50</xdr:col>
      <xdr:colOff>165100</xdr:colOff>
      <xdr:row>77</xdr:row>
      <xdr:rowOff>114491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131018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29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68459</xdr:rowOff>
    </xdr:from>
    <xdr:to>
      <xdr:col>46</xdr:col>
      <xdr:colOff>38100</xdr:colOff>
      <xdr:row>77</xdr:row>
      <xdr:rowOff>170059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2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15136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40227</xdr:rowOff>
    </xdr:from>
    <xdr:to>
      <xdr:col>41</xdr:col>
      <xdr:colOff>101600</xdr:colOff>
      <xdr:row>77</xdr:row>
      <xdr:rowOff>141827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158354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72250</xdr:rowOff>
    </xdr:from>
    <xdr:to>
      <xdr:col>36</xdr:col>
      <xdr:colOff>165100</xdr:colOff>
      <xdr:row>77</xdr:row>
      <xdr:rowOff>2400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1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18928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8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139745</xdr:rowOff>
    </xdr:from>
    <xdr:to>
      <xdr:col>55</xdr:col>
      <xdr:colOff>0</xdr:colOff>
      <xdr:row>93</xdr:row>
      <xdr:rowOff>5145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5913145"/>
          <a:ext cx="8382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5145</xdr:rowOff>
    </xdr:from>
    <xdr:to>
      <xdr:col>50</xdr:col>
      <xdr:colOff>114300</xdr:colOff>
      <xdr:row>94</xdr:row>
      <xdr:rowOff>24440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5949995"/>
          <a:ext cx="889000" cy="19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24440</xdr:rowOff>
    </xdr:from>
    <xdr:to>
      <xdr:col>45</xdr:col>
      <xdr:colOff>177800</xdr:colOff>
      <xdr:row>94</xdr:row>
      <xdr:rowOff>114050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140740"/>
          <a:ext cx="889000" cy="8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114050</xdr:rowOff>
    </xdr:from>
    <xdr:to>
      <xdr:col>41</xdr:col>
      <xdr:colOff>50800</xdr:colOff>
      <xdr:row>96</xdr:row>
      <xdr:rowOff>154285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230350"/>
          <a:ext cx="889000" cy="38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26636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98874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88945</xdr:rowOff>
    </xdr:from>
    <xdr:to>
      <xdr:col>55</xdr:col>
      <xdr:colOff>50800</xdr:colOff>
      <xdr:row>93</xdr:row>
      <xdr:rowOff>19095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58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111822</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571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125795</xdr:rowOff>
    </xdr:from>
    <xdr:to>
      <xdr:col>50</xdr:col>
      <xdr:colOff>165100</xdr:colOff>
      <xdr:row>93</xdr:row>
      <xdr:rowOff>55945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58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72472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59411" y="1567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145090</xdr:rowOff>
    </xdr:from>
    <xdr:to>
      <xdr:col>46</xdr:col>
      <xdr:colOff>38100</xdr:colOff>
      <xdr:row>94</xdr:row>
      <xdr:rowOff>75240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0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91767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586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63250</xdr:rowOff>
    </xdr:from>
    <xdr:to>
      <xdr:col>41</xdr:col>
      <xdr:colOff>101600</xdr:colOff>
      <xdr:row>94</xdr:row>
      <xdr:rowOff>164850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9927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59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103485</xdr:rowOff>
    </xdr:from>
    <xdr:to>
      <xdr:col>36</xdr:col>
      <xdr:colOff>165100</xdr:colOff>
      <xdr:row>97</xdr:row>
      <xdr:rowOff>33635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5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50162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7303</xdr:rowOff>
    </xdr:from>
    <xdr:to>
      <xdr:col>85</xdr:col>
      <xdr:colOff>127000</xdr:colOff>
      <xdr:row>38</xdr:row>
      <xdr:rowOff>66701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522403"/>
          <a:ext cx="8382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170883</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14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66701</xdr:rowOff>
    </xdr:from>
    <xdr:to>
      <xdr:col>81</xdr:col>
      <xdr:colOff>50800</xdr:colOff>
      <xdr:row>39</xdr:row>
      <xdr:rowOff>5169</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581801"/>
          <a:ext cx="889000" cy="10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120514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6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1206</xdr:rowOff>
    </xdr:from>
    <xdr:to>
      <xdr:col>76</xdr:col>
      <xdr:colOff>114300</xdr:colOff>
      <xdr:row>39</xdr:row>
      <xdr:rowOff>5169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687756"/>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82207</xdr:rowOff>
    </xdr:from>
    <xdr:to>
      <xdr:col>71</xdr:col>
      <xdr:colOff>177800</xdr:colOff>
      <xdr:row>39</xdr:row>
      <xdr:rowOff>1206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597307"/>
          <a:ext cx="889000" cy="9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127953</xdr:rowOff>
    </xdr:from>
    <xdr:to>
      <xdr:col>85</xdr:col>
      <xdr:colOff>177800</xdr:colOff>
      <xdr:row>38</xdr:row>
      <xdr:rowOff>58103</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47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150830</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32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15901</xdr:rowOff>
    </xdr:from>
    <xdr:to>
      <xdr:col>81</xdr:col>
      <xdr:colOff>101600</xdr:colOff>
      <xdr:row>38</xdr:row>
      <xdr:rowOff>117501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5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134028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306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125819</xdr:rowOff>
    </xdr:from>
    <xdr:to>
      <xdr:col>76</xdr:col>
      <xdr:colOff>165100</xdr:colOff>
      <xdr:row>39</xdr:row>
      <xdr:rowOff>55969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4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47096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7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121856</xdr:rowOff>
    </xdr:from>
    <xdr:to>
      <xdr:col>72</xdr:col>
      <xdr:colOff>38100</xdr:colOff>
      <xdr:row>39</xdr:row>
      <xdr:rowOff>52006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43133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2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31407</xdr:rowOff>
    </xdr:from>
    <xdr:to>
      <xdr:col>67</xdr:col>
      <xdr:colOff>101600</xdr:colOff>
      <xdr:row>38</xdr:row>
      <xdr:rowOff>133007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4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124134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63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87188</xdr:rowOff>
    </xdr:from>
    <xdr:to>
      <xdr:col>85</xdr:col>
      <xdr:colOff>127000</xdr:colOff>
      <xdr:row>75</xdr:row>
      <xdr:rowOff>102209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945938"/>
          <a:ext cx="838200" cy="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142541</xdr:rowOff>
    </xdr:from>
    <xdr:to>
      <xdr:col>81</xdr:col>
      <xdr:colOff>50800</xdr:colOff>
      <xdr:row>75</xdr:row>
      <xdr:rowOff>87188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829841"/>
          <a:ext cx="889000" cy="1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115403</xdr:rowOff>
    </xdr:from>
    <xdr:to>
      <xdr:col>76</xdr:col>
      <xdr:colOff>114300</xdr:colOff>
      <xdr:row>74</xdr:row>
      <xdr:rowOff>142541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2802703"/>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25629</xdr:rowOff>
    </xdr:from>
    <xdr:to>
      <xdr:col>71</xdr:col>
      <xdr:colOff>177800</xdr:colOff>
      <xdr:row>74</xdr:row>
      <xdr:rowOff>115403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712929"/>
          <a:ext cx="889000" cy="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51409</xdr:rowOff>
    </xdr:from>
    <xdr:to>
      <xdr:col>85</xdr:col>
      <xdr:colOff>177800</xdr:colOff>
      <xdr:row>75</xdr:row>
      <xdr:rowOff>153009</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9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74286</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7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36388</xdr:rowOff>
    </xdr:from>
    <xdr:to>
      <xdr:col>81</xdr:col>
      <xdr:colOff>101600</xdr:colOff>
      <xdr:row>75</xdr:row>
      <xdr:rowOff>137988</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8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154515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67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91741</xdr:rowOff>
    </xdr:from>
    <xdr:to>
      <xdr:col>76</xdr:col>
      <xdr:colOff>165100</xdr:colOff>
      <xdr:row>75</xdr:row>
      <xdr:rowOff>21891</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7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38418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5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64603</xdr:rowOff>
    </xdr:from>
    <xdr:to>
      <xdr:col>72</xdr:col>
      <xdr:colOff>38100</xdr:colOff>
      <xdr:row>74</xdr:row>
      <xdr:rowOff>166203</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7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11280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5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146279</xdr:rowOff>
    </xdr:from>
    <xdr:to>
      <xdr:col>67</xdr:col>
      <xdr:colOff>101600</xdr:colOff>
      <xdr:row>74</xdr:row>
      <xdr:rowOff>76429</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6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92956</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43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69428</xdr:rowOff>
    </xdr:from>
    <xdr:to>
      <xdr:col>85</xdr:col>
      <xdr:colOff>127000</xdr:colOff>
      <xdr:row>98</xdr:row>
      <xdr:rowOff>103947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6871528"/>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1786</xdr:rowOff>
    </xdr:from>
    <xdr:to>
      <xdr:col>81</xdr:col>
      <xdr:colOff>50800</xdr:colOff>
      <xdr:row>98</xdr:row>
      <xdr:rowOff>69428</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4592300" y="16803886"/>
          <a:ext cx="889000" cy="6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1786</xdr:rowOff>
    </xdr:from>
    <xdr:to>
      <xdr:col>76</xdr:col>
      <xdr:colOff>114300</xdr:colOff>
      <xdr:row>98</xdr:row>
      <xdr:rowOff>53747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3703300" y="16803886"/>
          <a:ext cx="889000" cy="5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86322</xdr:rowOff>
    </xdr:from>
    <xdr:to>
      <xdr:col>71</xdr:col>
      <xdr:colOff>177800</xdr:colOff>
      <xdr:row>98</xdr:row>
      <xdr:rowOff>53747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814300" y="16716972"/>
          <a:ext cx="889000" cy="1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53147</xdr:rowOff>
    </xdr:from>
    <xdr:to>
      <xdr:col>85</xdr:col>
      <xdr:colOff>177800</xdr:colOff>
      <xdr:row>98</xdr:row>
      <xdr:rowOff>154747</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85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139524</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77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18628</xdr:rowOff>
    </xdr:from>
    <xdr:to>
      <xdr:col>81</xdr:col>
      <xdr:colOff>101600</xdr:colOff>
      <xdr:row>98</xdr:row>
      <xdr:rowOff>120228</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8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111355</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122436</xdr:rowOff>
    </xdr:from>
    <xdr:to>
      <xdr:col>76</xdr:col>
      <xdr:colOff>165100</xdr:colOff>
      <xdr:row>98</xdr:row>
      <xdr:rowOff>52586</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7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43713</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8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2947</xdr:rowOff>
    </xdr:from>
    <xdr:to>
      <xdr:col>72</xdr:col>
      <xdr:colOff>38100</xdr:colOff>
      <xdr:row>98</xdr:row>
      <xdr:rowOff>104547</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8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95674</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8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35522</xdr:rowOff>
    </xdr:from>
    <xdr:to>
      <xdr:col>67</xdr:col>
      <xdr:colOff>101600</xdr:colOff>
      <xdr:row>97</xdr:row>
      <xdr:rowOff>137122</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66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128249</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7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131470</xdr:rowOff>
    </xdr:from>
    <xdr:to>
      <xdr:col>116</xdr:col>
      <xdr:colOff>63500</xdr:colOff>
      <xdr:row>38</xdr:row>
      <xdr:rowOff>137871</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1323300" y="664657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126898</xdr:rowOff>
    </xdr:from>
    <xdr:to>
      <xdr:col>111</xdr:col>
      <xdr:colOff>177800</xdr:colOff>
      <xdr:row>38</xdr:row>
      <xdr:rowOff>131470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6419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50088</xdr:rowOff>
    </xdr:from>
    <xdr:to>
      <xdr:col>107</xdr:col>
      <xdr:colOff>50800</xdr:colOff>
      <xdr:row>38</xdr:row>
      <xdr:rowOff>126898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6565188"/>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50088</xdr:rowOff>
    </xdr:from>
    <xdr:to>
      <xdr:col>102</xdr:col>
      <xdr:colOff>114300</xdr:colOff>
      <xdr:row>38</xdr:row>
      <xdr:rowOff>113182</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6565188"/>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87071</xdr:rowOff>
    </xdr:from>
    <xdr:to>
      <xdr:col>116</xdr:col>
      <xdr:colOff>114300</xdr:colOff>
      <xdr:row>39</xdr:row>
      <xdr:rowOff>17221</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1998</xdr:rowOff>
    </xdr:from>
    <xdr:ext cx="249299"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5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80670</xdr:rowOff>
    </xdr:from>
    <xdr:to>
      <xdr:col>112</xdr:col>
      <xdr:colOff>38100</xdr:colOff>
      <xdr:row>39</xdr:row>
      <xdr:rowOff>10820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1947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85950" y="6688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76098</xdr:rowOff>
    </xdr:from>
    <xdr:to>
      <xdr:col>107</xdr:col>
      <xdr:colOff>101600</xdr:colOff>
      <xdr:row>39</xdr:row>
      <xdr:rowOff>6248</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168825</xdr:rowOff>
    </xdr:from>
    <xdr:ext cx="313932"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77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170738</xdr:rowOff>
    </xdr:from>
    <xdr:to>
      <xdr:col>102</xdr:col>
      <xdr:colOff>165100</xdr:colOff>
      <xdr:row>38</xdr:row>
      <xdr:rowOff>100888</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92015</xdr:rowOff>
    </xdr:from>
    <xdr:ext cx="313932"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88333" y="6607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62382</xdr:rowOff>
    </xdr:from>
    <xdr:to>
      <xdr:col>98</xdr:col>
      <xdr:colOff>38100</xdr:colOff>
      <xdr:row>38</xdr:row>
      <xdr:rowOff>163982</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57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155109</xdr:rowOff>
    </xdr:from>
    <xdr:ext cx="313932"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99333" y="6670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12043</xdr:rowOff>
    </xdr:from>
    <xdr:to>
      <xdr:col>116</xdr:col>
      <xdr:colOff>63500</xdr:colOff>
      <xdr:row>57</xdr:row>
      <xdr:rowOff>31017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784693"/>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21513</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45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133234</xdr:rowOff>
    </xdr:from>
    <xdr:to>
      <xdr:col>111</xdr:col>
      <xdr:colOff>177800</xdr:colOff>
      <xdr:row>57</xdr:row>
      <xdr:rowOff>12043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9734434"/>
          <a:ext cx="889000" cy="5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88775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3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121020</xdr:rowOff>
    </xdr:from>
    <xdr:to>
      <xdr:col>107</xdr:col>
      <xdr:colOff>50800</xdr:colOff>
      <xdr:row>56</xdr:row>
      <xdr:rowOff>133234</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9722220"/>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50109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17366</xdr:rowOff>
    </xdr:from>
    <xdr:to>
      <xdr:col>102</xdr:col>
      <xdr:colOff>114300</xdr:colOff>
      <xdr:row>56</xdr:row>
      <xdr:rowOff>121020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9618566"/>
          <a:ext cx="889000" cy="10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169145</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88384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151667</xdr:rowOff>
    </xdr:from>
    <xdr:to>
      <xdr:col>116</xdr:col>
      <xdr:colOff>114300</xdr:colOff>
      <xdr:row>57</xdr:row>
      <xdr:rowOff>81817</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75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130094</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7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132693</xdr:rowOff>
    </xdr:from>
    <xdr:to>
      <xdr:col>112</xdr:col>
      <xdr:colOff>38100</xdr:colOff>
      <xdr:row>57</xdr:row>
      <xdr:rowOff>62843</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7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53970</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82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82434</xdr:rowOff>
    </xdr:from>
    <xdr:to>
      <xdr:col>107</xdr:col>
      <xdr:colOff>101600</xdr:colOff>
      <xdr:row>57</xdr:row>
      <xdr:rowOff>12584</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6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3711</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7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70220</xdr:rowOff>
    </xdr:from>
    <xdr:to>
      <xdr:col>102</xdr:col>
      <xdr:colOff>165100</xdr:colOff>
      <xdr:row>57</xdr:row>
      <xdr:rowOff>370</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67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162947</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76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138016</xdr:rowOff>
    </xdr:from>
    <xdr:to>
      <xdr:col>98</xdr:col>
      <xdr:colOff>38100</xdr:colOff>
      <xdr:row>56</xdr:row>
      <xdr:rowOff>68166</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5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59293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96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163050</xdr:rowOff>
    </xdr:from>
    <xdr:to>
      <xdr:col>116</xdr:col>
      <xdr:colOff>63500</xdr:colOff>
      <xdr:row>73</xdr:row>
      <xdr:rowOff>170397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1323300" y="12678900"/>
          <a:ext cx="8382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121738</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46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163050</xdr:rowOff>
    </xdr:from>
    <xdr:to>
      <xdr:col>111</xdr:col>
      <xdr:colOff>177800</xdr:colOff>
      <xdr:row>79</xdr:row>
      <xdr:rowOff>17072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678900"/>
          <a:ext cx="889000" cy="88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9288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3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11357</xdr:rowOff>
    </xdr:from>
    <xdr:to>
      <xdr:col>107</xdr:col>
      <xdr:colOff>50800</xdr:colOff>
      <xdr:row>79</xdr:row>
      <xdr:rowOff>17072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9545300" y="1355590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138611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11357</xdr:rowOff>
    </xdr:from>
    <xdr:to>
      <xdr:col>102</xdr:col>
      <xdr:colOff>114300</xdr:colOff>
      <xdr:row>79</xdr:row>
      <xdr:rowOff>12990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8656300" y="135559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128813</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111341</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119597</xdr:rowOff>
    </xdr:from>
    <xdr:to>
      <xdr:col>116</xdr:col>
      <xdr:colOff>114300</xdr:colOff>
      <xdr:row>74</xdr:row>
      <xdr:rowOff>49747</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63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98024</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61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112250</xdr:rowOff>
    </xdr:from>
    <xdr:to>
      <xdr:col>112</xdr:col>
      <xdr:colOff>38100</xdr:colOff>
      <xdr:row>74</xdr:row>
      <xdr:rowOff>42400</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6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74</xdr:row>
      <xdr:rowOff>33527</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72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137722</xdr:rowOff>
    </xdr:from>
    <xdr:to>
      <xdr:col>107</xdr:col>
      <xdr:colOff>101600</xdr:colOff>
      <xdr:row>79</xdr:row>
      <xdr:rowOff>67872</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5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58999</xdr:rowOff>
    </xdr:from>
    <xdr:ext cx="378565"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5017" y="1360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132007</xdr:rowOff>
    </xdr:from>
    <xdr:to>
      <xdr:col>102</xdr:col>
      <xdr:colOff>165100</xdr:colOff>
      <xdr:row>79</xdr:row>
      <xdr:rowOff>62157</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5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53284</xdr:rowOff>
    </xdr:from>
    <xdr:ext cx="378565"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6017" y="1359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133640</xdr:rowOff>
    </xdr:from>
    <xdr:to>
      <xdr:col>98</xdr:col>
      <xdr:colOff>38100</xdr:colOff>
      <xdr:row>79</xdr:row>
      <xdr:rowOff>63790</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50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54917</xdr:rowOff>
    </xdr:from>
    <xdr:ext cx="378565"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67017" y="13599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378,592</a:t>
          </a:r>
          <a:r>
            <a:rPr kumimoji="1" lang="ja-JP" altLang="en-US" sz="1300">
              <a:latin typeface="ＭＳ Ｐゴシック" panose="020B0600070205080204" pitchFamily="50" charset="-128"/>
              <a:ea typeface="ＭＳ Ｐゴシック" panose="020B0600070205080204" pitchFamily="50" charset="-128"/>
            </a:rPr>
            <a:t>円となっている。公債費はグループ内平均との比較においては継続して高い水準となっているものの、平成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をピークに減少に転じている。これは、平成４年以降の国の経済対策に呼応して発行した県債の償還が順次終了していること、さらにここ数年発行を抑制してきた影響によるものである。今後も県債発行の抑制など引き続き公債費減少に向けた取り組みを進めていく。</a:t>
          </a:r>
        </a:p>
        <a:p>
          <a:r>
            <a:rPr kumimoji="1" lang="ja-JP" altLang="en-US" sz="1300">
              <a:latin typeface="ＭＳ Ｐゴシック" panose="020B0600070205080204" pitchFamily="50" charset="-128"/>
              <a:ea typeface="ＭＳ Ｐゴシック" panose="020B0600070205080204" pitchFamily="50" charset="-128"/>
            </a:rPr>
            <a:t>　物件費は、住民一人当たり前年度と比較して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1,626</a:t>
          </a:r>
          <a:r>
            <a:rPr kumimoji="1" lang="ja-JP" altLang="en-US" sz="1300">
              <a:latin typeface="ＭＳ Ｐゴシック" panose="020B0600070205080204" pitchFamily="50" charset="-128"/>
              <a:ea typeface="ＭＳ Ｐゴシック" panose="020B0600070205080204" pitchFamily="50" charset="-128"/>
            </a:rPr>
            <a:t>円の増額となった。これは豚熱の発生が令和元年度の上半期に増加したことから防疫措置に係る費用が増加したこと等により、決算額が対前年度比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億円増となったことによる。</a:t>
          </a:r>
        </a:p>
        <a:p>
          <a:r>
            <a:rPr kumimoji="1" lang="ja-JP" altLang="en-US" sz="1300">
              <a:latin typeface="ＭＳ Ｐゴシック" panose="020B0600070205080204" pitchFamily="50" charset="-128"/>
              <a:ea typeface="ＭＳ Ｐゴシック" panose="020B0600070205080204" pitchFamily="50" charset="-128"/>
            </a:rPr>
            <a:t>　災害復旧事業費は、住民一人当たり前年度と比較して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1,559</a:t>
          </a:r>
          <a:r>
            <a:rPr kumimoji="1" lang="ja-JP" altLang="en-US" sz="1300">
              <a:latin typeface="ＭＳ Ｐゴシック" panose="020B0600070205080204" pitchFamily="50" charset="-128"/>
              <a:ea typeface="ＭＳ Ｐゴシック" panose="020B0600070205080204" pitchFamily="50" charset="-128"/>
            </a:rPr>
            <a:t>円の増額となった。これは平成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月豪雨など過去に発生した災害の復旧経費の増額により、決算額が対前年比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億円の増となったことによる。</a:t>
          </a:r>
        </a:p>
        <a:p>
          <a:r>
            <a:rPr kumimoji="1" lang="ja-JP" altLang="en-US" sz="1300">
              <a:latin typeface="ＭＳ Ｐゴシック" panose="020B0600070205080204" pitchFamily="50" charset="-128"/>
              <a:ea typeface="ＭＳ Ｐゴシック" panose="020B0600070205080204" pitchFamily="50" charset="-128"/>
            </a:rPr>
            <a:t>　積立金は、住民一人当たり前年度と比較して</a:t>
          </a:r>
          <a:r>
            <a:rPr kumimoji="1" lang="en-US" altLang="ja-JP" sz="1300">
              <a:latin typeface="ＭＳ Ｐゴシック" panose="020B0600070205080204" pitchFamily="50" charset="-128"/>
              <a:ea typeface="ＭＳ Ｐゴシック" panose="020B0600070205080204" pitchFamily="50" charset="-128"/>
            </a:rPr>
            <a:t>1,510</a:t>
          </a:r>
          <a:r>
            <a:rPr kumimoji="1" lang="ja-JP" altLang="en-US" sz="1300">
              <a:latin typeface="ＭＳ Ｐゴシック" panose="020B0600070205080204" pitchFamily="50" charset="-128"/>
              <a:ea typeface="ＭＳ Ｐゴシック" panose="020B0600070205080204" pitchFamily="50" charset="-128"/>
            </a:rPr>
            <a:t>円の減額となった。これは県庁舎再整備のための基金積立金の皆減等により、決算額が対前年比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億円の減となったことによる。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2,032,490
1,973,948
10,621.29
785,103,536
769,484,514
7,873,221
475,458,228
1,623,817,448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153035</xdr:rowOff>
    </xdr:from>
    <xdr:to>
      <xdr:col>24</xdr:col>
      <xdr:colOff>63500</xdr:colOff>
      <xdr:row>35</xdr:row>
      <xdr:rowOff>17780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823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153035</xdr:rowOff>
    </xdr:from>
    <xdr:to>
      <xdr:col>19</xdr:col>
      <xdr:colOff>177800</xdr:colOff>
      <xdr:row>34</xdr:row>
      <xdr:rowOff>168275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823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168275</xdr:rowOff>
    </xdr:from>
    <xdr:to>
      <xdr:col>15</xdr:col>
      <xdr:colOff>50800</xdr:colOff>
      <xdr:row>35</xdr:row>
      <xdr:rowOff>38735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975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33020</xdr:rowOff>
    </xdr:from>
    <xdr:to>
      <xdr:col>10</xdr:col>
      <xdr:colOff>114300</xdr:colOff>
      <xdr:row>35</xdr:row>
      <xdr:rowOff>38735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337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138430</xdr:rowOff>
    </xdr:from>
    <xdr:to>
      <xdr:col>24</xdr:col>
      <xdr:colOff>114300</xdr:colOff>
      <xdr:row>35</xdr:row>
      <xdr:rowOff>68580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102235</xdr:rowOff>
    </xdr:from>
    <xdr:to>
      <xdr:col>20</xdr:col>
      <xdr:colOff>38100</xdr:colOff>
      <xdr:row>35</xdr:row>
      <xdr:rowOff>32385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33</xdr:row>
      <xdr:rowOff>48912</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706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117475</xdr:rowOff>
    </xdr:from>
    <xdr:to>
      <xdr:col>15</xdr:col>
      <xdr:colOff>101600</xdr:colOff>
      <xdr:row>35</xdr:row>
      <xdr:rowOff>47625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33</xdr:row>
      <xdr:rowOff>64152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722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159385</xdr:rowOff>
    </xdr:from>
    <xdr:to>
      <xdr:col>10</xdr:col>
      <xdr:colOff>165100</xdr:colOff>
      <xdr:row>35</xdr:row>
      <xdr:rowOff>89535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106062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76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153670</xdr:rowOff>
    </xdr:from>
    <xdr:to>
      <xdr:col>6</xdr:col>
      <xdr:colOff>38100</xdr:colOff>
      <xdr:row>35</xdr:row>
      <xdr:rowOff>83820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100347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75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149334</xdr:rowOff>
    </xdr:from>
    <xdr:to>
      <xdr:col>24</xdr:col>
      <xdr:colOff>63500</xdr:colOff>
      <xdr:row>58</xdr:row>
      <xdr:rowOff>29809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21984"/>
          <a:ext cx="8382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59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145741</xdr:rowOff>
    </xdr:from>
    <xdr:to>
      <xdr:col>19</xdr:col>
      <xdr:colOff>177800</xdr:colOff>
      <xdr:row>57</xdr:row>
      <xdr:rowOff>149334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18391"/>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111479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140092</xdr:rowOff>
    </xdr:from>
    <xdr:to>
      <xdr:col>15</xdr:col>
      <xdr:colOff>50800</xdr:colOff>
      <xdr:row>57</xdr:row>
      <xdr:rowOff>145741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12742"/>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131891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72655</xdr:rowOff>
    </xdr:from>
    <xdr:to>
      <xdr:col>10</xdr:col>
      <xdr:colOff>114300</xdr:colOff>
      <xdr:row>57</xdr:row>
      <xdr:rowOff>140092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45305"/>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145149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96588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150459</xdr:rowOff>
    </xdr:from>
    <xdr:to>
      <xdr:col>24</xdr:col>
      <xdr:colOff>114300</xdr:colOff>
      <xdr:row>58</xdr:row>
      <xdr:rowOff>80609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2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1886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7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98534</xdr:rowOff>
    </xdr:from>
    <xdr:to>
      <xdr:col>20</xdr:col>
      <xdr:colOff>38100</xdr:colOff>
      <xdr:row>58</xdr:row>
      <xdr:rowOff>28684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45211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6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94941</xdr:rowOff>
    </xdr:from>
    <xdr:to>
      <xdr:col>15</xdr:col>
      <xdr:colOff>101600</xdr:colOff>
      <xdr:row>58</xdr:row>
      <xdr:rowOff>25091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6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41618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64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89292</xdr:rowOff>
    </xdr:from>
    <xdr:to>
      <xdr:col>10</xdr:col>
      <xdr:colOff>165100</xdr:colOff>
      <xdr:row>58</xdr:row>
      <xdr:rowOff>19442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35969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3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21855</xdr:rowOff>
    </xdr:from>
    <xdr:to>
      <xdr:col>6</xdr:col>
      <xdr:colOff>38100</xdr:colOff>
      <xdr:row>57</xdr:row>
      <xdr:rowOff>123455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139982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149743</xdr:rowOff>
    </xdr:from>
    <xdr:to>
      <xdr:col>24</xdr:col>
      <xdr:colOff>63500</xdr:colOff>
      <xdr:row>77</xdr:row>
      <xdr:rowOff>160846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51393"/>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152060</xdr:rowOff>
    </xdr:from>
    <xdr:to>
      <xdr:col>19</xdr:col>
      <xdr:colOff>177800</xdr:colOff>
      <xdr:row>77</xdr:row>
      <xdr:rowOff>160846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53710"/>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152060</xdr:rowOff>
    </xdr:from>
    <xdr:to>
      <xdr:col>15</xdr:col>
      <xdr:colOff>50800</xdr:colOff>
      <xdr:row>78</xdr:row>
      <xdr:rowOff>22281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53710"/>
          <a:ext cx="889000" cy="4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22281</xdr:rowOff>
    </xdr:from>
    <xdr:to>
      <xdr:col>10</xdr:col>
      <xdr:colOff>114300</xdr:colOff>
      <xdr:row>78</xdr:row>
      <xdr:rowOff>29482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95381"/>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98943</xdr:rowOff>
    </xdr:from>
    <xdr:to>
      <xdr:col>24</xdr:col>
      <xdr:colOff>114300</xdr:colOff>
      <xdr:row>78</xdr:row>
      <xdr:rowOff>29093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0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121820</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110046</xdr:rowOff>
    </xdr:from>
    <xdr:to>
      <xdr:col>20</xdr:col>
      <xdr:colOff>38100</xdr:colOff>
      <xdr:row>78</xdr:row>
      <xdr:rowOff>40196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56723</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0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101260</xdr:rowOff>
    </xdr:from>
    <xdr:to>
      <xdr:col>15</xdr:col>
      <xdr:colOff>101600</xdr:colOff>
      <xdr:row>78</xdr:row>
      <xdr:rowOff>31410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47937</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07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142931</xdr:rowOff>
    </xdr:from>
    <xdr:to>
      <xdr:col>10</xdr:col>
      <xdr:colOff>165100</xdr:colOff>
      <xdr:row>78</xdr:row>
      <xdr:rowOff>73081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4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64208</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43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150132</xdr:rowOff>
    </xdr:from>
    <xdr:to>
      <xdr:col>6</xdr:col>
      <xdr:colOff>38100</xdr:colOff>
      <xdr:row>78</xdr:row>
      <xdr:rowOff>80282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71409</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4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11593</xdr:rowOff>
    </xdr:from>
    <xdr:to>
      <xdr:col>24</xdr:col>
      <xdr:colOff>63500</xdr:colOff>
      <xdr:row>95</xdr:row>
      <xdr:rowOff>113548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299343"/>
          <a:ext cx="8382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100381</xdr:rowOff>
    </xdr:from>
    <xdr:to>
      <xdr:col>19</xdr:col>
      <xdr:colOff>177800</xdr:colOff>
      <xdr:row>95</xdr:row>
      <xdr:rowOff>113548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388131"/>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22839</xdr:rowOff>
    </xdr:from>
    <xdr:to>
      <xdr:col>15</xdr:col>
      <xdr:colOff>50800</xdr:colOff>
      <xdr:row>95</xdr:row>
      <xdr:rowOff>100381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310589"/>
          <a:ext cx="889000" cy="7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38980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136226</xdr:rowOff>
    </xdr:from>
    <xdr:to>
      <xdr:col>10</xdr:col>
      <xdr:colOff>114300</xdr:colOff>
      <xdr:row>95</xdr:row>
      <xdr:rowOff>22839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252526"/>
          <a:ext cx="889000" cy="5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162059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132243</xdr:rowOff>
    </xdr:from>
    <xdr:to>
      <xdr:col>24</xdr:col>
      <xdr:colOff>114300</xdr:colOff>
      <xdr:row>95</xdr:row>
      <xdr:rowOff>62393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155120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9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62748</xdr:rowOff>
    </xdr:from>
    <xdr:to>
      <xdr:col>20</xdr:col>
      <xdr:colOff>38100</xdr:colOff>
      <xdr:row>95</xdr:row>
      <xdr:rowOff>164348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5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9425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1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49581</xdr:rowOff>
    </xdr:from>
    <xdr:to>
      <xdr:col>15</xdr:col>
      <xdr:colOff>101600</xdr:colOff>
      <xdr:row>95</xdr:row>
      <xdr:rowOff>151181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167708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143489</xdr:rowOff>
    </xdr:from>
    <xdr:to>
      <xdr:col>10</xdr:col>
      <xdr:colOff>165100</xdr:colOff>
      <xdr:row>95</xdr:row>
      <xdr:rowOff>73639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90166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3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85426</xdr:rowOff>
    </xdr:from>
    <xdr:to>
      <xdr:col>6</xdr:col>
      <xdr:colOff>38100</xdr:colOff>
      <xdr:row>95</xdr:row>
      <xdr:rowOff>15576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32103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97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100838</xdr:rowOff>
    </xdr:from>
    <xdr:to>
      <xdr:col>54</xdr:col>
      <xdr:colOff>189865</xdr:colOff>
      <xdr:row>39</xdr:row>
      <xdr:rowOff>83312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15788"/>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87139</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83312</xdr:rowOff>
    </xdr:from>
    <xdr:to>
      <xdr:col>55</xdr:col>
      <xdr:colOff>88900</xdr:colOff>
      <xdr:row>39</xdr:row>
      <xdr:rowOff>83312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47515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100838</xdr:rowOff>
    </xdr:from>
    <xdr:to>
      <xdr:col>55</xdr:col>
      <xdr:colOff>88900</xdr:colOff>
      <xdr:row>31</xdr:row>
      <xdr:rowOff>100838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73406</xdr:rowOff>
    </xdr:from>
    <xdr:to>
      <xdr:col>55</xdr:col>
      <xdr:colOff>0</xdr:colOff>
      <xdr:row>37</xdr:row>
      <xdr:rowOff>141224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074156"/>
          <a:ext cx="838200" cy="41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20083</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63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141224</xdr:rowOff>
    </xdr:from>
    <xdr:to>
      <xdr:col>50</xdr:col>
      <xdr:colOff>114300</xdr:colOff>
      <xdr:row>38</xdr:row>
      <xdr:rowOff>22352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48487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21844</xdr:rowOff>
    </xdr:from>
    <xdr:to>
      <xdr:col>50</xdr:col>
      <xdr:colOff>165100</xdr:colOff>
      <xdr:row>37</xdr:row>
      <xdr:rowOff>123444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139971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37317" y="614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9398</xdr:rowOff>
    </xdr:from>
    <xdr:to>
      <xdr:col>45</xdr:col>
      <xdr:colOff>177800</xdr:colOff>
      <xdr:row>38</xdr:row>
      <xdr:rowOff>22352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2449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128524</xdr:rowOff>
    </xdr:from>
    <xdr:to>
      <xdr:col>46</xdr:col>
      <xdr:colOff>38100</xdr:colOff>
      <xdr:row>37</xdr:row>
      <xdr:rowOff>58674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75201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11684</xdr:rowOff>
    </xdr:from>
    <xdr:to>
      <xdr:col>41</xdr:col>
      <xdr:colOff>50800</xdr:colOff>
      <xdr:row>38</xdr:row>
      <xdr:rowOff>9398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012434"/>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154432</xdr:rowOff>
    </xdr:from>
    <xdr:to>
      <xdr:col>41</xdr:col>
      <xdr:colOff>101600</xdr:colOff>
      <xdr:row>36</xdr:row>
      <xdr:rowOff>84582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101109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159766</xdr:rowOff>
    </xdr:from>
    <xdr:to>
      <xdr:col>36</xdr:col>
      <xdr:colOff>165100</xdr:colOff>
      <xdr:row>32</xdr:row>
      <xdr:rowOff>89916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106443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22606</xdr:rowOff>
    </xdr:from>
    <xdr:to>
      <xdr:col>55</xdr:col>
      <xdr:colOff>50800</xdr:colOff>
      <xdr:row>35</xdr:row>
      <xdr:rowOff>124206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45483</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8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90424</xdr:rowOff>
    </xdr:from>
    <xdr:to>
      <xdr:col>50</xdr:col>
      <xdr:colOff>165100</xdr:colOff>
      <xdr:row>38</xdr:row>
      <xdr:rowOff>20574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11701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37317" y="652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143002</xdr:rowOff>
    </xdr:from>
    <xdr:to>
      <xdr:col>46</xdr:col>
      <xdr:colOff>38100</xdr:colOff>
      <xdr:row>38</xdr:row>
      <xdr:rowOff>73152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64279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130048</xdr:rowOff>
    </xdr:from>
    <xdr:to>
      <xdr:col>41</xdr:col>
      <xdr:colOff>101600</xdr:colOff>
      <xdr:row>38</xdr:row>
      <xdr:rowOff>60198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51325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132334</xdr:rowOff>
    </xdr:from>
    <xdr:to>
      <xdr:col>36</xdr:col>
      <xdr:colOff>165100</xdr:colOff>
      <xdr:row>35</xdr:row>
      <xdr:rowOff>62484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53611</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5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16354</xdr:rowOff>
    </xdr:from>
    <xdr:to>
      <xdr:col>55</xdr:col>
      <xdr:colOff>0</xdr:colOff>
      <xdr:row>55</xdr:row>
      <xdr:rowOff>68181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446104"/>
          <a:ext cx="838200" cy="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138422</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68181</xdr:rowOff>
    </xdr:from>
    <xdr:to>
      <xdr:col>50</xdr:col>
      <xdr:colOff>114300</xdr:colOff>
      <xdr:row>55</xdr:row>
      <xdr:rowOff>70140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49793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83590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594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70140</xdr:rowOff>
    </xdr:from>
    <xdr:to>
      <xdr:col>45</xdr:col>
      <xdr:colOff>177800</xdr:colOff>
      <xdr:row>55</xdr:row>
      <xdr:rowOff>100348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499890"/>
          <a:ext cx="889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98682</xdr:rowOff>
    </xdr:from>
    <xdr:to>
      <xdr:col>41</xdr:col>
      <xdr:colOff>50800</xdr:colOff>
      <xdr:row>55</xdr:row>
      <xdr:rowOff>100348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528432"/>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105503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8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90840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137004</xdr:rowOff>
    </xdr:from>
    <xdr:to>
      <xdr:col>55</xdr:col>
      <xdr:colOff>50800</xdr:colOff>
      <xdr:row>55</xdr:row>
      <xdr:rowOff>67154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39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159881</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2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17381</xdr:rowOff>
    </xdr:from>
    <xdr:to>
      <xdr:col>50</xdr:col>
      <xdr:colOff>165100</xdr:colOff>
      <xdr:row>55</xdr:row>
      <xdr:rowOff>118981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4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135508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59411" y="92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19340</xdr:rowOff>
    </xdr:from>
    <xdr:to>
      <xdr:col>46</xdr:col>
      <xdr:colOff>38100</xdr:colOff>
      <xdr:row>55</xdr:row>
      <xdr:rowOff>120940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4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137467</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22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49548</xdr:rowOff>
    </xdr:from>
    <xdr:to>
      <xdr:col>41</xdr:col>
      <xdr:colOff>101600</xdr:colOff>
      <xdr:row>55</xdr:row>
      <xdr:rowOff>151148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4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167675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2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47882</xdr:rowOff>
    </xdr:from>
    <xdr:to>
      <xdr:col>36</xdr:col>
      <xdr:colOff>165100</xdr:colOff>
      <xdr:row>55</xdr:row>
      <xdr:rowOff>149482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47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166009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25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14312</xdr:rowOff>
    </xdr:from>
    <xdr:to>
      <xdr:col>55</xdr:col>
      <xdr:colOff>0</xdr:colOff>
      <xdr:row>76</xdr:row>
      <xdr:rowOff>41974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044512"/>
          <a:ext cx="838200" cy="2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7193</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865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14312</xdr:rowOff>
    </xdr:from>
    <xdr:to>
      <xdr:col>50</xdr:col>
      <xdr:colOff>114300</xdr:colOff>
      <xdr:row>76</xdr:row>
      <xdr:rowOff>21468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044512"/>
          <a:ext cx="889000" cy="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61909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30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106484</xdr:rowOff>
    </xdr:from>
    <xdr:to>
      <xdr:col>45</xdr:col>
      <xdr:colOff>177800</xdr:colOff>
      <xdr:row>76</xdr:row>
      <xdr:rowOff>21468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2965234"/>
          <a:ext cx="889000" cy="8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66346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106484</xdr:rowOff>
    </xdr:from>
    <xdr:to>
      <xdr:col>41</xdr:col>
      <xdr:colOff>50800</xdr:colOff>
      <xdr:row>75</xdr:row>
      <xdr:rowOff>145163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6972300" y="12965234"/>
          <a:ext cx="889000" cy="3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8896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144436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162624</xdr:rowOff>
    </xdr:from>
    <xdr:to>
      <xdr:col>55</xdr:col>
      <xdr:colOff>50800</xdr:colOff>
      <xdr:row>76</xdr:row>
      <xdr:rowOff>92774</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0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141051</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99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134963</xdr:rowOff>
    </xdr:from>
    <xdr:to>
      <xdr:col>50</xdr:col>
      <xdr:colOff>165100</xdr:colOff>
      <xdr:row>76</xdr:row>
      <xdr:rowOff>65112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9937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81640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59411" y="127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142118</xdr:rowOff>
    </xdr:from>
    <xdr:to>
      <xdr:col>46</xdr:col>
      <xdr:colOff>38100</xdr:colOff>
      <xdr:row>76</xdr:row>
      <xdr:rowOff>72268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00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63395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9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55684</xdr:rowOff>
    </xdr:from>
    <xdr:to>
      <xdr:col>41</xdr:col>
      <xdr:colOff>101600</xdr:colOff>
      <xdr:row>75</xdr:row>
      <xdr:rowOff>157283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29144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2361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94363</xdr:rowOff>
    </xdr:from>
    <xdr:to>
      <xdr:col>36</xdr:col>
      <xdr:colOff>165100</xdr:colOff>
      <xdr:row>76</xdr:row>
      <xdr:rowOff>24513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95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15640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04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57607</xdr:rowOff>
    </xdr:from>
    <xdr:to>
      <xdr:col>55</xdr:col>
      <xdr:colOff>0</xdr:colOff>
      <xdr:row>95</xdr:row>
      <xdr:rowOff>118593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345357"/>
          <a:ext cx="838200" cy="6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118593</xdr:rowOff>
    </xdr:from>
    <xdr:to>
      <xdr:col>50</xdr:col>
      <xdr:colOff>114300</xdr:colOff>
      <xdr:row>95</xdr:row>
      <xdr:rowOff>151434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406343"/>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150571</xdr:rowOff>
    </xdr:from>
    <xdr:to>
      <xdr:col>45</xdr:col>
      <xdr:colOff>177800</xdr:colOff>
      <xdr:row>95</xdr:row>
      <xdr:rowOff>151434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438321"/>
          <a:ext cx="8890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150571</xdr:rowOff>
    </xdr:from>
    <xdr:to>
      <xdr:col>41</xdr:col>
      <xdr:colOff>50800</xdr:colOff>
      <xdr:row>96</xdr:row>
      <xdr:rowOff>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438321"/>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6807</xdr:rowOff>
    </xdr:from>
    <xdr:to>
      <xdr:col>55</xdr:col>
      <xdr:colOff>50800</xdr:colOff>
      <xdr:row>95</xdr:row>
      <xdr:rowOff>108407</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2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29684</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14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67793</xdr:rowOff>
    </xdr:from>
    <xdr:to>
      <xdr:col>50</xdr:col>
      <xdr:colOff>165100</xdr:colOff>
      <xdr:row>95</xdr:row>
      <xdr:rowOff>169393</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3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14470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59411" y="161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100634</xdr:rowOff>
    </xdr:from>
    <xdr:to>
      <xdr:col>46</xdr:col>
      <xdr:colOff>38100</xdr:colOff>
      <xdr:row>96</xdr:row>
      <xdr:rowOff>30784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3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47311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1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99771</xdr:rowOff>
    </xdr:from>
    <xdr:to>
      <xdr:col>41</xdr:col>
      <xdr:colOff>101600</xdr:colOff>
      <xdr:row>96</xdr:row>
      <xdr:rowOff>29921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3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46448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6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120726</xdr:rowOff>
    </xdr:from>
    <xdr:to>
      <xdr:col>36</xdr:col>
      <xdr:colOff>165100</xdr:colOff>
      <xdr:row>96</xdr:row>
      <xdr:rowOff>50876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4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67403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53975</xdr:rowOff>
    </xdr:from>
    <xdr:to>
      <xdr:col>85</xdr:col>
      <xdr:colOff>127000</xdr:colOff>
      <xdr:row>37</xdr:row>
      <xdr:rowOff>116459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97625"/>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116459</xdr:rowOff>
    </xdr:from>
    <xdr:to>
      <xdr:col>81</xdr:col>
      <xdr:colOff>50800</xdr:colOff>
      <xdr:row>37</xdr:row>
      <xdr:rowOff>143796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60109"/>
          <a:ext cx="889000" cy="2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143796</xdr:rowOff>
    </xdr:from>
    <xdr:to>
      <xdr:col>76</xdr:col>
      <xdr:colOff>114300</xdr:colOff>
      <xdr:row>38</xdr:row>
      <xdr:rowOff>10446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8744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139128</xdr:rowOff>
    </xdr:from>
    <xdr:to>
      <xdr:col>71</xdr:col>
      <xdr:colOff>177800</xdr:colOff>
      <xdr:row>38</xdr:row>
      <xdr:rowOff>10446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482778"/>
          <a:ext cx="889000" cy="4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3175</xdr:rowOff>
    </xdr:from>
    <xdr:to>
      <xdr:col>85</xdr:col>
      <xdr:colOff>177800</xdr:colOff>
      <xdr:row>37</xdr:row>
      <xdr:rowOff>104775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153052</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632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65659</xdr:rowOff>
    </xdr:from>
    <xdr:to>
      <xdr:col>81</xdr:col>
      <xdr:colOff>101600</xdr:colOff>
      <xdr:row>37</xdr:row>
      <xdr:rowOff>167260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093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158386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650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92996</xdr:rowOff>
    </xdr:from>
    <xdr:to>
      <xdr:col>76</xdr:col>
      <xdr:colOff>165100</xdr:colOff>
      <xdr:row>38</xdr:row>
      <xdr:rowOff>23146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14273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131096</xdr:rowOff>
    </xdr:from>
    <xdr:to>
      <xdr:col>72</xdr:col>
      <xdr:colOff>38100</xdr:colOff>
      <xdr:row>38</xdr:row>
      <xdr:rowOff>61246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52373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88328</xdr:rowOff>
    </xdr:from>
    <xdr:to>
      <xdr:col>67</xdr:col>
      <xdr:colOff>101600</xdr:colOff>
      <xdr:row>38</xdr:row>
      <xdr:rowOff>18478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9606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44926</xdr:rowOff>
    </xdr:from>
    <xdr:to>
      <xdr:col>85</xdr:col>
      <xdr:colOff>127000</xdr:colOff>
      <xdr:row>53</xdr:row>
      <xdr:rowOff>81217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131776"/>
          <a:ext cx="8382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81217</xdr:rowOff>
    </xdr:from>
    <xdr:to>
      <xdr:col>81</xdr:col>
      <xdr:colOff>50800</xdr:colOff>
      <xdr:row>53</xdr:row>
      <xdr:rowOff>121812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168067"/>
          <a:ext cx="889000" cy="4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99619</xdr:rowOff>
    </xdr:from>
    <xdr:to>
      <xdr:col>76</xdr:col>
      <xdr:colOff>114300</xdr:colOff>
      <xdr:row>53</xdr:row>
      <xdr:rowOff>121812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3703300" y="9186469"/>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99619</xdr:rowOff>
    </xdr:from>
    <xdr:to>
      <xdr:col>71</xdr:col>
      <xdr:colOff>177800</xdr:colOff>
      <xdr:row>53</xdr:row>
      <xdr:rowOff>128365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186469"/>
          <a:ext cx="889000" cy="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165576</xdr:rowOff>
    </xdr:from>
    <xdr:to>
      <xdr:col>85</xdr:col>
      <xdr:colOff>177800</xdr:colOff>
      <xdr:row>53</xdr:row>
      <xdr:rowOff>95726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17003</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893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30417</xdr:rowOff>
    </xdr:from>
    <xdr:to>
      <xdr:col>81</xdr:col>
      <xdr:colOff>101600</xdr:colOff>
      <xdr:row>53</xdr:row>
      <xdr:rowOff>132017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1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148544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01411" y="88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71012</xdr:rowOff>
    </xdr:from>
    <xdr:to>
      <xdr:col>76</xdr:col>
      <xdr:colOff>165100</xdr:colOff>
      <xdr:row>54</xdr:row>
      <xdr:rowOff>1162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1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17689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89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48819</xdr:rowOff>
    </xdr:from>
    <xdr:to>
      <xdr:col>72</xdr:col>
      <xdr:colOff>38100</xdr:colOff>
      <xdr:row>53</xdr:row>
      <xdr:rowOff>150419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13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166946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89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77565</xdr:rowOff>
    </xdr:from>
    <xdr:to>
      <xdr:col>67</xdr:col>
      <xdr:colOff>101600</xdr:colOff>
      <xdr:row>54</xdr:row>
      <xdr:rowOff>7715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16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24242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893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7302</xdr:rowOff>
    </xdr:from>
    <xdr:to>
      <xdr:col>85</xdr:col>
      <xdr:colOff>127000</xdr:colOff>
      <xdr:row>78</xdr:row>
      <xdr:rowOff>66700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380402"/>
          <a:ext cx="8382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170883</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372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66700</xdr:rowOff>
    </xdr:from>
    <xdr:to>
      <xdr:col>81</xdr:col>
      <xdr:colOff>50800</xdr:colOff>
      <xdr:row>79</xdr:row>
      <xdr:rowOff>5169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439800"/>
          <a:ext cx="889000" cy="10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120514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1206</xdr:rowOff>
    </xdr:from>
    <xdr:to>
      <xdr:col>76</xdr:col>
      <xdr:colOff>114300</xdr:colOff>
      <xdr:row>79</xdr:row>
      <xdr:rowOff>5169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545756"/>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82207</xdr:rowOff>
    </xdr:from>
    <xdr:to>
      <xdr:col>71</xdr:col>
      <xdr:colOff>177800</xdr:colOff>
      <xdr:row>79</xdr:row>
      <xdr:rowOff>1206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455307"/>
          <a:ext cx="889000" cy="9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127952</xdr:rowOff>
    </xdr:from>
    <xdr:to>
      <xdr:col>85</xdr:col>
      <xdr:colOff>177800</xdr:colOff>
      <xdr:row>78</xdr:row>
      <xdr:rowOff>58102</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3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150829</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18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15900</xdr:rowOff>
    </xdr:from>
    <xdr:to>
      <xdr:col>81</xdr:col>
      <xdr:colOff>101600</xdr:colOff>
      <xdr:row>78</xdr:row>
      <xdr:rowOff>117500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3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134027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33728" y="131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125819</xdr:rowOff>
    </xdr:from>
    <xdr:to>
      <xdr:col>76</xdr:col>
      <xdr:colOff>165100</xdr:colOff>
      <xdr:row>79</xdr:row>
      <xdr:rowOff>55969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9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47096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9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121856</xdr:rowOff>
    </xdr:from>
    <xdr:to>
      <xdr:col>72</xdr:col>
      <xdr:colOff>38100</xdr:colOff>
      <xdr:row>79</xdr:row>
      <xdr:rowOff>52006</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43133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8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31407</xdr:rowOff>
    </xdr:from>
    <xdr:to>
      <xdr:col>67</xdr:col>
      <xdr:colOff>101600</xdr:colOff>
      <xdr:row>78</xdr:row>
      <xdr:rowOff>133007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4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124134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83138</xdr:rowOff>
    </xdr:from>
    <xdr:to>
      <xdr:col>85</xdr:col>
      <xdr:colOff>127000</xdr:colOff>
      <xdr:row>95</xdr:row>
      <xdr:rowOff>97442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370888"/>
          <a:ext cx="8382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138590</xdr:rowOff>
    </xdr:from>
    <xdr:to>
      <xdr:col>81</xdr:col>
      <xdr:colOff>50800</xdr:colOff>
      <xdr:row>95</xdr:row>
      <xdr:rowOff>83138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254890"/>
          <a:ext cx="889000" cy="1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111680</xdr:rowOff>
    </xdr:from>
    <xdr:to>
      <xdr:col>76</xdr:col>
      <xdr:colOff>114300</xdr:colOff>
      <xdr:row>94</xdr:row>
      <xdr:rowOff>138590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227980"/>
          <a:ext cx="8890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21383</xdr:rowOff>
    </xdr:from>
    <xdr:to>
      <xdr:col>71</xdr:col>
      <xdr:colOff>177800</xdr:colOff>
      <xdr:row>94</xdr:row>
      <xdr:rowOff>111680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137683"/>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46642</xdr:rowOff>
    </xdr:from>
    <xdr:to>
      <xdr:col>85</xdr:col>
      <xdr:colOff>177800</xdr:colOff>
      <xdr:row>95</xdr:row>
      <xdr:rowOff>148242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3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69519</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18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32338</xdr:rowOff>
    </xdr:from>
    <xdr:to>
      <xdr:col>81</xdr:col>
      <xdr:colOff>101600</xdr:colOff>
      <xdr:row>95</xdr:row>
      <xdr:rowOff>133938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3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150465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609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87790</xdr:rowOff>
    </xdr:from>
    <xdr:to>
      <xdr:col>76</xdr:col>
      <xdr:colOff>165100</xdr:colOff>
      <xdr:row>95</xdr:row>
      <xdr:rowOff>17940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2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34467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97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60880</xdr:rowOff>
    </xdr:from>
    <xdr:to>
      <xdr:col>72</xdr:col>
      <xdr:colOff>38100</xdr:colOff>
      <xdr:row>94</xdr:row>
      <xdr:rowOff>162480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1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7557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95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142033</xdr:rowOff>
    </xdr:from>
    <xdr:to>
      <xdr:col>67</xdr:col>
      <xdr:colOff>101600</xdr:colOff>
      <xdr:row>94</xdr:row>
      <xdr:rowOff>72183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08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88710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6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57,885</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3,135</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680</a:t>
          </a:r>
          <a:r>
            <a:rPr kumimoji="1" lang="ja-JP" altLang="en-US" sz="1300">
              <a:latin typeface="ＭＳ Ｐゴシック" panose="020B0600070205080204" pitchFamily="50" charset="-128"/>
              <a:ea typeface="ＭＳ Ｐゴシック" panose="020B0600070205080204" pitchFamily="50" charset="-128"/>
            </a:rPr>
            <a:t>円のそれぞれ増となっている。決算額全体でみると、民生費のうち幼児教育・保育無償化制度の開始に伴う県負担金が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億円増額したほか、要介護等認定者数の増加に伴う介護保険事業県負担金が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億円増額したことによる。今後は高齢化の進展などにより、増加傾向が続くことが見込まれるため、引き続き経費の縮減に努めていく。</a:t>
          </a:r>
        </a:p>
        <a:p>
          <a:r>
            <a:rPr kumimoji="1" lang="ja-JP" altLang="en-US" sz="1300">
              <a:latin typeface="ＭＳ Ｐゴシック" panose="020B0600070205080204" pitchFamily="50" charset="-128"/>
              <a:ea typeface="ＭＳ Ｐゴシック" panose="020B0600070205080204" pitchFamily="50" charset="-128"/>
            </a:rPr>
            <a:t>  労働費は、住民一人当たり</a:t>
          </a:r>
          <a:r>
            <a:rPr kumimoji="1" lang="en-US" altLang="ja-JP" sz="1300">
              <a:latin typeface="ＭＳ Ｐゴシック" panose="020B0600070205080204" pitchFamily="50" charset="-128"/>
              <a:ea typeface="ＭＳ Ｐゴシック" panose="020B0600070205080204" pitchFamily="50" charset="-128"/>
            </a:rPr>
            <a:t>1,362</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円の減である一方、前年度と比較して</a:t>
          </a:r>
          <a:r>
            <a:rPr kumimoji="1" lang="en-US" altLang="ja-JP" sz="1300">
              <a:latin typeface="ＭＳ Ｐゴシック" panose="020B0600070205080204" pitchFamily="50" charset="-128"/>
              <a:ea typeface="ＭＳ Ｐゴシック" panose="020B0600070205080204" pitchFamily="50" charset="-128"/>
            </a:rPr>
            <a:t>539</a:t>
          </a:r>
          <a:r>
            <a:rPr kumimoji="1" lang="ja-JP" altLang="en-US" sz="1300">
              <a:latin typeface="ＭＳ Ｐゴシック" panose="020B0600070205080204" pitchFamily="50" charset="-128"/>
              <a:ea typeface="ＭＳ Ｐゴシック" panose="020B0600070205080204" pitchFamily="50" charset="-128"/>
            </a:rPr>
            <a:t>円の増となっている。決算額全体でみると、障がい者総合就労支援センターの建設工事費が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億円増加したことによる。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93,975</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4,380</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1,905</a:t>
          </a:r>
          <a:r>
            <a:rPr kumimoji="1" lang="ja-JP" altLang="en-US" sz="1300">
              <a:latin typeface="ＭＳ Ｐゴシック" panose="020B0600070205080204" pitchFamily="50" charset="-128"/>
              <a:ea typeface="ＭＳ Ｐゴシック" panose="020B0600070205080204" pitchFamily="50" charset="-128"/>
            </a:rPr>
            <a:t>円のそれぞれ増となっている。決算額全体でみると、空調設備の整備等により高等学校建設費が前年度から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億円の増となったことによる。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51,044</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7,579</a:t>
          </a:r>
          <a:r>
            <a:rPr kumimoji="1" lang="ja-JP" altLang="en-US" sz="1300">
              <a:latin typeface="ＭＳ Ｐゴシック" panose="020B0600070205080204" pitchFamily="50" charset="-128"/>
              <a:ea typeface="ＭＳ Ｐゴシック" panose="020B0600070205080204" pitchFamily="50" charset="-128"/>
            </a:rPr>
            <a:t>円、前年度と比較して</a:t>
          </a:r>
          <a:r>
            <a:rPr kumimoji="1" lang="en-US" altLang="ja-JP" sz="1300">
              <a:latin typeface="ＭＳ Ｐゴシック" panose="020B0600070205080204" pitchFamily="50" charset="-128"/>
              <a:ea typeface="ＭＳ Ｐゴシック" panose="020B0600070205080204" pitchFamily="50" charset="-128"/>
            </a:rPr>
            <a:t>438</a:t>
          </a:r>
          <a:r>
            <a:rPr kumimoji="1" lang="ja-JP" altLang="en-US" sz="1300">
              <a:latin typeface="ＭＳ Ｐゴシック" panose="020B0600070205080204" pitchFamily="50" charset="-128"/>
              <a:ea typeface="ＭＳ Ｐゴシック" panose="020B0600070205080204" pitchFamily="50" charset="-128"/>
            </a:rPr>
            <a:t>円のそれぞれ減となっている。これは近年の低金利の情勢を反映した借入利率の低下による結果であり、引き続き公債費減少へ向けた取組を進めていく。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財政調整基金残高については前年度より</a:t>
          </a:r>
          <a:r>
            <a:rPr kumimoji="1" lang="en-US" altLang="ja-JP" sz="1400">
              <a:latin typeface="ＭＳ ゴシック" pitchFamily="49" charset="-128"/>
              <a:ea typeface="ＭＳ ゴシック" pitchFamily="49" charset="-128"/>
            </a:rPr>
            <a:t>0.34</a:t>
          </a:r>
          <a:r>
            <a:rPr kumimoji="1" lang="ja-JP" altLang="en-US" sz="1400">
              <a:latin typeface="ＭＳ ゴシック" pitchFamily="49" charset="-128"/>
              <a:ea typeface="ＭＳ ゴシック" pitchFamily="49" charset="-128"/>
            </a:rPr>
            <a:t>ポイント減少し、実質収支額については</a:t>
          </a:r>
          <a:r>
            <a:rPr kumimoji="1" lang="en-US" altLang="ja-JP" sz="1400">
              <a:latin typeface="ＭＳ ゴシック" pitchFamily="49" charset="-128"/>
              <a:ea typeface="ＭＳ ゴシック" pitchFamily="49" charset="-128"/>
            </a:rPr>
            <a:t>0.21</a:t>
          </a:r>
          <a:r>
            <a:rPr kumimoji="1" lang="ja-JP" altLang="en-US" sz="1400">
              <a:latin typeface="ＭＳ ゴシック" pitchFamily="49" charset="-128"/>
              <a:ea typeface="ＭＳ ゴシック" pitchFamily="49" charset="-128"/>
            </a:rPr>
            <a:t>ポイント増加した。これは財政調整基金の取崩し（</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億円）を行ったことなどによるものである。なお、剰余金は年ごとの見積りとの差により増減するが、引き続き経費削減に取り組んでいく。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岐阜県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前年度に引き続き赤字が生じている会計は存在しない。今後とも赤字が発生しないよう経費の節減に取り組んでいく。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79</v>
      </c>
      <c r="C3" s="398"/>
      <c r="D3" s="399"/>
      <c r="E3" s="399"/>
      <c r="F3" s="399"/>
      <c r="G3" s="399"/>
      <c r="H3" s="399"/>
      <c r="I3" s="399"/>
      <c r="J3" s="399"/>
      <c r="K3" s="399"/>
      <c r="L3" s="399" t="s">
        <v>80</v>
      </c>
      <c r="M3" s="399"/>
      <c r="N3" s="399"/>
      <c r="O3" s="399"/>
      <c r="P3" s="399"/>
      <c r="Q3" s="399"/>
      <c r="R3" s="403"/>
      <c r="S3" s="403"/>
      <c r="T3" s="403"/>
      <c r="U3" s="403"/>
      <c r="V3" s="404"/>
      <c r="W3" s="410" t="s">
        <v>81</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82</v>
      </c>
      <c r="BO3" s="417"/>
      <c r="BP3" s="417"/>
      <c r="BQ3" s="417"/>
      <c r="BR3" s="417"/>
      <c r="BS3" s="417"/>
      <c r="BT3" s="417"/>
      <c r="BU3" s="418"/>
      <c r="BV3" s="416" t="s">
        <v>83</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84</v>
      </c>
      <c r="CU3" s="417"/>
      <c r="CV3" s="417"/>
      <c r="CW3" s="417"/>
      <c r="CX3" s="417"/>
      <c r="CY3" s="417"/>
      <c r="CZ3" s="417"/>
      <c r="DA3" s="418"/>
      <c r="DB3" s="416" t="s">
        <v>85</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86</v>
      </c>
      <c r="X4" s="471"/>
      <c r="Y4" s="472"/>
      <c r="Z4" s="479" t="s">
        <v>1</v>
      </c>
      <c r="AA4" s="457"/>
      <c r="AB4" s="457"/>
      <c r="AC4" s="457"/>
      <c r="AD4" s="457"/>
      <c r="AE4" s="457"/>
      <c r="AF4" s="457"/>
      <c r="AG4" s="457"/>
      <c r="AH4" s="458"/>
      <c r="AI4" s="479" t="s">
        <v>87</v>
      </c>
      <c r="AJ4" s="482"/>
      <c r="AK4" s="482"/>
      <c r="AL4" s="482"/>
      <c r="AM4" s="482"/>
      <c r="AN4" s="482"/>
      <c r="AO4" s="482"/>
      <c r="AP4" s="483"/>
      <c r="AQ4" s="487" t="s">
        <v>88</v>
      </c>
      <c r="AR4" s="488"/>
      <c r="AS4" s="482"/>
      <c r="AT4" s="482"/>
      <c r="AU4" s="482"/>
      <c r="AV4" s="482"/>
      <c r="AW4" s="482"/>
      <c r="AX4" s="482"/>
      <c r="AY4" s="489"/>
      <c r="AZ4" s="440" t="s">
        <v>89</v>
      </c>
      <c r="BA4" s="441"/>
      <c r="BB4" s="441"/>
      <c r="BC4" s="441"/>
      <c r="BD4" s="441"/>
      <c r="BE4" s="441"/>
      <c r="BF4" s="441"/>
      <c r="BG4" s="441"/>
      <c r="BH4" s="441"/>
      <c r="BI4" s="441"/>
      <c r="BJ4" s="441"/>
      <c r="BK4" s="441"/>
      <c r="BL4" s="441"/>
      <c r="BM4" s="442"/>
      <c r="BN4" s="419">
        <v>785103536</v>
      </c>
      <c r="BO4" s="420"/>
      <c r="BP4" s="420"/>
      <c r="BQ4" s="420"/>
      <c r="BR4" s="420"/>
      <c r="BS4" s="420"/>
      <c r="BT4" s="420"/>
      <c r="BU4" s="421"/>
      <c r="BV4" s="419">
        <v>772611001</v>
      </c>
      <c r="BW4" s="420"/>
      <c r="BX4" s="420"/>
      <c r="BY4" s="420"/>
      <c r="BZ4" s="420"/>
      <c r="CA4" s="420"/>
      <c r="CB4" s="420"/>
      <c r="CC4" s="421"/>
      <c r="CD4" s="422" t="s">
        <v>90</v>
      </c>
      <c r="CE4" s="423"/>
      <c r="CF4" s="423"/>
      <c r="CG4" s="423"/>
      <c r="CH4" s="423"/>
      <c r="CI4" s="423"/>
      <c r="CJ4" s="423"/>
      <c r="CK4" s="423"/>
      <c r="CL4" s="423"/>
      <c r="CM4" s="423"/>
      <c r="CN4" s="423"/>
      <c r="CO4" s="423"/>
      <c r="CP4" s="423"/>
      <c r="CQ4" s="423"/>
      <c r="CR4" s="423"/>
      <c r="CS4" s="424"/>
      <c r="CT4" s="425">
        <v>1.7</v>
      </c>
      <c r="CU4" s="426"/>
      <c r="CV4" s="426"/>
      <c r="CW4" s="426"/>
      <c r="CX4" s="426"/>
      <c r="CY4" s="426"/>
      <c r="CZ4" s="426"/>
      <c r="DA4" s="427"/>
      <c r="DB4" s="425">
        <v>1.4</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91</v>
      </c>
      <c r="BA5" s="429"/>
      <c r="BB5" s="429"/>
      <c r="BC5" s="429"/>
      <c r="BD5" s="429"/>
      <c r="BE5" s="429"/>
      <c r="BF5" s="429"/>
      <c r="BG5" s="429"/>
      <c r="BH5" s="429"/>
      <c r="BI5" s="429"/>
      <c r="BJ5" s="429"/>
      <c r="BK5" s="429"/>
      <c r="BL5" s="429"/>
      <c r="BM5" s="430"/>
      <c r="BN5" s="431">
        <v>769484514</v>
      </c>
      <c r="BO5" s="432"/>
      <c r="BP5" s="432"/>
      <c r="BQ5" s="432"/>
      <c r="BR5" s="432"/>
      <c r="BS5" s="432"/>
      <c r="BT5" s="432"/>
      <c r="BU5" s="433"/>
      <c r="BV5" s="431">
        <v>757176165</v>
      </c>
      <c r="BW5" s="432"/>
      <c r="BX5" s="432"/>
      <c r="BY5" s="432"/>
      <c r="BZ5" s="432"/>
      <c r="CA5" s="432"/>
      <c r="CB5" s="432"/>
      <c r="CC5" s="433"/>
      <c r="CD5" s="434" t="s">
        <v>92</v>
      </c>
      <c r="CE5" s="435"/>
      <c r="CF5" s="435"/>
      <c r="CG5" s="435"/>
      <c r="CH5" s="435"/>
      <c r="CI5" s="435"/>
      <c r="CJ5" s="435"/>
      <c r="CK5" s="435"/>
      <c r="CL5" s="435"/>
      <c r="CM5" s="435"/>
      <c r="CN5" s="435"/>
      <c r="CO5" s="435"/>
      <c r="CP5" s="435"/>
      <c r="CQ5" s="435"/>
      <c r="CR5" s="435"/>
      <c r="CS5" s="436"/>
      <c r="CT5" s="437">
        <v>93.6</v>
      </c>
      <c r="CU5" s="438"/>
      <c r="CV5" s="438"/>
      <c r="CW5" s="438"/>
      <c r="CX5" s="438"/>
      <c r="CY5" s="438"/>
      <c r="CZ5" s="438"/>
      <c r="DA5" s="439"/>
      <c r="DB5" s="437">
        <v>93</v>
      </c>
      <c r="DC5" s="438"/>
      <c r="DD5" s="438"/>
      <c r="DE5" s="438"/>
      <c r="DF5" s="438"/>
      <c r="DG5" s="438"/>
      <c r="DH5" s="438"/>
      <c r="DI5" s="439"/>
      <c r="DJ5" s="158"/>
      <c r="DK5" s="158"/>
      <c r="DL5" s="158"/>
      <c r="DM5" s="158"/>
      <c r="DN5" s="158"/>
      <c r="DO5" s="158"/>
    </row>
    <row r="6" spans="1:119" ht="18.75" customHeight="1" x14ac:dyDescent="0.2">
      <c r="A6" s="159"/>
      <c r="B6" s="416" t="s">
        <v>93</v>
      </c>
      <c r="C6" s="417"/>
      <c r="D6" s="417"/>
      <c r="E6" s="417"/>
      <c r="F6" s="417"/>
      <c r="G6" s="417"/>
      <c r="H6" s="417"/>
      <c r="I6" s="417"/>
      <c r="J6" s="417"/>
      <c r="K6" s="398"/>
      <c r="L6" s="399" t="s">
        <v>94</v>
      </c>
      <c r="M6" s="399"/>
      <c r="N6" s="399"/>
      <c r="O6" s="399"/>
      <c r="P6" s="399"/>
      <c r="Q6" s="399"/>
      <c r="R6" s="403"/>
      <c r="S6" s="403"/>
      <c r="T6" s="403"/>
      <c r="U6" s="403"/>
      <c r="V6" s="404"/>
      <c r="W6" s="473"/>
      <c r="X6" s="474"/>
      <c r="Y6" s="475"/>
      <c r="Z6" s="443" t="s">
        <v>95</v>
      </c>
      <c r="AA6" s="444"/>
      <c r="AB6" s="444"/>
      <c r="AC6" s="444"/>
      <c r="AD6" s="444"/>
      <c r="AE6" s="444"/>
      <c r="AF6" s="444"/>
      <c r="AG6" s="444"/>
      <c r="AH6" s="445"/>
      <c r="AI6" s="446">
        <v>1</v>
      </c>
      <c r="AJ6" s="447"/>
      <c r="AK6" s="447"/>
      <c r="AL6" s="447"/>
      <c r="AM6" s="447"/>
      <c r="AN6" s="447"/>
      <c r="AO6" s="447"/>
      <c r="AP6" s="448"/>
      <c r="AQ6" s="446">
        <v>13400</v>
      </c>
      <c r="AR6" s="447"/>
      <c r="AS6" s="447"/>
      <c r="AT6" s="447"/>
      <c r="AU6" s="447"/>
      <c r="AV6" s="447"/>
      <c r="AW6" s="447"/>
      <c r="AX6" s="447"/>
      <c r="AY6" s="449"/>
      <c r="AZ6" s="428" t="s">
        <v>96</v>
      </c>
      <c r="BA6" s="429"/>
      <c r="BB6" s="429"/>
      <c r="BC6" s="429"/>
      <c r="BD6" s="429"/>
      <c r="BE6" s="429"/>
      <c r="BF6" s="429"/>
      <c r="BG6" s="429"/>
      <c r="BH6" s="429"/>
      <c r="BI6" s="429"/>
      <c r="BJ6" s="429"/>
      <c r="BK6" s="429"/>
      <c r="BL6" s="429"/>
      <c r="BM6" s="430"/>
      <c r="BN6" s="431">
        <v>15619022</v>
      </c>
      <c r="BO6" s="432"/>
      <c r="BP6" s="432"/>
      <c r="BQ6" s="432"/>
      <c r="BR6" s="432"/>
      <c r="BS6" s="432"/>
      <c r="BT6" s="432"/>
      <c r="BU6" s="433"/>
      <c r="BV6" s="431">
        <v>15434836</v>
      </c>
      <c r="BW6" s="432"/>
      <c r="BX6" s="432"/>
      <c r="BY6" s="432"/>
      <c r="BZ6" s="432"/>
      <c r="CA6" s="432"/>
      <c r="CB6" s="432"/>
      <c r="CC6" s="433"/>
      <c r="CD6" s="434" t="s">
        <v>97</v>
      </c>
      <c r="CE6" s="435"/>
      <c r="CF6" s="435"/>
      <c r="CG6" s="435"/>
      <c r="CH6" s="435"/>
      <c r="CI6" s="435"/>
      <c r="CJ6" s="435"/>
      <c r="CK6" s="435"/>
      <c r="CL6" s="435"/>
      <c r="CM6" s="435"/>
      <c r="CN6" s="435"/>
      <c r="CO6" s="435"/>
      <c r="CP6" s="435"/>
      <c r="CQ6" s="435"/>
      <c r="CR6" s="435"/>
      <c r="CS6" s="436"/>
      <c r="CT6" s="453">
        <v>101</v>
      </c>
      <c r="CU6" s="454"/>
      <c r="CV6" s="454"/>
      <c r="CW6" s="454"/>
      <c r="CX6" s="454"/>
      <c r="CY6" s="454"/>
      <c r="CZ6" s="454"/>
      <c r="DA6" s="455"/>
      <c r="DB6" s="453">
        <v>101.8</v>
      </c>
      <c r="DC6" s="454"/>
      <c r="DD6" s="454"/>
      <c r="DE6" s="454"/>
      <c r="DF6" s="454"/>
      <c r="DG6" s="454"/>
      <c r="DH6" s="454"/>
      <c r="DI6" s="45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3" t="s">
        <v>98</v>
      </c>
      <c r="AA7" s="444"/>
      <c r="AB7" s="444"/>
      <c r="AC7" s="444"/>
      <c r="AD7" s="444"/>
      <c r="AE7" s="444"/>
      <c r="AF7" s="444"/>
      <c r="AG7" s="444"/>
      <c r="AH7" s="445"/>
      <c r="AI7" s="446">
        <v>2</v>
      </c>
      <c r="AJ7" s="447"/>
      <c r="AK7" s="447"/>
      <c r="AL7" s="447"/>
      <c r="AM7" s="447"/>
      <c r="AN7" s="447"/>
      <c r="AO7" s="447"/>
      <c r="AP7" s="448"/>
      <c r="AQ7" s="446">
        <v>10600</v>
      </c>
      <c r="AR7" s="447"/>
      <c r="AS7" s="447"/>
      <c r="AT7" s="447"/>
      <c r="AU7" s="447"/>
      <c r="AV7" s="447"/>
      <c r="AW7" s="447"/>
      <c r="AX7" s="447"/>
      <c r="AY7" s="449"/>
      <c r="AZ7" s="428" t="s">
        <v>99</v>
      </c>
      <c r="BA7" s="429"/>
      <c r="BB7" s="429"/>
      <c r="BC7" s="429"/>
      <c r="BD7" s="429"/>
      <c r="BE7" s="429"/>
      <c r="BF7" s="429"/>
      <c r="BG7" s="429"/>
      <c r="BH7" s="429"/>
      <c r="BI7" s="429"/>
      <c r="BJ7" s="429"/>
      <c r="BK7" s="429"/>
      <c r="BL7" s="429"/>
      <c r="BM7" s="430"/>
      <c r="BN7" s="431">
        <v>7745801</v>
      </c>
      <c r="BO7" s="432"/>
      <c r="BP7" s="432"/>
      <c r="BQ7" s="432"/>
      <c r="BR7" s="432"/>
      <c r="BS7" s="432"/>
      <c r="BT7" s="432"/>
      <c r="BU7" s="433"/>
      <c r="BV7" s="431">
        <v>8587430</v>
      </c>
      <c r="BW7" s="432"/>
      <c r="BX7" s="432"/>
      <c r="BY7" s="432"/>
      <c r="BZ7" s="432"/>
      <c r="CA7" s="432"/>
      <c r="CB7" s="432"/>
      <c r="CC7" s="433"/>
      <c r="CD7" s="434" t="s">
        <v>100</v>
      </c>
      <c r="CE7" s="435"/>
      <c r="CF7" s="435"/>
      <c r="CG7" s="435"/>
      <c r="CH7" s="435"/>
      <c r="CI7" s="435"/>
      <c r="CJ7" s="435"/>
      <c r="CK7" s="435"/>
      <c r="CL7" s="435"/>
      <c r="CM7" s="435"/>
      <c r="CN7" s="435"/>
      <c r="CO7" s="435"/>
      <c r="CP7" s="435"/>
      <c r="CQ7" s="435"/>
      <c r="CR7" s="435"/>
      <c r="CS7" s="436"/>
      <c r="CT7" s="431">
        <v>475458228</v>
      </c>
      <c r="CU7" s="432"/>
      <c r="CV7" s="432"/>
      <c r="CW7" s="432"/>
      <c r="CX7" s="432"/>
      <c r="CY7" s="432"/>
      <c r="CZ7" s="432"/>
      <c r="DA7" s="433"/>
      <c r="DB7" s="431">
        <v>472985433</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3" t="s">
        <v>101</v>
      </c>
      <c r="AA8" s="444"/>
      <c r="AB8" s="444"/>
      <c r="AC8" s="444"/>
      <c r="AD8" s="444"/>
      <c r="AE8" s="444"/>
      <c r="AF8" s="444"/>
      <c r="AG8" s="444"/>
      <c r="AH8" s="445"/>
      <c r="AI8" s="446">
        <v>1</v>
      </c>
      <c r="AJ8" s="447"/>
      <c r="AK8" s="447"/>
      <c r="AL8" s="447"/>
      <c r="AM8" s="447"/>
      <c r="AN8" s="447"/>
      <c r="AO8" s="447"/>
      <c r="AP8" s="448"/>
      <c r="AQ8" s="446">
        <v>8500</v>
      </c>
      <c r="AR8" s="447"/>
      <c r="AS8" s="447"/>
      <c r="AT8" s="447"/>
      <c r="AU8" s="447"/>
      <c r="AV8" s="447"/>
      <c r="AW8" s="447"/>
      <c r="AX8" s="447"/>
      <c r="AY8" s="449"/>
      <c r="AZ8" s="428" t="s">
        <v>102</v>
      </c>
      <c r="BA8" s="429"/>
      <c r="BB8" s="429"/>
      <c r="BC8" s="429"/>
      <c r="BD8" s="429"/>
      <c r="BE8" s="429"/>
      <c r="BF8" s="429"/>
      <c r="BG8" s="429"/>
      <c r="BH8" s="429"/>
      <c r="BI8" s="429"/>
      <c r="BJ8" s="429"/>
      <c r="BK8" s="429"/>
      <c r="BL8" s="429"/>
      <c r="BM8" s="430"/>
      <c r="BN8" s="431">
        <v>7873221</v>
      </c>
      <c r="BO8" s="432"/>
      <c r="BP8" s="432"/>
      <c r="BQ8" s="432"/>
      <c r="BR8" s="432"/>
      <c r="BS8" s="432"/>
      <c r="BT8" s="432"/>
      <c r="BU8" s="433"/>
      <c r="BV8" s="431">
        <v>6847406</v>
      </c>
      <c r="BW8" s="432"/>
      <c r="BX8" s="432"/>
      <c r="BY8" s="432"/>
      <c r="BZ8" s="432"/>
      <c r="CA8" s="432"/>
      <c r="CB8" s="432"/>
      <c r="CC8" s="433"/>
      <c r="CD8" s="434" t="s">
        <v>103</v>
      </c>
      <c r="CE8" s="435"/>
      <c r="CF8" s="435"/>
      <c r="CG8" s="435"/>
      <c r="CH8" s="435"/>
      <c r="CI8" s="435"/>
      <c r="CJ8" s="435"/>
      <c r="CK8" s="435"/>
      <c r="CL8" s="435"/>
      <c r="CM8" s="435"/>
      <c r="CN8" s="435"/>
      <c r="CO8" s="435"/>
      <c r="CP8" s="435"/>
      <c r="CQ8" s="435"/>
      <c r="CR8" s="435"/>
      <c r="CS8" s="436"/>
      <c r="CT8" s="450">
        <v>0.55542000000000002</v>
      </c>
      <c r="CU8" s="451"/>
      <c r="CV8" s="451"/>
      <c r="CW8" s="451"/>
      <c r="CX8" s="451"/>
      <c r="CY8" s="451"/>
      <c r="CZ8" s="451"/>
      <c r="DA8" s="452"/>
      <c r="DB8" s="450">
        <v>0.54901</v>
      </c>
      <c r="DC8" s="451"/>
      <c r="DD8" s="451"/>
      <c r="DE8" s="451"/>
      <c r="DF8" s="451"/>
      <c r="DG8" s="451"/>
      <c r="DH8" s="451"/>
      <c r="DI8" s="452"/>
      <c r="DJ8" s="158"/>
      <c r="DK8" s="158"/>
      <c r="DL8" s="158"/>
      <c r="DM8" s="158"/>
      <c r="DN8" s="158"/>
      <c r="DO8" s="158"/>
    </row>
    <row r="9" spans="1:119" ht="18.75" customHeight="1" thickBot="1" x14ac:dyDescent="0.25">
      <c r="A9" s="159"/>
      <c r="B9" s="456" t="s">
        <v>104</v>
      </c>
      <c r="C9" s="457"/>
      <c r="D9" s="457"/>
      <c r="E9" s="457"/>
      <c r="F9" s="457"/>
      <c r="G9" s="457"/>
      <c r="H9" s="457"/>
      <c r="I9" s="457"/>
      <c r="J9" s="457"/>
      <c r="K9" s="458"/>
      <c r="L9" s="464" t="s">
        <v>105</v>
      </c>
      <c r="M9" s="465"/>
      <c r="N9" s="465"/>
      <c r="O9" s="465"/>
      <c r="P9" s="465"/>
      <c r="Q9" s="466"/>
      <c r="R9" s="467">
        <v>2031903</v>
      </c>
      <c r="S9" s="468"/>
      <c r="T9" s="468"/>
      <c r="U9" s="468"/>
      <c r="V9" s="469"/>
      <c r="W9" s="473"/>
      <c r="X9" s="474"/>
      <c r="Y9" s="475"/>
      <c r="Z9" s="443" t="s">
        <v>106</v>
      </c>
      <c r="AA9" s="444"/>
      <c r="AB9" s="444"/>
      <c r="AC9" s="444"/>
      <c r="AD9" s="444"/>
      <c r="AE9" s="444"/>
      <c r="AF9" s="444"/>
      <c r="AG9" s="444"/>
      <c r="AH9" s="445"/>
      <c r="AI9" s="446">
        <v>1</v>
      </c>
      <c r="AJ9" s="447"/>
      <c r="AK9" s="447"/>
      <c r="AL9" s="447"/>
      <c r="AM9" s="447"/>
      <c r="AN9" s="447"/>
      <c r="AO9" s="447"/>
      <c r="AP9" s="448"/>
      <c r="AQ9" s="446">
        <v>10200</v>
      </c>
      <c r="AR9" s="447"/>
      <c r="AS9" s="447"/>
      <c r="AT9" s="447"/>
      <c r="AU9" s="447"/>
      <c r="AV9" s="447"/>
      <c r="AW9" s="447"/>
      <c r="AX9" s="447"/>
      <c r="AY9" s="449"/>
      <c r="AZ9" s="428" t="s">
        <v>107</v>
      </c>
      <c r="BA9" s="429"/>
      <c r="BB9" s="429"/>
      <c r="BC9" s="429"/>
      <c r="BD9" s="429"/>
      <c r="BE9" s="429"/>
      <c r="BF9" s="429"/>
      <c r="BG9" s="429"/>
      <c r="BH9" s="429"/>
      <c r="BI9" s="429"/>
      <c r="BJ9" s="429"/>
      <c r="BK9" s="429"/>
      <c r="BL9" s="429"/>
      <c r="BM9" s="430"/>
      <c r="BN9" s="431">
        <v>1025815</v>
      </c>
      <c r="BO9" s="432"/>
      <c r="BP9" s="432"/>
      <c r="BQ9" s="432"/>
      <c r="BR9" s="432"/>
      <c r="BS9" s="432"/>
      <c r="BT9" s="432"/>
      <c r="BU9" s="433"/>
      <c r="BV9" s="431">
        <v>1326217</v>
      </c>
      <c r="BW9" s="432"/>
      <c r="BX9" s="432"/>
      <c r="BY9" s="432"/>
      <c r="BZ9" s="432"/>
      <c r="CA9" s="432"/>
      <c r="CB9" s="432"/>
      <c r="CC9" s="433"/>
      <c r="CD9" s="497" t="s">
        <v>108</v>
      </c>
      <c r="CE9" s="498"/>
      <c r="CF9" s="498"/>
      <c r="CG9" s="498"/>
      <c r="CH9" s="498"/>
      <c r="CI9" s="498"/>
      <c r="CJ9" s="498"/>
      <c r="CK9" s="498"/>
      <c r="CL9" s="498"/>
      <c r="CM9" s="498"/>
      <c r="CN9" s="498"/>
      <c r="CO9" s="498"/>
      <c r="CP9" s="498"/>
      <c r="CQ9" s="498"/>
      <c r="CR9" s="498"/>
      <c r="CS9" s="499"/>
      <c r="CT9" s="437">
        <v>18.8</v>
      </c>
      <c r="CU9" s="438"/>
      <c r="CV9" s="438"/>
      <c r="CW9" s="438"/>
      <c r="CX9" s="438"/>
      <c r="CY9" s="438"/>
      <c r="CZ9" s="438"/>
      <c r="DA9" s="439"/>
      <c r="DB9" s="437">
        <v>18.8</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500" t="s">
        <v>109</v>
      </c>
      <c r="M10" s="501"/>
      <c r="N10" s="501"/>
      <c r="O10" s="501"/>
      <c r="P10" s="501"/>
      <c r="Q10" s="502"/>
      <c r="R10" s="446">
        <v>2080773</v>
      </c>
      <c r="S10" s="447"/>
      <c r="T10" s="447"/>
      <c r="U10" s="447"/>
      <c r="V10" s="449"/>
      <c r="W10" s="473"/>
      <c r="X10" s="474"/>
      <c r="Y10" s="475"/>
      <c r="Z10" s="443" t="s">
        <v>110</v>
      </c>
      <c r="AA10" s="444"/>
      <c r="AB10" s="444"/>
      <c r="AC10" s="444"/>
      <c r="AD10" s="444"/>
      <c r="AE10" s="444"/>
      <c r="AF10" s="444"/>
      <c r="AG10" s="444"/>
      <c r="AH10" s="445"/>
      <c r="AI10" s="446">
        <v>1</v>
      </c>
      <c r="AJ10" s="447"/>
      <c r="AK10" s="447"/>
      <c r="AL10" s="447"/>
      <c r="AM10" s="447"/>
      <c r="AN10" s="447"/>
      <c r="AO10" s="447"/>
      <c r="AP10" s="448"/>
      <c r="AQ10" s="446">
        <v>9200</v>
      </c>
      <c r="AR10" s="447"/>
      <c r="AS10" s="447"/>
      <c r="AT10" s="447"/>
      <c r="AU10" s="447"/>
      <c r="AV10" s="447"/>
      <c r="AW10" s="447"/>
      <c r="AX10" s="447"/>
      <c r="AY10" s="449"/>
      <c r="AZ10" s="428" t="s">
        <v>111</v>
      </c>
      <c r="BA10" s="429"/>
      <c r="BB10" s="429"/>
      <c r="BC10" s="429"/>
      <c r="BD10" s="429"/>
      <c r="BE10" s="429"/>
      <c r="BF10" s="429"/>
      <c r="BG10" s="429"/>
      <c r="BH10" s="429"/>
      <c r="BI10" s="429"/>
      <c r="BJ10" s="429"/>
      <c r="BK10" s="429"/>
      <c r="BL10" s="429"/>
      <c r="BM10" s="430"/>
      <c r="BN10" s="431">
        <v>6681</v>
      </c>
      <c r="BO10" s="432"/>
      <c r="BP10" s="432"/>
      <c r="BQ10" s="432"/>
      <c r="BR10" s="432"/>
      <c r="BS10" s="432"/>
      <c r="BT10" s="432"/>
      <c r="BU10" s="433"/>
      <c r="BV10" s="431">
        <v>618692</v>
      </c>
      <c r="BW10" s="432"/>
      <c r="BX10" s="432"/>
      <c r="BY10" s="432"/>
      <c r="BZ10" s="432"/>
      <c r="CA10" s="432"/>
      <c r="CB10" s="432"/>
      <c r="CC10" s="433"/>
      <c r="CD10" s="422" t="s">
        <v>112</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1" t="s">
        <v>113</v>
      </c>
      <c r="M11" s="492"/>
      <c r="N11" s="492"/>
      <c r="O11" s="492"/>
      <c r="P11" s="492"/>
      <c r="Q11" s="493"/>
      <c r="R11" s="494" t="s">
        <v>114</v>
      </c>
      <c r="S11" s="495"/>
      <c r="T11" s="495"/>
      <c r="U11" s="495"/>
      <c r="V11" s="496"/>
      <c r="W11" s="476"/>
      <c r="X11" s="477"/>
      <c r="Y11" s="478"/>
      <c r="Z11" s="443" t="s">
        <v>115</v>
      </c>
      <c r="AA11" s="444"/>
      <c r="AB11" s="444"/>
      <c r="AC11" s="444"/>
      <c r="AD11" s="444"/>
      <c r="AE11" s="444"/>
      <c r="AF11" s="444"/>
      <c r="AG11" s="444"/>
      <c r="AH11" s="445"/>
      <c r="AI11" s="446">
        <v>44</v>
      </c>
      <c r="AJ11" s="447"/>
      <c r="AK11" s="447"/>
      <c r="AL11" s="447"/>
      <c r="AM11" s="447"/>
      <c r="AN11" s="447"/>
      <c r="AO11" s="447"/>
      <c r="AP11" s="448"/>
      <c r="AQ11" s="446">
        <v>8500</v>
      </c>
      <c r="AR11" s="447"/>
      <c r="AS11" s="447"/>
      <c r="AT11" s="447"/>
      <c r="AU11" s="447"/>
      <c r="AV11" s="447"/>
      <c r="AW11" s="447"/>
      <c r="AX11" s="447"/>
      <c r="AY11" s="449"/>
      <c r="AZ11" s="428" t="s">
        <v>116</v>
      </c>
      <c r="BA11" s="429"/>
      <c r="BB11" s="429"/>
      <c r="BC11" s="429"/>
      <c r="BD11" s="429"/>
      <c r="BE11" s="429"/>
      <c r="BF11" s="429"/>
      <c r="BG11" s="429"/>
      <c r="BH11" s="429"/>
      <c r="BI11" s="429"/>
      <c r="BJ11" s="429"/>
      <c r="BK11" s="429"/>
      <c r="BL11" s="429"/>
      <c r="BM11" s="430"/>
      <c r="BN11" s="431">
        <v>5000012</v>
      </c>
      <c r="BO11" s="432"/>
      <c r="BP11" s="432"/>
      <c r="BQ11" s="432"/>
      <c r="BR11" s="432"/>
      <c r="BS11" s="432"/>
      <c r="BT11" s="432"/>
      <c r="BU11" s="433"/>
      <c r="BV11" s="431">
        <v>4000000</v>
      </c>
      <c r="BW11" s="432"/>
      <c r="BX11" s="432"/>
      <c r="BY11" s="432"/>
      <c r="BZ11" s="432"/>
      <c r="CA11" s="432"/>
      <c r="CB11" s="432"/>
      <c r="CC11" s="433"/>
      <c r="CD11" s="434" t="s">
        <v>117</v>
      </c>
      <c r="CE11" s="435"/>
      <c r="CF11" s="435"/>
      <c r="CG11" s="435"/>
      <c r="CH11" s="435"/>
      <c r="CI11" s="435"/>
      <c r="CJ11" s="435"/>
      <c r="CK11" s="435"/>
      <c r="CL11" s="435"/>
      <c r="CM11" s="435"/>
      <c r="CN11" s="435"/>
      <c r="CO11" s="435"/>
      <c r="CP11" s="435"/>
      <c r="CQ11" s="435"/>
      <c r="CR11" s="435"/>
      <c r="CS11" s="436"/>
      <c r="CT11" s="503" t="s">
        <v>118</v>
      </c>
      <c r="CU11" s="504"/>
      <c r="CV11" s="504"/>
      <c r="CW11" s="504"/>
      <c r="CX11" s="504"/>
      <c r="CY11" s="504"/>
      <c r="CZ11" s="504"/>
      <c r="DA11" s="505"/>
      <c r="DB11" s="503" t="s">
        <v>118</v>
      </c>
      <c r="DC11" s="504"/>
      <c r="DD11" s="504"/>
      <c r="DE11" s="504"/>
      <c r="DF11" s="504"/>
      <c r="DG11" s="504"/>
      <c r="DH11" s="504"/>
      <c r="DI11" s="505"/>
      <c r="DJ11" s="158"/>
      <c r="DK11" s="158"/>
      <c r="DL11" s="158"/>
      <c r="DM11" s="158"/>
      <c r="DN11" s="158"/>
      <c r="DO11" s="158"/>
    </row>
    <row r="12" spans="1:119" ht="18.75" customHeight="1" x14ac:dyDescent="0.2">
      <c r="A12" s="159"/>
      <c r="B12" s="506" t="s">
        <v>119</v>
      </c>
      <c r="C12" s="507"/>
      <c r="D12" s="507"/>
      <c r="E12" s="507"/>
      <c r="F12" s="507"/>
      <c r="G12" s="507"/>
      <c r="H12" s="507"/>
      <c r="I12" s="507"/>
      <c r="J12" s="507"/>
      <c r="K12" s="508"/>
      <c r="L12" s="515" t="s">
        <v>120</v>
      </c>
      <c r="M12" s="516"/>
      <c r="N12" s="516"/>
      <c r="O12" s="516"/>
      <c r="P12" s="516"/>
      <c r="Q12" s="517"/>
      <c r="R12" s="518">
        <v>2032490</v>
      </c>
      <c r="S12" s="519"/>
      <c r="T12" s="519"/>
      <c r="U12" s="519"/>
      <c r="V12" s="520"/>
      <c r="W12" s="470" t="s">
        <v>121</v>
      </c>
      <c r="X12" s="471"/>
      <c r="Y12" s="472"/>
      <c r="Z12" s="479" t="s">
        <v>1</v>
      </c>
      <c r="AA12" s="457"/>
      <c r="AB12" s="457"/>
      <c r="AC12" s="457"/>
      <c r="AD12" s="457"/>
      <c r="AE12" s="457"/>
      <c r="AF12" s="457"/>
      <c r="AG12" s="457"/>
      <c r="AH12" s="458"/>
      <c r="AI12" s="487" t="s">
        <v>122</v>
      </c>
      <c r="AJ12" s="457"/>
      <c r="AK12" s="457"/>
      <c r="AL12" s="457"/>
      <c r="AM12" s="458"/>
      <c r="AN12" s="487" t="s">
        <v>123</v>
      </c>
      <c r="AO12" s="488"/>
      <c r="AP12" s="488"/>
      <c r="AQ12" s="488"/>
      <c r="AR12" s="488"/>
      <c r="AS12" s="521"/>
      <c r="AT12" s="534" t="s">
        <v>124</v>
      </c>
      <c r="AU12" s="535"/>
      <c r="AV12" s="535"/>
      <c r="AW12" s="535"/>
      <c r="AX12" s="535"/>
      <c r="AY12" s="536"/>
      <c r="AZ12" s="428" t="s">
        <v>125</v>
      </c>
      <c r="BA12" s="429"/>
      <c r="BB12" s="429"/>
      <c r="BC12" s="429"/>
      <c r="BD12" s="429"/>
      <c r="BE12" s="429"/>
      <c r="BF12" s="429"/>
      <c r="BG12" s="429"/>
      <c r="BH12" s="429"/>
      <c r="BI12" s="429"/>
      <c r="BJ12" s="429"/>
      <c r="BK12" s="429"/>
      <c r="BL12" s="429"/>
      <c r="BM12" s="430"/>
      <c r="BN12" s="431">
        <v>1512208</v>
      </c>
      <c r="BO12" s="432"/>
      <c r="BP12" s="432"/>
      <c r="BQ12" s="432"/>
      <c r="BR12" s="432"/>
      <c r="BS12" s="432"/>
      <c r="BT12" s="432"/>
      <c r="BU12" s="433"/>
      <c r="BV12" s="431">
        <v>0</v>
      </c>
      <c r="BW12" s="432"/>
      <c r="BX12" s="432"/>
      <c r="BY12" s="432"/>
      <c r="BZ12" s="432"/>
      <c r="CA12" s="432"/>
      <c r="CB12" s="432"/>
      <c r="CC12" s="433"/>
      <c r="CD12" s="434" t="s">
        <v>126</v>
      </c>
      <c r="CE12" s="435"/>
      <c r="CF12" s="435"/>
      <c r="CG12" s="435"/>
      <c r="CH12" s="435"/>
      <c r="CI12" s="435"/>
      <c r="CJ12" s="435"/>
      <c r="CK12" s="435"/>
      <c r="CL12" s="435"/>
      <c r="CM12" s="435"/>
      <c r="CN12" s="435"/>
      <c r="CO12" s="435"/>
      <c r="CP12" s="435"/>
      <c r="CQ12" s="435"/>
      <c r="CR12" s="435"/>
      <c r="CS12" s="436"/>
      <c r="CT12" s="503" t="s">
        <v>118</v>
      </c>
      <c r="CU12" s="504"/>
      <c r="CV12" s="504"/>
      <c r="CW12" s="504"/>
      <c r="CX12" s="504"/>
      <c r="CY12" s="504"/>
      <c r="CZ12" s="504"/>
      <c r="DA12" s="505"/>
      <c r="DB12" s="503" t="s">
        <v>127</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128</v>
      </c>
      <c r="N13" s="526"/>
      <c r="O13" s="526"/>
      <c r="P13" s="526"/>
      <c r="Q13" s="527"/>
      <c r="R13" s="528">
        <v>1973948</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129</v>
      </c>
      <c r="BA13" s="532"/>
      <c r="BB13" s="532"/>
      <c r="BC13" s="532"/>
      <c r="BD13" s="532"/>
      <c r="BE13" s="532"/>
      <c r="BF13" s="532"/>
      <c r="BG13" s="532"/>
      <c r="BH13" s="532"/>
      <c r="BI13" s="532"/>
      <c r="BJ13" s="532"/>
      <c r="BK13" s="532"/>
      <c r="BL13" s="532"/>
      <c r="BM13" s="533"/>
      <c r="BN13" s="431">
        <v>4520300</v>
      </c>
      <c r="BO13" s="432"/>
      <c r="BP13" s="432"/>
      <c r="BQ13" s="432"/>
      <c r="BR13" s="432"/>
      <c r="BS13" s="432"/>
      <c r="BT13" s="432"/>
      <c r="BU13" s="433"/>
      <c r="BV13" s="431">
        <v>5944909</v>
      </c>
      <c r="BW13" s="432"/>
      <c r="BX13" s="432"/>
      <c r="BY13" s="432"/>
      <c r="BZ13" s="432"/>
      <c r="CA13" s="432"/>
      <c r="CB13" s="432"/>
      <c r="CC13" s="433"/>
      <c r="CD13" s="434" t="s">
        <v>130</v>
      </c>
      <c r="CE13" s="435"/>
      <c r="CF13" s="435"/>
      <c r="CG13" s="435"/>
      <c r="CH13" s="435"/>
      <c r="CI13" s="435"/>
      <c r="CJ13" s="435"/>
      <c r="CK13" s="435"/>
      <c r="CL13" s="435"/>
      <c r="CM13" s="435"/>
      <c r="CN13" s="435"/>
      <c r="CO13" s="435"/>
      <c r="CP13" s="435"/>
      <c r="CQ13" s="435"/>
      <c r="CR13" s="435"/>
      <c r="CS13" s="436"/>
      <c r="CT13" s="437">
        <v>6.6</v>
      </c>
      <c r="CU13" s="438"/>
      <c r="CV13" s="438"/>
      <c r="CW13" s="438"/>
      <c r="CX13" s="438"/>
      <c r="CY13" s="438"/>
      <c r="CZ13" s="438"/>
      <c r="DA13" s="439"/>
      <c r="DB13" s="437">
        <v>8.1999999999999993</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131</v>
      </c>
      <c r="M14" s="544"/>
      <c r="N14" s="544"/>
      <c r="O14" s="544"/>
      <c r="P14" s="544"/>
      <c r="Q14" s="545"/>
      <c r="R14" s="546">
        <v>2044114</v>
      </c>
      <c r="S14" s="547"/>
      <c r="T14" s="547"/>
      <c r="U14" s="547"/>
      <c r="V14" s="548"/>
      <c r="W14" s="473"/>
      <c r="X14" s="474"/>
      <c r="Y14" s="475"/>
      <c r="Z14" s="500" t="s">
        <v>132</v>
      </c>
      <c r="AA14" s="501"/>
      <c r="AB14" s="501"/>
      <c r="AC14" s="501"/>
      <c r="AD14" s="501"/>
      <c r="AE14" s="501"/>
      <c r="AF14" s="501"/>
      <c r="AG14" s="501"/>
      <c r="AH14" s="502"/>
      <c r="AI14" s="446">
        <v>5998</v>
      </c>
      <c r="AJ14" s="447"/>
      <c r="AK14" s="447"/>
      <c r="AL14" s="447"/>
      <c r="AM14" s="448"/>
      <c r="AN14" s="446">
        <v>19583470</v>
      </c>
      <c r="AO14" s="447"/>
      <c r="AP14" s="447"/>
      <c r="AQ14" s="447"/>
      <c r="AR14" s="447"/>
      <c r="AS14" s="448"/>
      <c r="AT14" s="446">
        <v>3265</v>
      </c>
      <c r="AU14" s="447"/>
      <c r="AV14" s="447"/>
      <c r="AW14" s="447"/>
      <c r="AX14" s="447"/>
      <c r="AY14" s="449"/>
      <c r="AZ14" s="440" t="s">
        <v>133</v>
      </c>
      <c r="BA14" s="441"/>
      <c r="BB14" s="441"/>
      <c r="BC14" s="441"/>
      <c r="BD14" s="441"/>
      <c r="BE14" s="441"/>
      <c r="BF14" s="441"/>
      <c r="BG14" s="441"/>
      <c r="BH14" s="441"/>
      <c r="BI14" s="441"/>
      <c r="BJ14" s="441"/>
      <c r="BK14" s="441"/>
      <c r="BL14" s="441"/>
      <c r="BM14" s="442"/>
      <c r="BN14" s="419">
        <v>217656309</v>
      </c>
      <c r="BO14" s="420"/>
      <c r="BP14" s="420"/>
      <c r="BQ14" s="420"/>
      <c r="BR14" s="420"/>
      <c r="BS14" s="420"/>
      <c r="BT14" s="420"/>
      <c r="BU14" s="421"/>
      <c r="BV14" s="419">
        <v>210694917</v>
      </c>
      <c r="BW14" s="420"/>
      <c r="BX14" s="420"/>
      <c r="BY14" s="420"/>
      <c r="BZ14" s="420"/>
      <c r="CA14" s="420"/>
      <c r="CB14" s="420"/>
      <c r="CC14" s="421"/>
      <c r="CD14" s="497" t="s">
        <v>134</v>
      </c>
      <c r="CE14" s="498"/>
      <c r="CF14" s="498"/>
      <c r="CG14" s="498"/>
      <c r="CH14" s="498"/>
      <c r="CI14" s="498"/>
      <c r="CJ14" s="498"/>
      <c r="CK14" s="498"/>
      <c r="CL14" s="498"/>
      <c r="CM14" s="498"/>
      <c r="CN14" s="498"/>
      <c r="CO14" s="498"/>
      <c r="CP14" s="498"/>
      <c r="CQ14" s="498"/>
      <c r="CR14" s="498"/>
      <c r="CS14" s="499"/>
      <c r="CT14" s="540">
        <v>211.9</v>
      </c>
      <c r="CU14" s="541"/>
      <c r="CV14" s="541"/>
      <c r="CW14" s="541"/>
      <c r="CX14" s="541"/>
      <c r="CY14" s="541"/>
      <c r="CZ14" s="541"/>
      <c r="DA14" s="542"/>
      <c r="DB14" s="540">
        <v>206.1</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128</v>
      </c>
      <c r="N15" s="526"/>
      <c r="O15" s="526"/>
      <c r="P15" s="526"/>
      <c r="Q15" s="527"/>
      <c r="R15" s="546">
        <v>1990598</v>
      </c>
      <c r="S15" s="547"/>
      <c r="T15" s="547"/>
      <c r="U15" s="547"/>
      <c r="V15" s="548"/>
      <c r="W15" s="473"/>
      <c r="X15" s="474"/>
      <c r="Y15" s="475"/>
      <c r="Z15" s="500" t="s">
        <v>135</v>
      </c>
      <c r="AA15" s="501"/>
      <c r="AB15" s="501"/>
      <c r="AC15" s="501"/>
      <c r="AD15" s="501"/>
      <c r="AE15" s="501"/>
      <c r="AF15" s="501"/>
      <c r="AG15" s="501"/>
      <c r="AH15" s="502"/>
      <c r="AI15" s="446" t="s">
        <v>118</v>
      </c>
      <c r="AJ15" s="447"/>
      <c r="AK15" s="447"/>
      <c r="AL15" s="447"/>
      <c r="AM15" s="448"/>
      <c r="AN15" s="446" t="s">
        <v>118</v>
      </c>
      <c r="AO15" s="447"/>
      <c r="AP15" s="447"/>
      <c r="AQ15" s="447"/>
      <c r="AR15" s="447"/>
      <c r="AS15" s="448"/>
      <c r="AT15" s="446" t="s">
        <v>118</v>
      </c>
      <c r="AU15" s="447"/>
      <c r="AV15" s="447"/>
      <c r="AW15" s="447"/>
      <c r="AX15" s="447"/>
      <c r="AY15" s="449"/>
      <c r="AZ15" s="428" t="s">
        <v>136</v>
      </c>
      <c r="BA15" s="429"/>
      <c r="BB15" s="429"/>
      <c r="BC15" s="429"/>
      <c r="BD15" s="429"/>
      <c r="BE15" s="429"/>
      <c r="BF15" s="429"/>
      <c r="BG15" s="429"/>
      <c r="BH15" s="429"/>
      <c r="BI15" s="429"/>
      <c r="BJ15" s="429"/>
      <c r="BK15" s="429"/>
      <c r="BL15" s="429"/>
      <c r="BM15" s="430"/>
      <c r="BN15" s="431">
        <v>386168794</v>
      </c>
      <c r="BO15" s="432"/>
      <c r="BP15" s="432"/>
      <c r="BQ15" s="432"/>
      <c r="BR15" s="432"/>
      <c r="BS15" s="432"/>
      <c r="BT15" s="432"/>
      <c r="BU15" s="433"/>
      <c r="BV15" s="431">
        <v>378619233</v>
      </c>
      <c r="BW15" s="432"/>
      <c r="BX15" s="432"/>
      <c r="BY15" s="432"/>
      <c r="BZ15" s="432"/>
      <c r="CA15" s="432"/>
      <c r="CB15" s="432"/>
      <c r="CC15" s="433"/>
      <c r="CD15" s="551" t="s">
        <v>137</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138</v>
      </c>
      <c r="M16" s="560"/>
      <c r="N16" s="560"/>
      <c r="O16" s="560"/>
      <c r="P16" s="560"/>
      <c r="Q16" s="561"/>
      <c r="R16" s="557" t="s">
        <v>139</v>
      </c>
      <c r="S16" s="558"/>
      <c r="T16" s="558"/>
      <c r="U16" s="558"/>
      <c r="V16" s="559"/>
      <c r="W16" s="473"/>
      <c r="X16" s="474"/>
      <c r="Y16" s="475"/>
      <c r="Z16" s="500" t="s">
        <v>140</v>
      </c>
      <c r="AA16" s="501"/>
      <c r="AB16" s="501"/>
      <c r="AC16" s="501"/>
      <c r="AD16" s="501"/>
      <c r="AE16" s="501"/>
      <c r="AF16" s="501"/>
      <c r="AG16" s="501"/>
      <c r="AH16" s="502"/>
      <c r="AI16" s="446">
        <v>125</v>
      </c>
      <c r="AJ16" s="447"/>
      <c r="AK16" s="447"/>
      <c r="AL16" s="447"/>
      <c r="AM16" s="448"/>
      <c r="AN16" s="446">
        <v>340375</v>
      </c>
      <c r="AO16" s="447"/>
      <c r="AP16" s="447"/>
      <c r="AQ16" s="447"/>
      <c r="AR16" s="447"/>
      <c r="AS16" s="448"/>
      <c r="AT16" s="446">
        <v>2723</v>
      </c>
      <c r="AU16" s="447"/>
      <c r="AV16" s="447"/>
      <c r="AW16" s="447"/>
      <c r="AX16" s="447"/>
      <c r="AY16" s="449"/>
      <c r="AZ16" s="428" t="s">
        <v>141</v>
      </c>
      <c r="BA16" s="429"/>
      <c r="BB16" s="429"/>
      <c r="BC16" s="429"/>
      <c r="BD16" s="429"/>
      <c r="BE16" s="429"/>
      <c r="BF16" s="429"/>
      <c r="BG16" s="429"/>
      <c r="BH16" s="429"/>
      <c r="BI16" s="429"/>
      <c r="BJ16" s="429"/>
      <c r="BK16" s="429"/>
      <c r="BL16" s="429"/>
      <c r="BM16" s="430"/>
      <c r="BN16" s="431">
        <v>272093831</v>
      </c>
      <c r="BO16" s="432"/>
      <c r="BP16" s="432"/>
      <c r="BQ16" s="432"/>
      <c r="BR16" s="432"/>
      <c r="BS16" s="432"/>
      <c r="BT16" s="432"/>
      <c r="BU16" s="433"/>
      <c r="BV16" s="431">
        <v>263563609</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142</v>
      </c>
      <c r="N17" s="555"/>
      <c r="O17" s="555"/>
      <c r="P17" s="555"/>
      <c r="Q17" s="556"/>
      <c r="R17" s="557" t="s">
        <v>143</v>
      </c>
      <c r="S17" s="558"/>
      <c r="T17" s="558"/>
      <c r="U17" s="558"/>
      <c r="V17" s="559"/>
      <c r="W17" s="473"/>
      <c r="X17" s="474"/>
      <c r="Y17" s="475"/>
      <c r="Z17" s="500" t="s">
        <v>144</v>
      </c>
      <c r="AA17" s="501"/>
      <c r="AB17" s="501"/>
      <c r="AC17" s="501"/>
      <c r="AD17" s="501"/>
      <c r="AE17" s="501"/>
      <c r="AF17" s="501"/>
      <c r="AG17" s="501"/>
      <c r="AH17" s="502"/>
      <c r="AI17" s="446">
        <v>3570</v>
      </c>
      <c r="AJ17" s="447"/>
      <c r="AK17" s="447"/>
      <c r="AL17" s="447"/>
      <c r="AM17" s="448"/>
      <c r="AN17" s="446">
        <v>11773860</v>
      </c>
      <c r="AO17" s="447"/>
      <c r="AP17" s="447"/>
      <c r="AQ17" s="447"/>
      <c r="AR17" s="447"/>
      <c r="AS17" s="448"/>
      <c r="AT17" s="446">
        <v>3298</v>
      </c>
      <c r="AU17" s="447"/>
      <c r="AV17" s="447"/>
      <c r="AW17" s="447"/>
      <c r="AX17" s="447"/>
      <c r="AY17" s="449"/>
      <c r="AZ17" s="428" t="s">
        <v>145</v>
      </c>
      <c r="BA17" s="429"/>
      <c r="BB17" s="429"/>
      <c r="BC17" s="429"/>
      <c r="BD17" s="429"/>
      <c r="BE17" s="429"/>
      <c r="BF17" s="429"/>
      <c r="BG17" s="429"/>
      <c r="BH17" s="429"/>
      <c r="BI17" s="429"/>
      <c r="BJ17" s="429"/>
      <c r="BK17" s="429"/>
      <c r="BL17" s="429"/>
      <c r="BM17" s="430"/>
      <c r="BN17" s="431">
        <v>444928025</v>
      </c>
      <c r="BO17" s="432"/>
      <c r="BP17" s="432"/>
      <c r="BQ17" s="432"/>
      <c r="BR17" s="432"/>
      <c r="BS17" s="432"/>
      <c r="BT17" s="432"/>
      <c r="BU17" s="433"/>
      <c r="BV17" s="431">
        <v>446393999</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146</v>
      </c>
      <c r="C18" s="414"/>
      <c r="D18" s="414"/>
      <c r="E18" s="414"/>
      <c r="F18" s="414"/>
      <c r="G18" s="414"/>
      <c r="H18" s="414"/>
      <c r="I18" s="414"/>
      <c r="J18" s="414"/>
      <c r="K18" s="562"/>
      <c r="L18" s="563">
        <v>10621</v>
      </c>
      <c r="M18" s="564"/>
      <c r="N18" s="564"/>
      <c r="O18" s="564"/>
      <c r="P18" s="564"/>
      <c r="Q18" s="564"/>
      <c r="R18" s="564"/>
      <c r="S18" s="564"/>
      <c r="T18" s="564"/>
      <c r="U18" s="564"/>
      <c r="V18" s="564"/>
      <c r="W18" s="473"/>
      <c r="X18" s="474"/>
      <c r="Y18" s="475"/>
      <c r="Z18" s="500" t="s">
        <v>147</v>
      </c>
      <c r="AA18" s="501"/>
      <c r="AB18" s="501"/>
      <c r="AC18" s="501"/>
      <c r="AD18" s="501"/>
      <c r="AE18" s="501"/>
      <c r="AF18" s="501"/>
      <c r="AG18" s="501"/>
      <c r="AH18" s="502"/>
      <c r="AI18" s="446">
        <v>14983</v>
      </c>
      <c r="AJ18" s="447"/>
      <c r="AK18" s="447"/>
      <c r="AL18" s="447"/>
      <c r="AM18" s="448"/>
      <c r="AN18" s="446">
        <v>54388119</v>
      </c>
      <c r="AO18" s="447"/>
      <c r="AP18" s="447"/>
      <c r="AQ18" s="447"/>
      <c r="AR18" s="447"/>
      <c r="AS18" s="448"/>
      <c r="AT18" s="446">
        <v>3630</v>
      </c>
      <c r="AU18" s="447"/>
      <c r="AV18" s="447"/>
      <c r="AW18" s="447"/>
      <c r="AX18" s="447"/>
      <c r="AY18" s="449"/>
      <c r="AZ18" s="531" t="s">
        <v>148</v>
      </c>
      <c r="BA18" s="532"/>
      <c r="BB18" s="532"/>
      <c r="BC18" s="532"/>
      <c r="BD18" s="532"/>
      <c r="BE18" s="532"/>
      <c r="BF18" s="532"/>
      <c r="BG18" s="532"/>
      <c r="BH18" s="532"/>
      <c r="BI18" s="532"/>
      <c r="BJ18" s="532"/>
      <c r="BK18" s="532"/>
      <c r="BL18" s="532"/>
      <c r="BM18" s="533"/>
      <c r="BN18" s="565">
        <v>544198860</v>
      </c>
      <c r="BO18" s="566"/>
      <c r="BP18" s="566"/>
      <c r="BQ18" s="566"/>
      <c r="BR18" s="566"/>
      <c r="BS18" s="566"/>
      <c r="BT18" s="566"/>
      <c r="BU18" s="567"/>
      <c r="BV18" s="565">
        <v>553129061</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149</v>
      </c>
      <c r="C19" s="414"/>
      <c r="D19" s="414"/>
      <c r="E19" s="414"/>
      <c r="F19" s="414"/>
      <c r="G19" s="414"/>
      <c r="H19" s="414"/>
      <c r="I19" s="414"/>
      <c r="J19" s="414"/>
      <c r="K19" s="562"/>
      <c r="L19" s="563">
        <v>191</v>
      </c>
      <c r="M19" s="564"/>
      <c r="N19" s="564"/>
      <c r="O19" s="564"/>
      <c r="P19" s="564"/>
      <c r="Q19" s="564"/>
      <c r="R19" s="564"/>
      <c r="S19" s="564"/>
      <c r="T19" s="564"/>
      <c r="U19" s="564"/>
      <c r="V19" s="564"/>
      <c r="W19" s="473"/>
      <c r="X19" s="474"/>
      <c r="Y19" s="475"/>
      <c r="Z19" s="500" t="s">
        <v>150</v>
      </c>
      <c r="AA19" s="501"/>
      <c r="AB19" s="501"/>
      <c r="AC19" s="501"/>
      <c r="AD19" s="501"/>
      <c r="AE19" s="501"/>
      <c r="AF19" s="501"/>
      <c r="AG19" s="501"/>
      <c r="AH19" s="502"/>
      <c r="AI19" s="446" t="s">
        <v>118</v>
      </c>
      <c r="AJ19" s="447"/>
      <c r="AK19" s="447"/>
      <c r="AL19" s="447"/>
      <c r="AM19" s="448"/>
      <c r="AN19" s="446" t="s">
        <v>151</v>
      </c>
      <c r="AO19" s="447"/>
      <c r="AP19" s="447"/>
      <c r="AQ19" s="447"/>
      <c r="AR19" s="447"/>
      <c r="AS19" s="448"/>
      <c r="AT19" s="446" t="s">
        <v>152</v>
      </c>
      <c r="AU19" s="447"/>
      <c r="AV19" s="447"/>
      <c r="AW19" s="447"/>
      <c r="AX19" s="447"/>
      <c r="AY19" s="449"/>
      <c r="AZ19" s="440" t="s">
        <v>153</v>
      </c>
      <c r="BA19" s="441"/>
      <c r="BB19" s="441"/>
      <c r="BC19" s="441"/>
      <c r="BD19" s="441"/>
      <c r="BE19" s="441"/>
      <c r="BF19" s="441"/>
      <c r="BG19" s="441"/>
      <c r="BH19" s="441"/>
      <c r="BI19" s="441"/>
      <c r="BJ19" s="441"/>
      <c r="BK19" s="441"/>
      <c r="BL19" s="441"/>
      <c r="BM19" s="442"/>
      <c r="BN19" s="419">
        <v>1623817448</v>
      </c>
      <c r="BO19" s="420"/>
      <c r="BP19" s="420"/>
      <c r="BQ19" s="420"/>
      <c r="BR19" s="420"/>
      <c r="BS19" s="420"/>
      <c r="BT19" s="420"/>
      <c r="BU19" s="421"/>
      <c r="BV19" s="419">
        <v>1587704970</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154</v>
      </c>
      <c r="C20" s="414"/>
      <c r="D20" s="414"/>
      <c r="E20" s="414"/>
      <c r="F20" s="414"/>
      <c r="G20" s="414"/>
      <c r="H20" s="414"/>
      <c r="I20" s="414"/>
      <c r="J20" s="414"/>
      <c r="K20" s="562"/>
      <c r="L20" s="563">
        <v>753212</v>
      </c>
      <c r="M20" s="564"/>
      <c r="N20" s="564"/>
      <c r="O20" s="564"/>
      <c r="P20" s="564"/>
      <c r="Q20" s="564"/>
      <c r="R20" s="564"/>
      <c r="S20" s="564"/>
      <c r="T20" s="564"/>
      <c r="U20" s="564"/>
      <c r="V20" s="564"/>
      <c r="W20" s="476"/>
      <c r="X20" s="477"/>
      <c r="Y20" s="478"/>
      <c r="Z20" s="500" t="s">
        <v>155</v>
      </c>
      <c r="AA20" s="501"/>
      <c r="AB20" s="501"/>
      <c r="AC20" s="501"/>
      <c r="AD20" s="501"/>
      <c r="AE20" s="501"/>
      <c r="AF20" s="501"/>
      <c r="AG20" s="501"/>
      <c r="AH20" s="502"/>
      <c r="AI20" s="446">
        <v>24551</v>
      </c>
      <c r="AJ20" s="447"/>
      <c r="AK20" s="447"/>
      <c r="AL20" s="447"/>
      <c r="AM20" s="448"/>
      <c r="AN20" s="446">
        <v>85745449</v>
      </c>
      <c r="AO20" s="447"/>
      <c r="AP20" s="447"/>
      <c r="AQ20" s="447"/>
      <c r="AR20" s="447"/>
      <c r="AS20" s="448"/>
      <c r="AT20" s="446">
        <v>3493</v>
      </c>
      <c r="AU20" s="447"/>
      <c r="AV20" s="447"/>
      <c r="AW20" s="447"/>
      <c r="AX20" s="447"/>
      <c r="AY20" s="449"/>
      <c r="AZ20" s="531" t="s">
        <v>156</v>
      </c>
      <c r="BA20" s="532"/>
      <c r="BB20" s="532"/>
      <c r="BC20" s="532"/>
      <c r="BD20" s="532"/>
      <c r="BE20" s="532"/>
      <c r="BF20" s="532"/>
      <c r="BG20" s="532"/>
      <c r="BH20" s="532"/>
      <c r="BI20" s="532"/>
      <c r="BJ20" s="532"/>
      <c r="BK20" s="532"/>
      <c r="BL20" s="532"/>
      <c r="BM20" s="533"/>
      <c r="BN20" s="565">
        <v>280447146</v>
      </c>
      <c r="BO20" s="566"/>
      <c r="BP20" s="566"/>
      <c r="BQ20" s="566"/>
      <c r="BR20" s="566"/>
      <c r="BS20" s="566"/>
      <c r="BT20" s="566"/>
      <c r="BU20" s="567"/>
      <c r="BV20" s="565">
        <v>293372462</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157</v>
      </c>
      <c r="X21" s="569"/>
      <c r="Y21" s="569"/>
      <c r="Z21" s="569"/>
      <c r="AA21" s="569"/>
      <c r="AB21" s="569"/>
      <c r="AC21" s="569"/>
      <c r="AD21" s="569"/>
      <c r="AE21" s="569"/>
      <c r="AF21" s="569"/>
      <c r="AG21" s="569"/>
      <c r="AH21" s="570"/>
      <c r="AI21" s="571">
        <v>99.7</v>
      </c>
      <c r="AJ21" s="572"/>
      <c r="AK21" s="572"/>
      <c r="AL21" s="572"/>
      <c r="AM21" s="572"/>
      <c r="AN21" s="572"/>
      <c r="AO21" s="572"/>
      <c r="AP21" s="572"/>
      <c r="AQ21" s="572"/>
      <c r="AR21" s="572"/>
      <c r="AS21" s="572"/>
      <c r="AT21" s="572"/>
      <c r="AU21" s="572"/>
      <c r="AV21" s="572"/>
      <c r="AW21" s="572"/>
      <c r="AX21" s="572"/>
      <c r="AY21" s="573"/>
      <c r="AZ21" s="440" t="s">
        <v>158</v>
      </c>
      <c r="BA21" s="441"/>
      <c r="BB21" s="441"/>
      <c r="BC21" s="441"/>
      <c r="BD21" s="441"/>
      <c r="BE21" s="441"/>
      <c r="BF21" s="441"/>
      <c r="BG21" s="441"/>
      <c r="BH21" s="441"/>
      <c r="BI21" s="441"/>
      <c r="BJ21" s="441"/>
      <c r="BK21" s="441"/>
      <c r="BL21" s="441"/>
      <c r="BM21" s="442"/>
      <c r="BN21" s="419">
        <v>129236369</v>
      </c>
      <c r="BO21" s="420"/>
      <c r="BP21" s="420"/>
      <c r="BQ21" s="420"/>
      <c r="BR21" s="420"/>
      <c r="BS21" s="420"/>
      <c r="BT21" s="420"/>
      <c r="BU21" s="421"/>
      <c r="BV21" s="419">
        <v>85085329</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4722531</v>
      </c>
      <c r="BO22" s="432"/>
      <c r="BP22" s="432"/>
      <c r="BQ22" s="432"/>
      <c r="BR22" s="432"/>
      <c r="BS22" s="432"/>
      <c r="BT22" s="432"/>
      <c r="BU22" s="433"/>
      <c r="BV22" s="431">
        <v>4744318</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12071413</v>
      </c>
      <c r="BO23" s="432"/>
      <c r="BP23" s="432"/>
      <c r="BQ23" s="432"/>
      <c r="BR23" s="432"/>
      <c r="BS23" s="432"/>
      <c r="BT23" s="432"/>
      <c r="BU23" s="433"/>
      <c r="BV23" s="431">
        <v>12067606</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7" t="s">
        <v>161</v>
      </c>
      <c r="BA24" s="498"/>
      <c r="BB24" s="498"/>
      <c r="BC24" s="498"/>
      <c r="BD24" s="498"/>
      <c r="BE24" s="498"/>
      <c r="BF24" s="498"/>
      <c r="BG24" s="498"/>
      <c r="BH24" s="498"/>
      <c r="BI24" s="498"/>
      <c r="BJ24" s="498"/>
      <c r="BK24" s="498"/>
      <c r="BL24" s="498"/>
      <c r="BM24" s="499"/>
      <c r="BN24" s="565">
        <v>11042523</v>
      </c>
      <c r="BO24" s="566"/>
      <c r="BP24" s="566"/>
      <c r="BQ24" s="566"/>
      <c r="BR24" s="566"/>
      <c r="BS24" s="566"/>
      <c r="BT24" s="566"/>
      <c r="BU24" s="567"/>
      <c r="BV24" s="565">
        <v>11038873</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162</v>
      </c>
      <c r="BA25" s="575"/>
      <c r="BB25" s="575"/>
      <c r="BC25" s="576"/>
      <c r="BD25" s="440" t="s">
        <v>45</v>
      </c>
      <c r="BE25" s="441"/>
      <c r="BF25" s="441"/>
      <c r="BG25" s="441"/>
      <c r="BH25" s="441"/>
      <c r="BI25" s="441"/>
      <c r="BJ25" s="441"/>
      <c r="BK25" s="441"/>
      <c r="BL25" s="441"/>
      <c r="BM25" s="442"/>
      <c r="BN25" s="419">
        <v>20167011</v>
      </c>
      <c r="BO25" s="420"/>
      <c r="BP25" s="420"/>
      <c r="BQ25" s="420"/>
      <c r="BR25" s="420"/>
      <c r="BS25" s="420"/>
      <c r="BT25" s="420"/>
      <c r="BU25" s="421"/>
      <c r="BV25" s="419">
        <v>21672538</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163</v>
      </c>
      <c r="BE26" s="429"/>
      <c r="BF26" s="429"/>
      <c r="BG26" s="429"/>
      <c r="BH26" s="429"/>
      <c r="BI26" s="429"/>
      <c r="BJ26" s="429"/>
      <c r="BK26" s="429"/>
      <c r="BL26" s="429"/>
      <c r="BM26" s="430"/>
      <c r="BN26" s="431">
        <v>11709400</v>
      </c>
      <c r="BO26" s="432"/>
      <c r="BP26" s="432"/>
      <c r="BQ26" s="432"/>
      <c r="BR26" s="432"/>
      <c r="BS26" s="432"/>
      <c r="BT26" s="432"/>
      <c r="BU26" s="433"/>
      <c r="BV26" s="431">
        <v>11678119</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47830094</v>
      </c>
      <c r="BO27" s="566"/>
      <c r="BP27" s="566"/>
      <c r="BQ27" s="566"/>
      <c r="BR27" s="566"/>
      <c r="BS27" s="566"/>
      <c r="BT27" s="566"/>
      <c r="BU27" s="567"/>
      <c r="BV27" s="565">
        <v>48889307</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170</v>
      </c>
      <c r="D30" s="588"/>
      <c r="E30" s="460" t="s">
        <v>171</v>
      </c>
      <c r="F30" s="460"/>
      <c r="G30" s="460"/>
      <c r="H30" s="460"/>
      <c r="I30" s="460"/>
      <c r="J30" s="460"/>
      <c r="K30" s="460"/>
      <c r="L30" s="460"/>
      <c r="M30" s="460"/>
      <c r="N30" s="460"/>
      <c r="O30" s="460"/>
      <c r="P30" s="460"/>
      <c r="Q30" s="460"/>
      <c r="R30" s="460"/>
      <c r="S30" s="460"/>
      <c r="T30" s="176"/>
      <c r="U30" s="588" t="s">
        <v>172</v>
      </c>
      <c r="V30" s="588"/>
      <c r="W30" s="460" t="s">
        <v>173</v>
      </c>
      <c r="X30" s="460"/>
      <c r="Y30" s="460"/>
      <c r="Z30" s="460"/>
      <c r="AA30" s="460"/>
      <c r="AB30" s="460"/>
      <c r="AC30" s="460"/>
      <c r="AD30" s="460"/>
      <c r="AE30" s="460"/>
      <c r="AF30" s="460"/>
      <c r="AG30" s="460"/>
      <c r="AH30" s="460"/>
      <c r="AI30" s="460"/>
      <c r="AJ30" s="460"/>
      <c r="AK30" s="460"/>
      <c r="AL30" s="176"/>
      <c r="AM30" s="588" t="s">
        <v>172</v>
      </c>
      <c r="AN30" s="588"/>
      <c r="AO30" s="460" t="s">
        <v>173</v>
      </c>
      <c r="AP30" s="460"/>
      <c r="AQ30" s="460"/>
      <c r="AR30" s="460"/>
      <c r="AS30" s="460"/>
      <c r="AT30" s="460"/>
      <c r="AU30" s="460"/>
      <c r="AV30" s="460"/>
      <c r="AW30" s="460"/>
      <c r="AX30" s="460"/>
      <c r="AY30" s="460"/>
      <c r="AZ30" s="460"/>
      <c r="BA30" s="460"/>
      <c r="BB30" s="460"/>
      <c r="BC30" s="460"/>
      <c r="BD30" s="201"/>
      <c r="BE30" s="588" t="s">
        <v>172</v>
      </c>
      <c r="BF30" s="588"/>
      <c r="BG30" s="460" t="s">
        <v>171</v>
      </c>
      <c r="BH30" s="460"/>
      <c r="BI30" s="460"/>
      <c r="BJ30" s="460"/>
      <c r="BK30" s="460"/>
      <c r="BL30" s="460"/>
      <c r="BM30" s="460"/>
      <c r="BN30" s="460"/>
      <c r="BO30" s="460"/>
      <c r="BP30" s="460"/>
      <c r="BQ30" s="460"/>
      <c r="BR30" s="460"/>
      <c r="BS30" s="460"/>
      <c r="BT30" s="460"/>
      <c r="BU30" s="460"/>
      <c r="BV30" s="202"/>
      <c r="BW30" s="588" t="s">
        <v>172</v>
      </c>
      <c r="BX30" s="588"/>
      <c r="BY30" s="460" t="s">
        <v>174</v>
      </c>
      <c r="BZ30" s="460"/>
      <c r="CA30" s="460"/>
      <c r="CB30" s="460"/>
      <c r="CC30" s="460"/>
      <c r="CD30" s="460"/>
      <c r="CE30" s="460"/>
      <c r="CF30" s="460"/>
      <c r="CG30" s="460"/>
      <c r="CH30" s="460"/>
      <c r="CI30" s="460"/>
      <c r="CJ30" s="460"/>
      <c r="CK30" s="460"/>
      <c r="CL30" s="460"/>
      <c r="CM30" s="460"/>
      <c r="CN30" s="176"/>
      <c r="CO30" s="588" t="s">
        <v>172</v>
      </c>
      <c r="CP30" s="588"/>
      <c r="CQ30" s="460" t="s">
        <v>175</v>
      </c>
      <c r="CR30" s="460"/>
      <c r="CS30" s="460"/>
      <c r="CT30" s="460"/>
      <c r="CU30" s="460"/>
      <c r="CV30" s="460"/>
      <c r="CW30" s="460"/>
      <c r="CX30" s="460"/>
      <c r="CY30" s="460"/>
      <c r="CZ30" s="460"/>
      <c r="DA30" s="460"/>
      <c r="DB30" s="460"/>
      <c r="DC30" s="460"/>
      <c r="DD30" s="460"/>
      <c r="DE30" s="460"/>
      <c r="DF30" s="176"/>
      <c r="DG30" s="585" t="s">
        <v>176</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国民健康保険特別会計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水道事業会計</v>
      </c>
      <c r="AP31" s="587"/>
      <c r="AQ31" s="587"/>
      <c r="AR31" s="587"/>
      <c r="AS31" s="587"/>
      <c r="AT31" s="587"/>
      <c r="AU31" s="587"/>
      <c r="AV31" s="587"/>
      <c r="AW31" s="587"/>
      <c r="AX31" s="587"/>
      <c r="AY31" s="587"/>
      <c r="AZ31" s="587"/>
      <c r="BA31" s="587"/>
      <c r="BB31" s="587"/>
      <c r="BC31" s="587"/>
      <c r="BD31" s="200"/>
      <c r="BE31" s="586">
        <f>IF(BG31="","",MAX(C31:D40,U31:V40,AM31:AN40)+1)</f>
        <v>14</v>
      </c>
      <c r="BF31" s="586"/>
      <c r="BG31" s="587" t="str">
        <f>IF('各会計、関係団体の財政状況及び健全化判断比率'!B31="","",'各会計、関係団体の財政状況及び健全化判断比率'!B31)</f>
        <v>流域下水道特別会計</v>
      </c>
      <c r="BH31" s="587"/>
      <c r="BI31" s="587"/>
      <c r="BJ31" s="587"/>
      <c r="BK31" s="587"/>
      <c r="BL31" s="587"/>
      <c r="BM31" s="587"/>
      <c r="BN31" s="587"/>
      <c r="BO31" s="587"/>
      <c r="BP31" s="587"/>
      <c r="BQ31" s="587"/>
      <c r="BR31" s="587"/>
      <c r="BS31" s="587"/>
      <c r="BT31" s="587"/>
      <c r="BU31" s="587"/>
      <c r="BV31" s="200"/>
      <c r="BW31" s="586">
        <f>IF(BY31="","",MAX(C31:D40,U31:V40,AM31:AN40,BE31:BF40)+1)</f>
        <v>15</v>
      </c>
      <c r="BX31" s="586"/>
      <c r="BY31" s="587" t="str">
        <f>IF('各会計、関係団体の財政状況及び健全化判断比率'!B68="","",'各会計、関係団体の財政状況及び健全化判断比率'!B68)</f>
        <v>岐阜県地方競馬組合</v>
      </c>
      <c r="BZ31" s="587"/>
      <c r="CA31" s="587"/>
      <c r="CB31" s="587"/>
      <c r="CC31" s="587"/>
      <c r="CD31" s="587"/>
      <c r="CE31" s="587"/>
      <c r="CF31" s="587"/>
      <c r="CG31" s="587"/>
      <c r="CH31" s="587"/>
      <c r="CI31" s="587"/>
      <c r="CJ31" s="587"/>
      <c r="CK31" s="587"/>
      <c r="CL31" s="587"/>
      <c r="CM31" s="587"/>
      <c r="CN31" s="200"/>
      <c r="CO31" s="586">
        <f>IF(CQ31="","",MAX(C31:D40,U31:V40,AM31:AN40,BE31:BF40,BW31:BX40)+1)</f>
        <v>16</v>
      </c>
      <c r="CP31" s="586"/>
      <c r="CQ31" s="587" t="str">
        <f>IF('各会計、関係団体の財政状況及び健全化判断比率'!BS7="","",'各会計、関係団体の財政状況及び健全化判断比率'!BS7)</f>
        <v>（公財）岐阜県研究開発財団</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公債管理特別会計</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工業用水道事業会計</v>
      </c>
      <c r="AP32" s="587"/>
      <c r="AQ32" s="587"/>
      <c r="AR32" s="587"/>
      <c r="AS32" s="587"/>
      <c r="AT32" s="587"/>
      <c r="AU32" s="587"/>
      <c r="AV32" s="587"/>
      <c r="AW32" s="587"/>
      <c r="AX32" s="587"/>
      <c r="AY32" s="587"/>
      <c r="AZ32" s="587"/>
      <c r="BA32" s="587"/>
      <c r="BB32" s="587"/>
      <c r="BC32" s="587"/>
      <c r="BD32" s="200"/>
      <c r="BE32" s="586" t="str">
        <f t="shared" ref="BE32:BE40" si="2">IF(BG32="","",BE31+1)</f>
        <v/>
      </c>
      <c r="BF32" s="586"/>
      <c r="BG32" s="587"/>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17</v>
      </c>
      <c r="CP32" s="586"/>
      <c r="CQ32" s="587" t="str">
        <f>IF('各会計、関係団体の財政状況及び健全化判断比率'!BS8="","",'各会計、関係団体の財政状況及び健全化判断比率'!BS8)</f>
        <v>（公財）岐阜県国際交流センター</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用度事業特別会計</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t="str">
        <f t="shared" si="1"/>
        <v/>
      </c>
      <c r="AN33" s="586"/>
      <c r="AO33" s="587"/>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18</v>
      </c>
      <c r="CP33" s="586"/>
      <c r="CQ33" s="587" t="str">
        <f>IF('各会計、関係団体の財政状況及び健全化判断比率'!BS9="","",'各会計、関係団体の財政状況及び健全化判断比率'!BS9)</f>
        <v>（一財）世界遺産白川郷合掌造り保存財団</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地方独立行政法人資金貸付特別会計</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t="str">
        <f t="shared" si="1"/>
        <v/>
      </c>
      <c r="AN34" s="586"/>
      <c r="AO34" s="587"/>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19</v>
      </c>
      <c r="CP34" s="586"/>
      <c r="CQ34" s="587" t="str">
        <f>IF('各会計、関係団体の財政状況及び健全化判断比率'!BS10="","",'各会計、関係団体の財政状況及び健全化判断比率'!BS10)</f>
        <v>（一財）岐阜県市町村行政情報センター</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母子父子寡婦福祉資金貸付特別会計</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t="str">
        <f t="shared" si="1"/>
        <v/>
      </c>
      <c r="AN35" s="586"/>
      <c r="AO35" s="587"/>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20</v>
      </c>
      <c r="CP35" s="586"/>
      <c r="CQ35" s="587" t="str">
        <f>IF('各会計、関係団体の財政状況及び健全化判断比率'!BS11="","",'各会計、関係団体の財政状況及び健全化判断比率'!BS11)</f>
        <v>（公財）岐阜県教育文化財団</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中小企業振興資金貸付特別会計</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t="str">
        <f t="shared" si="1"/>
        <v/>
      </c>
      <c r="AN36" s="586"/>
      <c r="AO36" s="587"/>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21</v>
      </c>
      <c r="CP36" s="586"/>
      <c r="CQ36" s="587" t="str">
        <f>IF('各会計、関係団体の財政状況及び健全化判断比率'!BS12="","",'各会計、関係団体の財政状況及び健全化判断比率'!BS12)</f>
        <v>（一財）岐阜県公衆衛生検査センター</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就農支援資金貸付特別会計</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22</v>
      </c>
      <c r="CP37" s="586"/>
      <c r="CQ37" s="587" t="str">
        <f>IF('各会計、関係団体の財政状況及び健全化判断比率'!BS13="","",'各会計、関係団体の財政状況及び健全化判断比率'!BS13)</f>
        <v>（公財）岐阜県産業経済振興センター</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林業改善資金貸付特別会計</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23</v>
      </c>
      <c r="CP38" s="586"/>
      <c r="CQ38" s="587" t="str">
        <f>IF('各会計、関係団体の財政状況及び健全化判断比率'!BS14="","",'各会計、関係団体の財政状況及び健全化判断比率'!BS14)</f>
        <v>（公財）セラミックパーク美濃</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徳山ダム上流域公有地化特別会計</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24</v>
      </c>
      <c r="CP39" s="586"/>
      <c r="CQ39" s="587" t="str">
        <f>IF('各会計、関係団体の財政状況及び健全化判断比率'!BS15="","",'各会計、関係団体の財政状況及び健全化判断比率'!BS15)</f>
        <v>（一財）飛騨地域地場産業振興センター</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県営住宅特別会計</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25</v>
      </c>
      <c r="CP40" s="586"/>
      <c r="CQ40" s="587" t="str">
        <f>IF('各会計、関係団体の財政状況及び健全化判断比率'!BS16="","",'各会計、関係団体の財政状況及び健全化判断比率'!BS16)</f>
        <v>（公財）ソフトピアジャパン</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177</v>
      </c>
      <c r="C43" s="158"/>
      <c r="D43" s="158"/>
      <c r="E43" s="158" t="s">
        <v>178</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179</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180</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181</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182</v>
      </c>
    </row>
    <row r="48" spans="1:119" x14ac:dyDescent="0.2">
      <c r="E48" s="160" t="s">
        <v>183</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sT3bx3Jmv/5AX8+wWZl4ExSHfouPl7KAj86jKsq99J2sNnF5OnDW9/2iC79xmBmmnhlCGWvxFXuLNsaTMKdwDA==" saltValue="xvuDTq+lD1c4+2hdOUqxT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530</v>
      </c>
      <c r="G33" s="17" t="s">
        <v>531</v>
      </c>
      <c r="H33" s="17" t="s">
        <v>532</v>
      </c>
      <c r="I33" s="17" t="s">
        <v>533</v>
      </c>
      <c r="J33" s="18" t="s">
        <v>534</v>
      </c>
      <c r="K33" s="10"/>
      <c r="L33" s="10"/>
      <c r="M33" s="10"/>
      <c r="N33" s="10"/>
      <c r="O33" s="10"/>
      <c r="P33" s="10"/>
    </row>
    <row r="34" spans="1:16" ht="39" customHeight="1" x14ac:dyDescent="0.2">
      <c r="A34" s="10"/>
      <c r="B34" s="19"/>
      <c r="C34" s="1174" t="s">
        <v>537</v>
      </c>
      <c r="D34" s="1174"/>
      <c r="E34" s="1175"/>
      <c r="F34" s="20">
        <v>3.13</v>
      </c>
      <c r="G34" s="21">
        <v>3.19</v>
      </c>
      <c r="H34" s="21">
        <v>3.23</v>
      </c>
      <c r="I34" s="21">
        <v>3.35</v>
      </c>
      <c r="J34" s="22">
        <v>3.46</v>
      </c>
      <c r="K34" s="10"/>
      <c r="L34" s="10"/>
      <c r="M34" s="10"/>
      <c r="N34" s="10"/>
      <c r="O34" s="10"/>
      <c r="P34" s="10"/>
    </row>
    <row r="35" spans="1:16" ht="39" customHeight="1" x14ac:dyDescent="0.2">
      <c r="A35" s="10"/>
      <c r="B35" s="23"/>
      <c r="C35" s="1168" t="s">
        <v>538</v>
      </c>
      <c r="D35" s="1169"/>
      <c r="E35" s="1170"/>
      <c r="F35" s="24">
        <v>1.43</v>
      </c>
      <c r="G35" s="25">
        <v>1.31</v>
      </c>
      <c r="H35" s="25">
        <v>1.07</v>
      </c>
      <c r="I35" s="25">
        <v>1.4</v>
      </c>
      <c r="J35" s="26">
        <v>1.61</v>
      </c>
      <c r="K35" s="10"/>
      <c r="L35" s="10"/>
      <c r="M35" s="10"/>
      <c r="N35" s="10"/>
      <c r="O35" s="10"/>
      <c r="P35" s="10"/>
    </row>
    <row r="36" spans="1:16" ht="39" customHeight="1" x14ac:dyDescent="0.2">
      <c r="A36" s="10"/>
      <c r="B36" s="23"/>
      <c r="C36" s="1168" t="s">
        <v>539</v>
      </c>
      <c r="D36" s="1169"/>
      <c r="E36" s="1170"/>
      <c r="F36" s="24" t="s">
        <v>489</v>
      </c>
      <c r="G36" s="25" t="s">
        <v>489</v>
      </c>
      <c r="H36" s="25" t="s">
        <v>489</v>
      </c>
      <c r="I36" s="25">
        <v>0.28000000000000003</v>
      </c>
      <c r="J36" s="26">
        <v>0.73</v>
      </c>
      <c r="K36" s="10"/>
      <c r="L36" s="10"/>
      <c r="M36" s="10"/>
      <c r="N36" s="10"/>
      <c r="O36" s="10"/>
      <c r="P36" s="10"/>
    </row>
    <row r="37" spans="1:16" ht="39" customHeight="1" x14ac:dyDescent="0.2">
      <c r="A37" s="10"/>
      <c r="B37" s="23"/>
      <c r="C37" s="1168" t="s">
        <v>540</v>
      </c>
      <c r="D37" s="1169"/>
      <c r="E37" s="1170"/>
      <c r="F37" s="24">
        <v>0.02</v>
      </c>
      <c r="G37" s="25">
        <v>0.02</v>
      </c>
      <c r="H37" s="25">
        <v>0.01</v>
      </c>
      <c r="I37" s="25">
        <v>0.01</v>
      </c>
      <c r="J37" s="26">
        <v>0.14000000000000001</v>
      </c>
      <c r="K37" s="10"/>
      <c r="L37" s="10"/>
      <c r="M37" s="10"/>
      <c r="N37" s="10"/>
      <c r="O37" s="10"/>
      <c r="P37" s="10"/>
    </row>
    <row r="38" spans="1:16" ht="39" customHeight="1" x14ac:dyDescent="0.2">
      <c r="A38" s="10"/>
      <c r="B38" s="23"/>
      <c r="C38" s="1168" t="s">
        <v>541</v>
      </c>
      <c r="D38" s="1169"/>
      <c r="E38" s="1170"/>
      <c r="F38" s="24">
        <v>0</v>
      </c>
      <c r="G38" s="25">
        <v>0</v>
      </c>
      <c r="H38" s="25">
        <v>0</v>
      </c>
      <c r="I38" s="25">
        <v>0.02</v>
      </c>
      <c r="J38" s="26">
        <v>0.02</v>
      </c>
      <c r="K38" s="10"/>
      <c r="L38" s="10"/>
      <c r="M38" s="10"/>
      <c r="N38" s="10"/>
      <c r="O38" s="10"/>
      <c r="P38" s="10"/>
    </row>
    <row r="39" spans="1:16" ht="39" customHeight="1" x14ac:dyDescent="0.2">
      <c r="A39" s="10"/>
      <c r="B39" s="23"/>
      <c r="C39" s="1168" t="s">
        <v>542</v>
      </c>
      <c r="D39" s="1169"/>
      <c r="E39" s="1170"/>
      <c r="F39" s="24">
        <v>0.02</v>
      </c>
      <c r="G39" s="25">
        <v>0.02</v>
      </c>
      <c r="H39" s="25">
        <v>0.02</v>
      </c>
      <c r="I39" s="25">
        <v>0.02</v>
      </c>
      <c r="J39" s="26">
        <v>0.02</v>
      </c>
      <c r="K39" s="10"/>
      <c r="L39" s="10"/>
      <c r="M39" s="10"/>
      <c r="N39" s="10"/>
      <c r="O39" s="10"/>
      <c r="P39" s="10"/>
    </row>
    <row r="40" spans="1:16" ht="39" customHeight="1" x14ac:dyDescent="0.2">
      <c r="A40" s="10"/>
      <c r="B40" s="23"/>
      <c r="C40" s="1168" t="s">
        <v>543</v>
      </c>
      <c r="D40" s="1169"/>
      <c r="E40" s="1170"/>
      <c r="F40" s="24">
        <v>0.01</v>
      </c>
      <c r="G40" s="25">
        <v>0.04</v>
      </c>
      <c r="H40" s="25">
        <v>0.09</v>
      </c>
      <c r="I40" s="25">
        <v>0.01</v>
      </c>
      <c r="J40" s="26">
        <v>0.01</v>
      </c>
      <c r="K40" s="10"/>
      <c r="L40" s="10"/>
      <c r="M40" s="10"/>
      <c r="N40" s="10"/>
      <c r="O40" s="10"/>
      <c r="P40" s="10"/>
    </row>
    <row r="41" spans="1:16" ht="39" customHeight="1" x14ac:dyDescent="0.2">
      <c r="A41" s="10"/>
      <c r="B41" s="23"/>
      <c r="C41" s="1168" t="s">
        <v>544</v>
      </c>
      <c r="D41" s="1169"/>
      <c r="E41" s="1170"/>
      <c r="F41" s="24">
        <v>0</v>
      </c>
      <c r="G41" s="25">
        <v>0</v>
      </c>
      <c r="H41" s="25">
        <v>0</v>
      </c>
      <c r="I41" s="25">
        <v>0</v>
      </c>
      <c r="J41" s="26">
        <v>0</v>
      </c>
      <c r="K41" s="10"/>
      <c r="L41" s="10"/>
      <c r="M41" s="10"/>
      <c r="N41" s="10"/>
      <c r="O41" s="10"/>
      <c r="P41" s="10"/>
    </row>
    <row r="42" spans="1:16" ht="39" customHeight="1" x14ac:dyDescent="0.2">
      <c r="A42" s="10"/>
      <c r="B42" s="27"/>
      <c r="C42" s="1168" t="s">
        <v>545</v>
      </c>
      <c r="D42" s="1169"/>
      <c r="E42" s="1170"/>
      <c r="F42" s="24" t="s">
        <v>489</v>
      </c>
      <c r="G42" s="25" t="s">
        <v>489</v>
      </c>
      <c r="H42" s="25" t="s">
        <v>489</v>
      </c>
      <c r="I42" s="25" t="s">
        <v>489</v>
      </c>
      <c r="J42" s="26" t="s">
        <v>489</v>
      </c>
      <c r="K42" s="10"/>
      <c r="L42" s="10"/>
      <c r="M42" s="10"/>
      <c r="N42" s="10"/>
      <c r="O42" s="10"/>
      <c r="P42" s="10"/>
    </row>
    <row r="43" spans="1:16" ht="39" customHeight="1" thickBot="1" x14ac:dyDescent="0.25">
      <c r="A43" s="10"/>
      <c r="B43" s="28"/>
      <c r="C43" s="1171" t="s">
        <v>546</v>
      </c>
      <c r="D43" s="1172"/>
      <c r="E43" s="1173"/>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HZwhVSusmsn8wyO9Q3J7VUQ08aOM88+SubmgzeHR1dZ+8+ZSktDX4yRqXD/XR4FHydzolDaRErv6bneu1nxpw==" saltValue="Vtb8dydEOw02rOE7jsix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530</v>
      </c>
      <c r="L44" s="44" t="s">
        <v>531</v>
      </c>
      <c r="M44" s="44" t="s">
        <v>532</v>
      </c>
      <c r="N44" s="44" t="s">
        <v>533</v>
      </c>
      <c r="O44" s="45" t="s">
        <v>534</v>
      </c>
      <c r="P44" s="36"/>
      <c r="Q44" s="36"/>
      <c r="R44" s="36"/>
      <c r="S44" s="36"/>
      <c r="T44" s="36"/>
      <c r="U44" s="36"/>
    </row>
    <row r="45" spans="1:21" ht="30.75" customHeight="1" x14ac:dyDescent="0.2">
      <c r="A45" s="36"/>
      <c r="B45" s="1176" t="s">
        <v>10</v>
      </c>
      <c r="C45" s="1177"/>
      <c r="D45" s="46"/>
      <c r="E45" s="1182" t="s">
        <v>11</v>
      </c>
      <c r="F45" s="1182"/>
      <c r="G45" s="1182"/>
      <c r="H45" s="1182"/>
      <c r="I45" s="1182"/>
      <c r="J45" s="1183"/>
      <c r="K45" s="47">
        <v>107688</v>
      </c>
      <c r="L45" s="48">
        <v>101483</v>
      </c>
      <c r="M45" s="48">
        <v>94338</v>
      </c>
      <c r="N45" s="48">
        <v>88127</v>
      </c>
      <c r="O45" s="49">
        <v>85230</v>
      </c>
      <c r="P45" s="36"/>
      <c r="Q45" s="36"/>
      <c r="R45" s="36"/>
      <c r="S45" s="36"/>
      <c r="T45" s="36"/>
      <c r="U45" s="36"/>
    </row>
    <row r="46" spans="1:21" ht="30.75" customHeight="1" x14ac:dyDescent="0.2">
      <c r="A46" s="36"/>
      <c r="B46" s="1178"/>
      <c r="C46" s="1179"/>
      <c r="D46" s="50"/>
      <c r="E46" s="1184" t="s">
        <v>12</v>
      </c>
      <c r="F46" s="1184"/>
      <c r="G46" s="1184"/>
      <c r="H46" s="1184"/>
      <c r="I46" s="1184"/>
      <c r="J46" s="1185"/>
      <c r="K46" s="51" t="s">
        <v>489</v>
      </c>
      <c r="L46" s="52" t="s">
        <v>489</v>
      </c>
      <c r="M46" s="52">
        <v>351</v>
      </c>
      <c r="N46" s="52" t="s">
        <v>489</v>
      </c>
      <c r="O46" s="53" t="s">
        <v>489</v>
      </c>
      <c r="P46" s="36"/>
      <c r="Q46" s="36"/>
      <c r="R46" s="36"/>
      <c r="S46" s="36"/>
      <c r="T46" s="36"/>
      <c r="U46" s="36"/>
    </row>
    <row r="47" spans="1:21" ht="30.75" customHeight="1" x14ac:dyDescent="0.2">
      <c r="A47" s="36"/>
      <c r="B47" s="1178"/>
      <c r="C47" s="1179"/>
      <c r="D47" s="50"/>
      <c r="E47" s="1184" t="s">
        <v>13</v>
      </c>
      <c r="F47" s="1184"/>
      <c r="G47" s="1184"/>
      <c r="H47" s="1184"/>
      <c r="I47" s="1184"/>
      <c r="J47" s="1185"/>
      <c r="K47" s="51">
        <v>14304</v>
      </c>
      <c r="L47" s="52">
        <v>14264</v>
      </c>
      <c r="M47" s="52">
        <v>14151</v>
      </c>
      <c r="N47" s="52">
        <v>13495</v>
      </c>
      <c r="O47" s="53">
        <v>12433</v>
      </c>
      <c r="P47" s="36"/>
      <c r="Q47" s="36"/>
      <c r="R47" s="36"/>
      <c r="S47" s="36"/>
      <c r="T47" s="36"/>
      <c r="U47" s="36"/>
    </row>
    <row r="48" spans="1:21" ht="30.75" customHeight="1" x14ac:dyDescent="0.2">
      <c r="A48" s="36"/>
      <c r="B48" s="1178"/>
      <c r="C48" s="1179"/>
      <c r="D48" s="50"/>
      <c r="E48" s="1184" t="s">
        <v>14</v>
      </c>
      <c r="F48" s="1184"/>
      <c r="G48" s="1184"/>
      <c r="H48" s="1184"/>
      <c r="I48" s="1184"/>
      <c r="J48" s="1185"/>
      <c r="K48" s="51">
        <v>502</v>
      </c>
      <c r="L48" s="52">
        <v>504</v>
      </c>
      <c r="M48" s="52">
        <v>432</v>
      </c>
      <c r="N48" s="52">
        <v>396</v>
      </c>
      <c r="O48" s="53">
        <v>403</v>
      </c>
      <c r="P48" s="36"/>
      <c r="Q48" s="36"/>
      <c r="R48" s="36"/>
      <c r="S48" s="36"/>
      <c r="T48" s="36"/>
      <c r="U48" s="36"/>
    </row>
    <row r="49" spans="1:21" ht="30.75" customHeight="1" x14ac:dyDescent="0.2">
      <c r="A49" s="36"/>
      <c r="B49" s="1178"/>
      <c r="C49" s="1179"/>
      <c r="D49" s="50"/>
      <c r="E49" s="1184" t="s">
        <v>15</v>
      </c>
      <c r="F49" s="1184"/>
      <c r="G49" s="1184"/>
      <c r="H49" s="1184"/>
      <c r="I49" s="1184"/>
      <c r="J49" s="1185"/>
      <c r="K49" s="51" t="s">
        <v>489</v>
      </c>
      <c r="L49" s="52" t="s">
        <v>489</v>
      </c>
      <c r="M49" s="52" t="s">
        <v>489</v>
      </c>
      <c r="N49" s="52" t="s">
        <v>489</v>
      </c>
      <c r="O49" s="53" t="s">
        <v>489</v>
      </c>
      <c r="P49" s="36"/>
      <c r="Q49" s="36"/>
      <c r="R49" s="36"/>
      <c r="S49" s="36"/>
      <c r="T49" s="36"/>
      <c r="U49" s="36"/>
    </row>
    <row r="50" spans="1:21" ht="30.75" customHeight="1" x14ac:dyDescent="0.2">
      <c r="A50" s="36"/>
      <c r="B50" s="1178"/>
      <c r="C50" s="1179"/>
      <c r="D50" s="50"/>
      <c r="E50" s="1184" t="s">
        <v>16</v>
      </c>
      <c r="F50" s="1184"/>
      <c r="G50" s="1184"/>
      <c r="H50" s="1184"/>
      <c r="I50" s="1184"/>
      <c r="J50" s="1185"/>
      <c r="K50" s="51">
        <v>3448</v>
      </c>
      <c r="L50" s="52">
        <v>3311</v>
      </c>
      <c r="M50" s="52">
        <v>3103</v>
      </c>
      <c r="N50" s="52">
        <v>3020</v>
      </c>
      <c r="O50" s="53">
        <v>2849</v>
      </c>
      <c r="P50" s="36"/>
      <c r="Q50" s="36"/>
      <c r="R50" s="36"/>
      <c r="S50" s="36"/>
      <c r="T50" s="36"/>
      <c r="U50" s="36"/>
    </row>
    <row r="51" spans="1:21" ht="30.75" customHeight="1" x14ac:dyDescent="0.2">
      <c r="A51" s="36"/>
      <c r="B51" s="1180"/>
      <c r="C51" s="1181"/>
      <c r="D51" s="54"/>
      <c r="E51" s="1184" t="s">
        <v>17</v>
      </c>
      <c r="F51" s="1184"/>
      <c r="G51" s="1184"/>
      <c r="H51" s="1184"/>
      <c r="I51" s="1184"/>
      <c r="J51" s="1185"/>
      <c r="K51" s="51">
        <v>22</v>
      </c>
      <c r="L51" s="52">
        <v>10</v>
      </c>
      <c r="M51" s="52">
        <v>6</v>
      </c>
      <c r="N51" s="52">
        <v>3</v>
      </c>
      <c r="O51" s="53">
        <v>8</v>
      </c>
      <c r="P51" s="36"/>
      <c r="Q51" s="36"/>
      <c r="R51" s="36"/>
      <c r="S51" s="36"/>
      <c r="T51" s="36"/>
      <c r="U51" s="36"/>
    </row>
    <row r="52" spans="1:21" ht="30.75" customHeight="1" x14ac:dyDescent="0.2">
      <c r="A52" s="36"/>
      <c r="B52" s="1186" t="s">
        <v>18</v>
      </c>
      <c r="C52" s="1187"/>
      <c r="D52" s="54"/>
      <c r="E52" s="1184" t="s">
        <v>19</v>
      </c>
      <c r="F52" s="1184"/>
      <c r="G52" s="1184"/>
      <c r="H52" s="1184"/>
      <c r="I52" s="1184"/>
      <c r="J52" s="1185"/>
      <c r="K52" s="51">
        <v>78588</v>
      </c>
      <c r="L52" s="52">
        <v>79599</v>
      </c>
      <c r="M52" s="52">
        <v>79495</v>
      </c>
      <c r="N52" s="52">
        <v>79566</v>
      </c>
      <c r="O52" s="53">
        <v>79708</v>
      </c>
      <c r="P52" s="36"/>
      <c r="Q52" s="36"/>
      <c r="R52" s="36"/>
      <c r="S52" s="36"/>
      <c r="T52" s="36"/>
      <c r="U52" s="36"/>
    </row>
    <row r="53" spans="1:21" ht="30.75" customHeight="1" thickBot="1" x14ac:dyDescent="0.25">
      <c r="A53" s="36"/>
      <c r="B53" s="1188" t="s">
        <v>20</v>
      </c>
      <c r="C53" s="1189"/>
      <c r="D53" s="55"/>
      <c r="E53" s="1190" t="s">
        <v>21</v>
      </c>
      <c r="F53" s="1190"/>
      <c r="G53" s="1190"/>
      <c r="H53" s="1190"/>
      <c r="I53" s="1190"/>
      <c r="J53" s="1191"/>
      <c r="K53" s="56">
        <v>47376</v>
      </c>
      <c r="L53" s="57">
        <v>39973</v>
      </c>
      <c r="M53" s="57">
        <v>32886</v>
      </c>
      <c r="N53" s="57">
        <v>25475</v>
      </c>
      <c r="O53" s="58">
        <v>21215</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547</v>
      </c>
      <c r="P54" s="36"/>
      <c r="Q54" s="36"/>
      <c r="R54" s="36"/>
      <c r="S54" s="36"/>
      <c r="T54" s="36"/>
      <c r="U54" s="36"/>
    </row>
    <row r="55" spans="1:21" ht="30.75" customHeight="1" thickBot="1" x14ac:dyDescent="0.3">
      <c r="A55" s="36"/>
      <c r="B55" s="61"/>
      <c r="C55" s="62"/>
      <c r="D55" s="62"/>
      <c r="E55" s="63"/>
      <c r="F55" s="63"/>
      <c r="G55" s="63"/>
      <c r="H55" s="63"/>
      <c r="I55" s="63"/>
      <c r="J55" s="64" t="s">
        <v>2</v>
      </c>
      <c r="K55" s="65" t="s">
        <v>548</v>
      </c>
      <c r="L55" s="66" t="s">
        <v>549</v>
      </c>
      <c r="M55" s="66" t="s">
        <v>550</v>
      </c>
      <c r="N55" s="66" t="s">
        <v>551</v>
      </c>
      <c r="O55" s="67" t="s">
        <v>552</v>
      </c>
      <c r="P55" s="36"/>
      <c r="Q55" s="36"/>
      <c r="R55" s="36"/>
      <c r="S55" s="36"/>
      <c r="T55" s="36"/>
      <c r="U55" s="36"/>
    </row>
    <row r="56" spans="1:21" ht="30.75" customHeight="1" x14ac:dyDescent="0.2">
      <c r="A56" s="36"/>
      <c r="B56" s="1192" t="s">
        <v>23</v>
      </c>
      <c r="C56" s="1193"/>
      <c r="D56" s="1196" t="s">
        <v>24</v>
      </c>
      <c r="E56" s="1197"/>
      <c r="F56" s="1197"/>
      <c r="G56" s="1197"/>
      <c r="H56" s="1197"/>
      <c r="I56" s="1197"/>
      <c r="J56" s="1198"/>
      <c r="K56" s="68">
        <v>52462</v>
      </c>
      <c r="L56" s="69">
        <v>59866</v>
      </c>
      <c r="M56" s="69">
        <v>51802</v>
      </c>
      <c r="N56" s="69">
        <v>57189</v>
      </c>
      <c r="O56" s="70">
        <v>60555</v>
      </c>
      <c r="P56" s="36"/>
      <c r="Q56" s="36"/>
      <c r="R56" s="36"/>
      <c r="S56" s="36"/>
      <c r="T56" s="36"/>
      <c r="U56" s="36"/>
    </row>
    <row r="57" spans="1:21" ht="30.75" customHeight="1" thickBot="1" x14ac:dyDescent="0.25">
      <c r="A57" s="36"/>
      <c r="B57" s="1194"/>
      <c r="C57" s="1195"/>
      <c r="D57" s="1199" t="s">
        <v>25</v>
      </c>
      <c r="E57" s="1200"/>
      <c r="F57" s="1200"/>
      <c r="G57" s="1200"/>
      <c r="H57" s="1200"/>
      <c r="I57" s="1200"/>
      <c r="J57" s="1201"/>
      <c r="K57" s="71">
        <v>45645</v>
      </c>
      <c r="L57" s="72">
        <v>53542</v>
      </c>
      <c r="M57" s="72">
        <v>53488</v>
      </c>
      <c r="N57" s="72">
        <v>55135</v>
      </c>
      <c r="O57" s="73">
        <v>51368</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s9skwuZQXujdpbl0se+i3gQ1AfKx3anv9452zMibqQhYFtUpOYqey6z8F6ho368f9VBCGuP0xZvJkqONlbwP8A==" saltValue="AMNqRSbTiXSO20PxuIvhDg=="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4"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530</v>
      </c>
      <c r="J40" s="385" t="s">
        <v>531</v>
      </c>
      <c r="K40" s="385" t="s">
        <v>532</v>
      </c>
      <c r="L40" s="385" t="s">
        <v>533</v>
      </c>
      <c r="M40" s="386" t="s">
        <v>534</v>
      </c>
    </row>
    <row r="41" spans="2:13" ht="27.75" customHeight="1" x14ac:dyDescent="0.2">
      <c r="B41" s="1202" t="s">
        <v>28</v>
      </c>
      <c r="C41" s="1203"/>
      <c r="D41" s="84"/>
      <c r="E41" s="1208" t="s">
        <v>29</v>
      </c>
      <c r="F41" s="1208"/>
      <c r="G41" s="1208"/>
      <c r="H41" s="1209"/>
      <c r="I41" s="387">
        <v>1582539</v>
      </c>
      <c r="J41" s="388">
        <v>1607975</v>
      </c>
      <c r="K41" s="388">
        <v>1635334</v>
      </c>
      <c r="L41" s="388">
        <v>1668945</v>
      </c>
      <c r="M41" s="389">
        <v>1715214</v>
      </c>
    </row>
    <row r="42" spans="2:13" ht="27.75" customHeight="1" x14ac:dyDescent="0.2">
      <c r="B42" s="1204"/>
      <c r="C42" s="1205"/>
      <c r="D42" s="85"/>
      <c r="E42" s="1210" t="s">
        <v>30</v>
      </c>
      <c r="F42" s="1210"/>
      <c r="G42" s="1210"/>
      <c r="H42" s="1211"/>
      <c r="I42" s="390">
        <v>41033</v>
      </c>
      <c r="J42" s="391">
        <v>36693</v>
      </c>
      <c r="K42" s="391">
        <v>33878</v>
      </c>
      <c r="L42" s="391">
        <v>31923</v>
      </c>
      <c r="M42" s="392">
        <v>29939</v>
      </c>
    </row>
    <row r="43" spans="2:13" ht="27.75" customHeight="1" x14ac:dyDescent="0.2">
      <c r="B43" s="1204"/>
      <c r="C43" s="1205"/>
      <c r="D43" s="85"/>
      <c r="E43" s="1210" t="s">
        <v>31</v>
      </c>
      <c r="F43" s="1210"/>
      <c r="G43" s="1210"/>
      <c r="H43" s="1211"/>
      <c r="I43" s="390">
        <v>14883</v>
      </c>
      <c r="J43" s="391">
        <v>14251</v>
      </c>
      <c r="K43" s="391">
        <v>11152</v>
      </c>
      <c r="L43" s="391">
        <v>8167</v>
      </c>
      <c r="M43" s="392">
        <v>5458</v>
      </c>
    </row>
    <row r="44" spans="2:13" ht="27.75" customHeight="1" x14ac:dyDescent="0.2">
      <c r="B44" s="1204"/>
      <c r="C44" s="1205"/>
      <c r="D44" s="85"/>
      <c r="E44" s="1210" t="s">
        <v>32</v>
      </c>
      <c r="F44" s="1210"/>
      <c r="G44" s="1210"/>
      <c r="H44" s="1211"/>
      <c r="I44" s="390" t="s">
        <v>489</v>
      </c>
      <c r="J44" s="391" t="s">
        <v>489</v>
      </c>
      <c r="K44" s="391" t="s">
        <v>489</v>
      </c>
      <c r="L44" s="391" t="s">
        <v>489</v>
      </c>
      <c r="M44" s="392" t="s">
        <v>489</v>
      </c>
    </row>
    <row r="45" spans="2:13" ht="27.75" customHeight="1" x14ac:dyDescent="0.2">
      <c r="B45" s="1204"/>
      <c r="C45" s="1205"/>
      <c r="D45" s="85"/>
      <c r="E45" s="1210" t="s">
        <v>33</v>
      </c>
      <c r="F45" s="1210"/>
      <c r="G45" s="1210"/>
      <c r="H45" s="1211"/>
      <c r="I45" s="390">
        <v>198498</v>
      </c>
      <c r="J45" s="391">
        <v>194089</v>
      </c>
      <c r="K45" s="391">
        <v>190750</v>
      </c>
      <c r="L45" s="391">
        <v>185963</v>
      </c>
      <c r="M45" s="392">
        <v>180197</v>
      </c>
    </row>
    <row r="46" spans="2:13" ht="27.75" customHeight="1" x14ac:dyDescent="0.2">
      <c r="B46" s="1204"/>
      <c r="C46" s="1205"/>
      <c r="D46" s="86"/>
      <c r="E46" s="1212" t="s">
        <v>34</v>
      </c>
      <c r="F46" s="1212"/>
      <c r="G46" s="1212"/>
      <c r="H46" s="1213"/>
      <c r="I46" s="390">
        <v>23340</v>
      </c>
      <c r="J46" s="391">
        <v>24237</v>
      </c>
      <c r="K46" s="391">
        <v>24578</v>
      </c>
      <c r="L46" s="391">
        <v>23910</v>
      </c>
      <c r="M46" s="392">
        <v>24462</v>
      </c>
    </row>
    <row r="47" spans="2:13" ht="27.75" customHeight="1" x14ac:dyDescent="0.2">
      <c r="B47" s="1204"/>
      <c r="C47" s="1205"/>
      <c r="D47" s="87"/>
      <c r="E47" s="1214" t="s">
        <v>35</v>
      </c>
      <c r="F47" s="1215"/>
      <c r="G47" s="1215"/>
      <c r="H47" s="1216"/>
      <c r="I47" s="390" t="s">
        <v>489</v>
      </c>
      <c r="J47" s="391" t="s">
        <v>489</v>
      </c>
      <c r="K47" s="391" t="s">
        <v>489</v>
      </c>
      <c r="L47" s="391" t="s">
        <v>489</v>
      </c>
      <c r="M47" s="392" t="s">
        <v>489</v>
      </c>
    </row>
    <row r="48" spans="2:13" ht="27.75" customHeight="1" x14ac:dyDescent="0.2">
      <c r="B48" s="1204"/>
      <c r="C48" s="1205"/>
      <c r="D48" s="85"/>
      <c r="E48" s="1210" t="s">
        <v>36</v>
      </c>
      <c r="F48" s="1210"/>
      <c r="G48" s="1210"/>
      <c r="H48" s="1211"/>
      <c r="I48" s="390" t="s">
        <v>489</v>
      </c>
      <c r="J48" s="391" t="s">
        <v>489</v>
      </c>
      <c r="K48" s="391" t="s">
        <v>489</v>
      </c>
      <c r="L48" s="391" t="s">
        <v>489</v>
      </c>
      <c r="M48" s="392" t="s">
        <v>489</v>
      </c>
    </row>
    <row r="49" spans="2:13" ht="27.75" customHeight="1" x14ac:dyDescent="0.2">
      <c r="B49" s="1206"/>
      <c r="C49" s="1207"/>
      <c r="D49" s="85"/>
      <c r="E49" s="1210" t="s">
        <v>37</v>
      </c>
      <c r="F49" s="1210"/>
      <c r="G49" s="1210"/>
      <c r="H49" s="1211"/>
      <c r="I49" s="390" t="s">
        <v>489</v>
      </c>
      <c r="J49" s="391" t="s">
        <v>489</v>
      </c>
      <c r="K49" s="391" t="s">
        <v>489</v>
      </c>
      <c r="L49" s="391" t="s">
        <v>489</v>
      </c>
      <c r="M49" s="392" t="s">
        <v>489</v>
      </c>
    </row>
    <row r="50" spans="2:13" ht="27.75" customHeight="1" x14ac:dyDescent="0.2">
      <c r="B50" s="1217" t="s">
        <v>38</v>
      </c>
      <c r="C50" s="1218"/>
      <c r="D50" s="88"/>
      <c r="E50" s="1210" t="s">
        <v>39</v>
      </c>
      <c r="F50" s="1210"/>
      <c r="G50" s="1210"/>
      <c r="H50" s="1211"/>
      <c r="I50" s="390">
        <v>120096</v>
      </c>
      <c r="J50" s="391">
        <v>120644</v>
      </c>
      <c r="K50" s="391">
        <v>127449</v>
      </c>
      <c r="L50" s="391">
        <v>134513</v>
      </c>
      <c r="M50" s="392">
        <v>144318</v>
      </c>
    </row>
    <row r="51" spans="2:13" ht="27.75" customHeight="1" x14ac:dyDescent="0.2">
      <c r="B51" s="1204"/>
      <c r="C51" s="1205"/>
      <c r="D51" s="85"/>
      <c r="E51" s="1210" t="s">
        <v>40</v>
      </c>
      <c r="F51" s="1210"/>
      <c r="G51" s="1210"/>
      <c r="H51" s="1211"/>
      <c r="I51" s="390">
        <v>37515</v>
      </c>
      <c r="J51" s="391">
        <v>35489</v>
      </c>
      <c r="K51" s="391">
        <v>34648</v>
      </c>
      <c r="L51" s="391">
        <v>33027</v>
      </c>
      <c r="M51" s="392">
        <v>32467</v>
      </c>
    </row>
    <row r="52" spans="2:13" ht="27.75" customHeight="1" x14ac:dyDescent="0.2">
      <c r="B52" s="1206"/>
      <c r="C52" s="1207"/>
      <c r="D52" s="85"/>
      <c r="E52" s="1210" t="s">
        <v>41</v>
      </c>
      <c r="F52" s="1210"/>
      <c r="G52" s="1210"/>
      <c r="H52" s="1211"/>
      <c r="I52" s="390">
        <v>946760</v>
      </c>
      <c r="J52" s="391">
        <v>944705</v>
      </c>
      <c r="K52" s="391">
        <v>944046</v>
      </c>
      <c r="L52" s="391">
        <v>935472</v>
      </c>
      <c r="M52" s="392">
        <v>935017</v>
      </c>
    </row>
    <row r="53" spans="2:13" ht="27.75" customHeight="1" thickBot="1" x14ac:dyDescent="0.25">
      <c r="B53" s="1219" t="s">
        <v>42</v>
      </c>
      <c r="C53" s="1220"/>
      <c r="D53" s="89"/>
      <c r="E53" s="1221" t="s">
        <v>43</v>
      </c>
      <c r="F53" s="1221"/>
      <c r="G53" s="1221"/>
      <c r="H53" s="1222"/>
      <c r="I53" s="393">
        <v>755921</v>
      </c>
      <c r="J53" s="394">
        <v>776406</v>
      </c>
      <c r="K53" s="394">
        <v>789548</v>
      </c>
      <c r="L53" s="394">
        <v>815897</v>
      </c>
      <c r="M53" s="395">
        <v>843468</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Gbnn9NTfn6d5J5q2f6KvLQ82hu+7PBlZgpVWUf+YXI2mklxima85D9tljJGs5670aKT+AAZ2KEYSlmpCI2Qzw==" saltValue="u2V3PWc3xHsGf8+Nr4eW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532</v>
      </c>
      <c r="G54" s="97" t="s">
        <v>533</v>
      </c>
      <c r="H54" s="98" t="s">
        <v>534</v>
      </c>
    </row>
    <row r="55" spans="2:8" ht="52.5" customHeight="1" x14ac:dyDescent="0.2">
      <c r="B55" s="99"/>
      <c r="C55" s="1231" t="s">
        <v>45</v>
      </c>
      <c r="D55" s="1231"/>
      <c r="E55" s="1232"/>
      <c r="F55" s="100">
        <v>21054</v>
      </c>
      <c r="G55" s="100">
        <v>21673</v>
      </c>
      <c r="H55" s="101">
        <v>20167</v>
      </c>
    </row>
    <row r="56" spans="2:8" ht="52.5" customHeight="1" x14ac:dyDescent="0.2">
      <c r="B56" s="102"/>
      <c r="C56" s="1233" t="s">
        <v>46</v>
      </c>
      <c r="D56" s="1233"/>
      <c r="E56" s="1234"/>
      <c r="F56" s="103">
        <v>11638</v>
      </c>
      <c r="G56" s="103">
        <v>11678</v>
      </c>
      <c r="H56" s="104">
        <v>11709</v>
      </c>
    </row>
    <row r="57" spans="2:8" ht="53.25" customHeight="1" x14ac:dyDescent="0.2">
      <c r="B57" s="102"/>
      <c r="C57" s="1235" t="s">
        <v>47</v>
      </c>
      <c r="D57" s="1235"/>
      <c r="E57" s="1236"/>
      <c r="F57" s="105">
        <v>47399</v>
      </c>
      <c r="G57" s="105">
        <v>48889</v>
      </c>
      <c r="H57" s="106">
        <v>47830</v>
      </c>
    </row>
    <row r="58" spans="2:8" ht="45.75" customHeight="1" x14ac:dyDescent="0.2">
      <c r="B58" s="107"/>
      <c r="C58" s="1223" t="s">
        <v>595</v>
      </c>
      <c r="D58" s="1224"/>
      <c r="E58" s="1225"/>
      <c r="F58" s="108">
        <v>24561</v>
      </c>
      <c r="G58" s="108">
        <v>27607</v>
      </c>
      <c r="H58" s="109">
        <v>27331</v>
      </c>
    </row>
    <row r="59" spans="2:8" ht="45.75" customHeight="1" x14ac:dyDescent="0.2">
      <c r="B59" s="107"/>
      <c r="C59" s="1223" t="s">
        <v>596</v>
      </c>
      <c r="D59" s="1224"/>
      <c r="E59" s="1225"/>
      <c r="F59" s="108">
        <v>6114</v>
      </c>
      <c r="G59" s="108">
        <v>5659</v>
      </c>
      <c r="H59" s="109">
        <v>5666</v>
      </c>
    </row>
    <row r="60" spans="2:8" ht="45.75" customHeight="1" x14ac:dyDescent="0.2">
      <c r="B60" s="107"/>
      <c r="C60" s="1223" t="s">
        <v>597</v>
      </c>
      <c r="D60" s="1224"/>
      <c r="E60" s="1225"/>
      <c r="F60" s="108">
        <v>2593</v>
      </c>
      <c r="G60" s="108">
        <v>2517</v>
      </c>
      <c r="H60" s="109">
        <v>2331</v>
      </c>
    </row>
    <row r="61" spans="2:8" ht="45.75" customHeight="1" x14ac:dyDescent="0.2">
      <c r="B61" s="107"/>
      <c r="C61" s="1223" t="s">
        <v>598</v>
      </c>
      <c r="D61" s="1224"/>
      <c r="E61" s="1225"/>
      <c r="F61" s="108">
        <v>2031</v>
      </c>
      <c r="G61" s="108">
        <v>2033</v>
      </c>
      <c r="H61" s="109">
        <v>2035</v>
      </c>
    </row>
    <row r="62" spans="2:8" ht="45.75" customHeight="1" thickBot="1" x14ac:dyDescent="0.25">
      <c r="B62" s="110"/>
      <c r="C62" s="1226" t="s">
        <v>599</v>
      </c>
      <c r="D62" s="1227"/>
      <c r="E62" s="1228"/>
      <c r="F62" s="111">
        <v>1877</v>
      </c>
      <c r="G62" s="111">
        <v>1812</v>
      </c>
      <c r="H62" s="112">
        <v>1769</v>
      </c>
    </row>
    <row r="63" spans="2:8" ht="52.5" customHeight="1" thickBot="1" x14ac:dyDescent="0.25">
      <c r="B63" s="113"/>
      <c r="C63" s="1229" t="s">
        <v>48</v>
      </c>
      <c r="D63" s="1229"/>
      <c r="E63" s="1230"/>
      <c r="F63" s="114">
        <v>80091</v>
      </c>
      <c r="G63" s="114">
        <v>82240</v>
      </c>
      <c r="H63" s="115">
        <v>79707</v>
      </c>
    </row>
    <row r="64" spans="2:8" ht="15" customHeight="1" x14ac:dyDescent="0.2"/>
  </sheetData>
  <sheetProtection algorithmName="SHA-512" hashValue="G6I53qvuVcFgZj9JXlN2GDQqtTE64sSmM62YJtaHKJvlbsJugySgMdrON811bSMaJyJNHthcdUqq49sSVKaMyw==" saltValue="tEWRxm9hFkUOiHk3+auP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F51E3-E62A-4AFD-9B95-1D907C39F0D7}">
  <sheetPr>
    <pageSetUpPr fitToPage="1"/>
  </sheetPr>
  <dimension ref="A1:WZM160"/>
  <sheetViews>
    <sheetView showGridLines="0" zoomScaleNormal="100" zoomScaleSheetLayoutView="55" workbookViewId="0"/>
  </sheetViews>
  <sheetFormatPr defaultColWidth="0" defaultRowHeight="0" customHeight="1" zeroHeight="1" x14ac:dyDescent="0.2"/>
  <cols>
    <col min="1" max="1" width="6.36328125" style="1237" customWidth="1"/>
    <col min="2" max="107" width="2.453125" style="1237" customWidth="1"/>
    <col min="108" max="108" width="6.08984375" style="1239" customWidth="1"/>
    <col min="109" max="109" width="5.90625" style="1238" customWidth="1"/>
    <col min="110" max="110" width="19.08984375" style="1237" hidden="1"/>
    <col min="111" max="115" width="12.6328125" style="1237" hidden="1"/>
    <col min="116" max="349" width="8.6328125" style="1237" hidden="1"/>
    <col min="350" max="355" width="14.90625" style="1237" hidden="1"/>
    <col min="356" max="357" width="15.90625" style="1237" hidden="1"/>
    <col min="358" max="363" width="16.08984375" style="1237" hidden="1"/>
    <col min="364" max="364" width="6.08984375" style="1237" hidden="1"/>
    <col min="365" max="365" width="3" style="1237" hidden="1"/>
    <col min="366" max="605" width="8.6328125" style="1237" hidden="1"/>
    <col min="606" max="611" width="14.90625" style="1237" hidden="1"/>
    <col min="612" max="613" width="15.90625" style="1237" hidden="1"/>
    <col min="614" max="619" width="16.08984375" style="1237" hidden="1"/>
    <col min="620" max="620" width="6.08984375" style="1237" hidden="1"/>
    <col min="621" max="621" width="3" style="1237" hidden="1"/>
    <col min="622" max="861" width="8.6328125" style="1237" hidden="1"/>
    <col min="862" max="867" width="14.90625" style="1237" hidden="1"/>
    <col min="868" max="869" width="15.90625" style="1237" hidden="1"/>
    <col min="870" max="875" width="16.08984375" style="1237" hidden="1"/>
    <col min="876" max="876" width="6.08984375" style="1237" hidden="1"/>
    <col min="877" max="877" width="3" style="1237" hidden="1"/>
    <col min="878" max="1117" width="8.6328125" style="1237" hidden="1"/>
    <col min="1118" max="1123" width="14.90625" style="1237" hidden="1"/>
    <col min="1124" max="1125" width="15.90625" style="1237" hidden="1"/>
    <col min="1126" max="1131" width="16.08984375" style="1237" hidden="1"/>
    <col min="1132" max="1132" width="6.08984375" style="1237" hidden="1"/>
    <col min="1133" max="1133" width="3" style="1237" hidden="1"/>
    <col min="1134" max="1373" width="8.6328125" style="1237" hidden="1"/>
    <col min="1374" max="1379" width="14.90625" style="1237" hidden="1"/>
    <col min="1380" max="1381" width="15.90625" style="1237" hidden="1"/>
    <col min="1382" max="1387" width="16.08984375" style="1237" hidden="1"/>
    <col min="1388" max="1388" width="6.08984375" style="1237" hidden="1"/>
    <col min="1389" max="1389" width="3" style="1237" hidden="1"/>
    <col min="1390" max="1629" width="8.6328125" style="1237" hidden="1"/>
    <col min="1630" max="1635" width="14.90625" style="1237" hidden="1"/>
    <col min="1636" max="1637" width="15.90625" style="1237" hidden="1"/>
    <col min="1638" max="1643" width="16.08984375" style="1237" hidden="1"/>
    <col min="1644" max="1644" width="6.08984375" style="1237" hidden="1"/>
    <col min="1645" max="1645" width="3" style="1237" hidden="1"/>
    <col min="1646" max="1885" width="8.6328125" style="1237" hidden="1"/>
    <col min="1886" max="1891" width="14.90625" style="1237" hidden="1"/>
    <col min="1892" max="1893" width="15.90625" style="1237" hidden="1"/>
    <col min="1894" max="1899" width="16.08984375" style="1237" hidden="1"/>
    <col min="1900" max="1900" width="6.08984375" style="1237" hidden="1"/>
    <col min="1901" max="1901" width="3" style="1237" hidden="1"/>
    <col min="1902" max="2141" width="8.6328125" style="1237" hidden="1"/>
    <col min="2142" max="2147" width="14.90625" style="1237" hidden="1"/>
    <col min="2148" max="2149" width="15.90625" style="1237" hidden="1"/>
    <col min="2150" max="2155" width="16.08984375" style="1237" hidden="1"/>
    <col min="2156" max="2156" width="6.08984375" style="1237" hidden="1"/>
    <col min="2157" max="2157" width="3" style="1237" hidden="1"/>
    <col min="2158" max="2397" width="8.6328125" style="1237" hidden="1"/>
    <col min="2398" max="2403" width="14.90625" style="1237" hidden="1"/>
    <col min="2404" max="2405" width="15.90625" style="1237" hidden="1"/>
    <col min="2406" max="2411" width="16.08984375" style="1237" hidden="1"/>
    <col min="2412" max="2412" width="6.08984375" style="1237" hidden="1"/>
    <col min="2413" max="2413" width="3" style="1237" hidden="1"/>
    <col min="2414" max="2653" width="8.6328125" style="1237" hidden="1"/>
    <col min="2654" max="2659" width="14.90625" style="1237" hidden="1"/>
    <col min="2660" max="2661" width="15.90625" style="1237" hidden="1"/>
    <col min="2662" max="2667" width="16.08984375" style="1237" hidden="1"/>
    <col min="2668" max="2668" width="6.08984375" style="1237" hidden="1"/>
    <col min="2669" max="2669" width="3" style="1237" hidden="1"/>
    <col min="2670" max="2909" width="8.6328125" style="1237" hidden="1"/>
    <col min="2910" max="2915" width="14.90625" style="1237" hidden="1"/>
    <col min="2916" max="2917" width="15.90625" style="1237" hidden="1"/>
    <col min="2918" max="2923" width="16.08984375" style="1237" hidden="1"/>
    <col min="2924" max="2924" width="6.08984375" style="1237" hidden="1"/>
    <col min="2925" max="2925" width="3" style="1237" hidden="1"/>
    <col min="2926" max="3165" width="8.6328125" style="1237" hidden="1"/>
    <col min="3166" max="3171" width="14.90625" style="1237" hidden="1"/>
    <col min="3172" max="3173" width="15.90625" style="1237" hidden="1"/>
    <col min="3174" max="3179" width="16.08984375" style="1237" hidden="1"/>
    <col min="3180" max="3180" width="6.08984375" style="1237" hidden="1"/>
    <col min="3181" max="3181" width="3" style="1237" hidden="1"/>
    <col min="3182" max="3421" width="8.6328125" style="1237" hidden="1"/>
    <col min="3422" max="3427" width="14.90625" style="1237" hidden="1"/>
    <col min="3428" max="3429" width="15.90625" style="1237" hidden="1"/>
    <col min="3430" max="3435" width="16.08984375" style="1237" hidden="1"/>
    <col min="3436" max="3436" width="6.08984375" style="1237" hidden="1"/>
    <col min="3437" max="3437" width="3" style="1237" hidden="1"/>
    <col min="3438" max="3677" width="8.6328125" style="1237" hidden="1"/>
    <col min="3678" max="3683" width="14.90625" style="1237" hidden="1"/>
    <col min="3684" max="3685" width="15.90625" style="1237" hidden="1"/>
    <col min="3686" max="3691" width="16.08984375" style="1237" hidden="1"/>
    <col min="3692" max="3692" width="6.08984375" style="1237" hidden="1"/>
    <col min="3693" max="3693" width="3" style="1237" hidden="1"/>
    <col min="3694" max="3933" width="8.6328125" style="1237" hidden="1"/>
    <col min="3934" max="3939" width="14.90625" style="1237" hidden="1"/>
    <col min="3940" max="3941" width="15.90625" style="1237" hidden="1"/>
    <col min="3942" max="3947" width="16.08984375" style="1237" hidden="1"/>
    <col min="3948" max="3948" width="6.08984375" style="1237" hidden="1"/>
    <col min="3949" max="3949" width="3" style="1237" hidden="1"/>
    <col min="3950" max="4189" width="8.6328125" style="1237" hidden="1"/>
    <col min="4190" max="4195" width="14.90625" style="1237" hidden="1"/>
    <col min="4196" max="4197" width="15.90625" style="1237" hidden="1"/>
    <col min="4198" max="4203" width="16.08984375" style="1237" hidden="1"/>
    <col min="4204" max="4204" width="6.08984375" style="1237" hidden="1"/>
    <col min="4205" max="4205" width="3" style="1237" hidden="1"/>
    <col min="4206" max="4445" width="8.6328125" style="1237" hidden="1"/>
    <col min="4446" max="4451" width="14.90625" style="1237" hidden="1"/>
    <col min="4452" max="4453" width="15.90625" style="1237" hidden="1"/>
    <col min="4454" max="4459" width="16.08984375" style="1237" hidden="1"/>
    <col min="4460" max="4460" width="6.08984375" style="1237" hidden="1"/>
    <col min="4461" max="4461" width="3" style="1237" hidden="1"/>
    <col min="4462" max="4701" width="8.6328125" style="1237" hidden="1"/>
    <col min="4702" max="4707" width="14.90625" style="1237" hidden="1"/>
    <col min="4708" max="4709" width="15.90625" style="1237" hidden="1"/>
    <col min="4710" max="4715" width="16.08984375" style="1237" hidden="1"/>
    <col min="4716" max="4716" width="6.08984375" style="1237" hidden="1"/>
    <col min="4717" max="4717" width="3" style="1237" hidden="1"/>
    <col min="4718" max="4957" width="8.6328125" style="1237" hidden="1"/>
    <col min="4958" max="4963" width="14.90625" style="1237" hidden="1"/>
    <col min="4964" max="4965" width="15.90625" style="1237" hidden="1"/>
    <col min="4966" max="4971" width="16.08984375" style="1237" hidden="1"/>
    <col min="4972" max="4972" width="6.08984375" style="1237" hidden="1"/>
    <col min="4973" max="4973" width="3" style="1237" hidden="1"/>
    <col min="4974" max="5213" width="8.6328125" style="1237" hidden="1"/>
    <col min="5214" max="5219" width="14.90625" style="1237" hidden="1"/>
    <col min="5220" max="5221" width="15.90625" style="1237" hidden="1"/>
    <col min="5222" max="5227" width="16.08984375" style="1237" hidden="1"/>
    <col min="5228" max="5228" width="6.08984375" style="1237" hidden="1"/>
    <col min="5229" max="5229" width="3" style="1237" hidden="1"/>
    <col min="5230" max="5469" width="8.6328125" style="1237" hidden="1"/>
    <col min="5470" max="5475" width="14.90625" style="1237" hidden="1"/>
    <col min="5476" max="5477" width="15.90625" style="1237" hidden="1"/>
    <col min="5478" max="5483" width="16.08984375" style="1237" hidden="1"/>
    <col min="5484" max="5484" width="6.08984375" style="1237" hidden="1"/>
    <col min="5485" max="5485" width="3" style="1237" hidden="1"/>
    <col min="5486" max="5725" width="8.6328125" style="1237" hidden="1"/>
    <col min="5726" max="5731" width="14.90625" style="1237" hidden="1"/>
    <col min="5732" max="5733" width="15.90625" style="1237" hidden="1"/>
    <col min="5734" max="5739" width="16.08984375" style="1237" hidden="1"/>
    <col min="5740" max="5740" width="6.08984375" style="1237" hidden="1"/>
    <col min="5741" max="5741" width="3" style="1237" hidden="1"/>
    <col min="5742" max="5981" width="8.6328125" style="1237" hidden="1"/>
    <col min="5982" max="5987" width="14.90625" style="1237" hidden="1"/>
    <col min="5988" max="5989" width="15.90625" style="1237" hidden="1"/>
    <col min="5990" max="5995" width="16.08984375" style="1237" hidden="1"/>
    <col min="5996" max="5996" width="6.08984375" style="1237" hidden="1"/>
    <col min="5997" max="5997" width="3" style="1237" hidden="1"/>
    <col min="5998" max="6237" width="8.6328125" style="1237" hidden="1"/>
    <col min="6238" max="6243" width="14.90625" style="1237" hidden="1"/>
    <col min="6244" max="6245" width="15.90625" style="1237" hidden="1"/>
    <col min="6246" max="6251" width="16.08984375" style="1237" hidden="1"/>
    <col min="6252" max="6252" width="6.08984375" style="1237" hidden="1"/>
    <col min="6253" max="6253" width="3" style="1237" hidden="1"/>
    <col min="6254" max="6493" width="8.6328125" style="1237" hidden="1"/>
    <col min="6494" max="6499" width="14.90625" style="1237" hidden="1"/>
    <col min="6500" max="6501" width="15.90625" style="1237" hidden="1"/>
    <col min="6502" max="6507" width="16.08984375" style="1237" hidden="1"/>
    <col min="6508" max="6508" width="6.08984375" style="1237" hidden="1"/>
    <col min="6509" max="6509" width="3" style="1237" hidden="1"/>
    <col min="6510" max="6749" width="8.6328125" style="1237" hidden="1"/>
    <col min="6750" max="6755" width="14.90625" style="1237" hidden="1"/>
    <col min="6756" max="6757" width="15.90625" style="1237" hidden="1"/>
    <col min="6758" max="6763" width="16.08984375" style="1237" hidden="1"/>
    <col min="6764" max="6764" width="6.08984375" style="1237" hidden="1"/>
    <col min="6765" max="6765" width="3" style="1237" hidden="1"/>
    <col min="6766" max="7005" width="8.6328125" style="1237" hidden="1"/>
    <col min="7006" max="7011" width="14.90625" style="1237" hidden="1"/>
    <col min="7012" max="7013" width="15.90625" style="1237" hidden="1"/>
    <col min="7014" max="7019" width="16.08984375" style="1237" hidden="1"/>
    <col min="7020" max="7020" width="6.08984375" style="1237" hidden="1"/>
    <col min="7021" max="7021" width="3" style="1237" hidden="1"/>
    <col min="7022" max="7261" width="8.6328125" style="1237" hidden="1"/>
    <col min="7262" max="7267" width="14.90625" style="1237" hidden="1"/>
    <col min="7268" max="7269" width="15.90625" style="1237" hidden="1"/>
    <col min="7270" max="7275" width="16.08984375" style="1237" hidden="1"/>
    <col min="7276" max="7276" width="6.08984375" style="1237" hidden="1"/>
    <col min="7277" max="7277" width="3" style="1237" hidden="1"/>
    <col min="7278" max="7517" width="8.6328125" style="1237" hidden="1"/>
    <col min="7518" max="7523" width="14.90625" style="1237" hidden="1"/>
    <col min="7524" max="7525" width="15.90625" style="1237" hidden="1"/>
    <col min="7526" max="7531" width="16.08984375" style="1237" hidden="1"/>
    <col min="7532" max="7532" width="6.08984375" style="1237" hidden="1"/>
    <col min="7533" max="7533" width="3" style="1237" hidden="1"/>
    <col min="7534" max="7773" width="8.6328125" style="1237" hidden="1"/>
    <col min="7774" max="7779" width="14.90625" style="1237" hidden="1"/>
    <col min="7780" max="7781" width="15.90625" style="1237" hidden="1"/>
    <col min="7782" max="7787" width="16.08984375" style="1237" hidden="1"/>
    <col min="7788" max="7788" width="6.08984375" style="1237" hidden="1"/>
    <col min="7789" max="7789" width="3" style="1237" hidden="1"/>
    <col min="7790" max="8029" width="8.6328125" style="1237" hidden="1"/>
    <col min="8030" max="8035" width="14.90625" style="1237" hidden="1"/>
    <col min="8036" max="8037" width="15.90625" style="1237" hidden="1"/>
    <col min="8038" max="8043" width="16.08984375" style="1237" hidden="1"/>
    <col min="8044" max="8044" width="6.08984375" style="1237" hidden="1"/>
    <col min="8045" max="8045" width="3" style="1237" hidden="1"/>
    <col min="8046" max="8285" width="8.6328125" style="1237" hidden="1"/>
    <col min="8286" max="8291" width="14.90625" style="1237" hidden="1"/>
    <col min="8292" max="8293" width="15.90625" style="1237" hidden="1"/>
    <col min="8294" max="8299" width="16.08984375" style="1237" hidden="1"/>
    <col min="8300" max="8300" width="6.08984375" style="1237" hidden="1"/>
    <col min="8301" max="8301" width="3" style="1237" hidden="1"/>
    <col min="8302" max="8541" width="8.6328125" style="1237" hidden="1"/>
    <col min="8542" max="8547" width="14.90625" style="1237" hidden="1"/>
    <col min="8548" max="8549" width="15.90625" style="1237" hidden="1"/>
    <col min="8550" max="8555" width="16.08984375" style="1237" hidden="1"/>
    <col min="8556" max="8556" width="6.08984375" style="1237" hidden="1"/>
    <col min="8557" max="8557" width="3" style="1237" hidden="1"/>
    <col min="8558" max="8797" width="8.6328125" style="1237" hidden="1"/>
    <col min="8798" max="8803" width="14.90625" style="1237" hidden="1"/>
    <col min="8804" max="8805" width="15.90625" style="1237" hidden="1"/>
    <col min="8806" max="8811" width="16.08984375" style="1237" hidden="1"/>
    <col min="8812" max="8812" width="6.08984375" style="1237" hidden="1"/>
    <col min="8813" max="8813" width="3" style="1237" hidden="1"/>
    <col min="8814" max="9053" width="8.6328125" style="1237" hidden="1"/>
    <col min="9054" max="9059" width="14.90625" style="1237" hidden="1"/>
    <col min="9060" max="9061" width="15.90625" style="1237" hidden="1"/>
    <col min="9062" max="9067" width="16.08984375" style="1237" hidden="1"/>
    <col min="9068" max="9068" width="6.08984375" style="1237" hidden="1"/>
    <col min="9069" max="9069" width="3" style="1237" hidden="1"/>
    <col min="9070" max="9309" width="8.6328125" style="1237" hidden="1"/>
    <col min="9310" max="9315" width="14.90625" style="1237" hidden="1"/>
    <col min="9316" max="9317" width="15.90625" style="1237" hidden="1"/>
    <col min="9318" max="9323" width="16.08984375" style="1237" hidden="1"/>
    <col min="9324" max="9324" width="6.08984375" style="1237" hidden="1"/>
    <col min="9325" max="9325" width="3" style="1237" hidden="1"/>
    <col min="9326" max="9565" width="8.6328125" style="1237" hidden="1"/>
    <col min="9566" max="9571" width="14.90625" style="1237" hidden="1"/>
    <col min="9572" max="9573" width="15.90625" style="1237" hidden="1"/>
    <col min="9574" max="9579" width="16.08984375" style="1237" hidden="1"/>
    <col min="9580" max="9580" width="6.08984375" style="1237" hidden="1"/>
    <col min="9581" max="9581" width="3" style="1237" hidden="1"/>
    <col min="9582" max="9821" width="8.6328125" style="1237" hidden="1"/>
    <col min="9822" max="9827" width="14.90625" style="1237" hidden="1"/>
    <col min="9828" max="9829" width="15.90625" style="1237" hidden="1"/>
    <col min="9830" max="9835" width="16.08984375" style="1237" hidden="1"/>
    <col min="9836" max="9836" width="6.08984375" style="1237" hidden="1"/>
    <col min="9837" max="9837" width="3" style="1237" hidden="1"/>
    <col min="9838" max="10077" width="8.6328125" style="1237" hidden="1"/>
    <col min="10078" max="10083" width="14.90625" style="1237" hidden="1"/>
    <col min="10084" max="10085" width="15.90625" style="1237" hidden="1"/>
    <col min="10086" max="10091" width="16.08984375" style="1237" hidden="1"/>
    <col min="10092" max="10092" width="6.08984375" style="1237" hidden="1"/>
    <col min="10093" max="10093" width="3" style="1237" hidden="1"/>
    <col min="10094" max="10333" width="8.6328125" style="1237" hidden="1"/>
    <col min="10334" max="10339" width="14.90625" style="1237" hidden="1"/>
    <col min="10340" max="10341" width="15.90625" style="1237" hidden="1"/>
    <col min="10342" max="10347" width="16.08984375" style="1237" hidden="1"/>
    <col min="10348" max="10348" width="6.08984375" style="1237" hidden="1"/>
    <col min="10349" max="10349" width="3" style="1237" hidden="1"/>
    <col min="10350" max="10589" width="8.6328125" style="1237" hidden="1"/>
    <col min="10590" max="10595" width="14.90625" style="1237" hidden="1"/>
    <col min="10596" max="10597" width="15.90625" style="1237" hidden="1"/>
    <col min="10598" max="10603" width="16.08984375" style="1237" hidden="1"/>
    <col min="10604" max="10604" width="6.08984375" style="1237" hidden="1"/>
    <col min="10605" max="10605" width="3" style="1237" hidden="1"/>
    <col min="10606" max="10845" width="8.6328125" style="1237" hidden="1"/>
    <col min="10846" max="10851" width="14.90625" style="1237" hidden="1"/>
    <col min="10852" max="10853" width="15.90625" style="1237" hidden="1"/>
    <col min="10854" max="10859" width="16.08984375" style="1237" hidden="1"/>
    <col min="10860" max="10860" width="6.08984375" style="1237" hidden="1"/>
    <col min="10861" max="10861" width="3" style="1237" hidden="1"/>
    <col min="10862" max="11101" width="8.6328125" style="1237" hidden="1"/>
    <col min="11102" max="11107" width="14.90625" style="1237" hidden="1"/>
    <col min="11108" max="11109" width="15.90625" style="1237" hidden="1"/>
    <col min="11110" max="11115" width="16.08984375" style="1237" hidden="1"/>
    <col min="11116" max="11116" width="6.08984375" style="1237" hidden="1"/>
    <col min="11117" max="11117" width="3" style="1237" hidden="1"/>
    <col min="11118" max="11357" width="8.6328125" style="1237" hidden="1"/>
    <col min="11358" max="11363" width="14.90625" style="1237" hidden="1"/>
    <col min="11364" max="11365" width="15.90625" style="1237" hidden="1"/>
    <col min="11366" max="11371" width="16.08984375" style="1237" hidden="1"/>
    <col min="11372" max="11372" width="6.08984375" style="1237" hidden="1"/>
    <col min="11373" max="11373" width="3" style="1237" hidden="1"/>
    <col min="11374" max="11613" width="8.6328125" style="1237" hidden="1"/>
    <col min="11614" max="11619" width="14.90625" style="1237" hidden="1"/>
    <col min="11620" max="11621" width="15.90625" style="1237" hidden="1"/>
    <col min="11622" max="11627" width="16.08984375" style="1237" hidden="1"/>
    <col min="11628" max="11628" width="6.08984375" style="1237" hidden="1"/>
    <col min="11629" max="11629" width="3" style="1237" hidden="1"/>
    <col min="11630" max="11869" width="8.6328125" style="1237" hidden="1"/>
    <col min="11870" max="11875" width="14.90625" style="1237" hidden="1"/>
    <col min="11876" max="11877" width="15.90625" style="1237" hidden="1"/>
    <col min="11878" max="11883" width="16.08984375" style="1237" hidden="1"/>
    <col min="11884" max="11884" width="6.08984375" style="1237" hidden="1"/>
    <col min="11885" max="11885" width="3" style="1237" hidden="1"/>
    <col min="11886" max="12125" width="8.6328125" style="1237" hidden="1"/>
    <col min="12126" max="12131" width="14.90625" style="1237" hidden="1"/>
    <col min="12132" max="12133" width="15.90625" style="1237" hidden="1"/>
    <col min="12134" max="12139" width="16.08984375" style="1237" hidden="1"/>
    <col min="12140" max="12140" width="6.08984375" style="1237" hidden="1"/>
    <col min="12141" max="12141" width="3" style="1237" hidden="1"/>
    <col min="12142" max="12381" width="8.6328125" style="1237" hidden="1"/>
    <col min="12382" max="12387" width="14.90625" style="1237" hidden="1"/>
    <col min="12388" max="12389" width="15.90625" style="1237" hidden="1"/>
    <col min="12390" max="12395" width="16.08984375" style="1237" hidden="1"/>
    <col min="12396" max="12396" width="6.08984375" style="1237" hidden="1"/>
    <col min="12397" max="12397" width="3" style="1237" hidden="1"/>
    <col min="12398" max="12637" width="8.6328125" style="1237" hidden="1"/>
    <col min="12638" max="12643" width="14.90625" style="1237" hidden="1"/>
    <col min="12644" max="12645" width="15.90625" style="1237" hidden="1"/>
    <col min="12646" max="12651" width="16.08984375" style="1237" hidden="1"/>
    <col min="12652" max="12652" width="6.08984375" style="1237" hidden="1"/>
    <col min="12653" max="12653" width="3" style="1237" hidden="1"/>
    <col min="12654" max="12893" width="8.6328125" style="1237" hidden="1"/>
    <col min="12894" max="12899" width="14.90625" style="1237" hidden="1"/>
    <col min="12900" max="12901" width="15.90625" style="1237" hidden="1"/>
    <col min="12902" max="12907" width="16.08984375" style="1237" hidden="1"/>
    <col min="12908" max="12908" width="6.08984375" style="1237" hidden="1"/>
    <col min="12909" max="12909" width="3" style="1237" hidden="1"/>
    <col min="12910" max="13149" width="8.6328125" style="1237" hidden="1"/>
    <col min="13150" max="13155" width="14.90625" style="1237" hidden="1"/>
    <col min="13156" max="13157" width="15.90625" style="1237" hidden="1"/>
    <col min="13158" max="13163" width="16.08984375" style="1237" hidden="1"/>
    <col min="13164" max="13164" width="6.08984375" style="1237" hidden="1"/>
    <col min="13165" max="13165" width="3" style="1237" hidden="1"/>
    <col min="13166" max="13405" width="8.6328125" style="1237" hidden="1"/>
    <col min="13406" max="13411" width="14.90625" style="1237" hidden="1"/>
    <col min="13412" max="13413" width="15.90625" style="1237" hidden="1"/>
    <col min="13414" max="13419" width="16.08984375" style="1237" hidden="1"/>
    <col min="13420" max="13420" width="6.08984375" style="1237" hidden="1"/>
    <col min="13421" max="13421" width="3" style="1237" hidden="1"/>
    <col min="13422" max="13661" width="8.6328125" style="1237" hidden="1"/>
    <col min="13662" max="13667" width="14.90625" style="1237" hidden="1"/>
    <col min="13668" max="13669" width="15.90625" style="1237" hidden="1"/>
    <col min="13670" max="13675" width="16.08984375" style="1237" hidden="1"/>
    <col min="13676" max="13676" width="6.08984375" style="1237" hidden="1"/>
    <col min="13677" max="13677" width="3" style="1237" hidden="1"/>
    <col min="13678" max="13917" width="8.6328125" style="1237" hidden="1"/>
    <col min="13918" max="13923" width="14.90625" style="1237" hidden="1"/>
    <col min="13924" max="13925" width="15.90625" style="1237" hidden="1"/>
    <col min="13926" max="13931" width="16.08984375" style="1237" hidden="1"/>
    <col min="13932" max="13932" width="6.08984375" style="1237" hidden="1"/>
    <col min="13933" max="13933" width="3" style="1237" hidden="1"/>
    <col min="13934" max="14173" width="8.6328125" style="1237" hidden="1"/>
    <col min="14174" max="14179" width="14.90625" style="1237" hidden="1"/>
    <col min="14180" max="14181" width="15.90625" style="1237" hidden="1"/>
    <col min="14182" max="14187" width="16.08984375" style="1237" hidden="1"/>
    <col min="14188" max="14188" width="6.08984375" style="1237" hidden="1"/>
    <col min="14189" max="14189" width="3" style="1237" hidden="1"/>
    <col min="14190" max="14429" width="8.6328125" style="1237" hidden="1"/>
    <col min="14430" max="14435" width="14.90625" style="1237" hidden="1"/>
    <col min="14436" max="14437" width="15.90625" style="1237" hidden="1"/>
    <col min="14438" max="14443" width="16.08984375" style="1237" hidden="1"/>
    <col min="14444" max="14444" width="6.08984375" style="1237" hidden="1"/>
    <col min="14445" max="14445" width="3" style="1237" hidden="1"/>
    <col min="14446" max="14685" width="8.6328125" style="1237" hidden="1"/>
    <col min="14686" max="14691" width="14.90625" style="1237" hidden="1"/>
    <col min="14692" max="14693" width="15.90625" style="1237" hidden="1"/>
    <col min="14694" max="14699" width="16.08984375" style="1237" hidden="1"/>
    <col min="14700" max="14700" width="6.08984375" style="1237" hidden="1"/>
    <col min="14701" max="14701" width="3" style="1237" hidden="1"/>
    <col min="14702" max="14941" width="8.6328125" style="1237" hidden="1"/>
    <col min="14942" max="14947" width="14.90625" style="1237" hidden="1"/>
    <col min="14948" max="14949" width="15.90625" style="1237" hidden="1"/>
    <col min="14950" max="14955" width="16.08984375" style="1237" hidden="1"/>
    <col min="14956" max="14956" width="6.08984375" style="1237" hidden="1"/>
    <col min="14957" max="14957" width="3" style="1237" hidden="1"/>
    <col min="14958" max="15197" width="8.6328125" style="1237" hidden="1"/>
    <col min="15198" max="15203" width="14.90625" style="1237" hidden="1"/>
    <col min="15204" max="15205" width="15.90625" style="1237" hidden="1"/>
    <col min="15206" max="15211" width="16.08984375" style="1237" hidden="1"/>
    <col min="15212" max="15212" width="6.08984375" style="1237" hidden="1"/>
    <col min="15213" max="15213" width="3" style="1237" hidden="1"/>
    <col min="15214" max="15453" width="8.6328125" style="1237" hidden="1"/>
    <col min="15454" max="15459" width="14.90625" style="1237" hidden="1"/>
    <col min="15460" max="15461" width="15.90625" style="1237" hidden="1"/>
    <col min="15462" max="15467" width="16.08984375" style="1237" hidden="1"/>
    <col min="15468" max="15468" width="6.08984375" style="1237" hidden="1"/>
    <col min="15469" max="15469" width="3" style="1237" hidden="1"/>
    <col min="15470" max="15709" width="8.6328125" style="1237" hidden="1"/>
    <col min="15710" max="15715" width="14.90625" style="1237" hidden="1"/>
    <col min="15716" max="15717" width="15.90625" style="1237" hidden="1"/>
    <col min="15718" max="15723" width="16.08984375" style="1237" hidden="1"/>
    <col min="15724" max="15724" width="6.08984375" style="1237" hidden="1"/>
    <col min="15725" max="15725" width="3" style="1237" hidden="1"/>
    <col min="15726" max="15965" width="8.6328125" style="1237" hidden="1"/>
    <col min="15966" max="15971" width="14.90625" style="1237" hidden="1"/>
    <col min="15972" max="15973" width="15.90625" style="1237" hidden="1"/>
    <col min="15974" max="15979" width="16.08984375" style="1237" hidden="1"/>
    <col min="15980" max="15980" width="6.08984375" style="1237" hidden="1"/>
    <col min="15981" max="15981" width="3" style="1237" hidden="1"/>
    <col min="15982" max="16221" width="8.6328125" style="1237" hidden="1"/>
    <col min="16222" max="16227" width="14.90625" style="1237" hidden="1"/>
    <col min="16228" max="16229" width="15.90625" style="1237" hidden="1"/>
    <col min="16230" max="16235" width="16.08984375" style="1237" hidden="1"/>
    <col min="16236" max="16236" width="6.08984375" style="1237" hidden="1"/>
    <col min="16237" max="16237" width="3" style="1237" hidden="1"/>
    <col min="16238" max="16384" width="8.6328125" style="1237" hidden="1"/>
  </cols>
  <sheetData>
    <row r="1" spans="1:143" ht="42.75" customHeight="1" x14ac:dyDescent="0.2">
      <c r="A1" s="1296"/>
      <c r="B1" s="1295"/>
      <c r="DD1" s="1237"/>
      <c r="DE1" s="1237"/>
    </row>
    <row r="2" spans="1:143" ht="25.5" customHeight="1" x14ac:dyDescent="0.2">
      <c r="A2" s="1294"/>
      <c r="C2" s="1294"/>
      <c r="O2" s="1294"/>
      <c r="P2" s="1294"/>
      <c r="Q2" s="1294"/>
      <c r="R2" s="1294"/>
      <c r="S2" s="1294"/>
      <c r="T2" s="1294"/>
      <c r="U2" s="1294"/>
      <c r="V2" s="1294"/>
      <c r="W2" s="1294"/>
      <c r="X2" s="1294"/>
      <c r="Y2" s="1294"/>
      <c r="Z2" s="1294"/>
      <c r="AA2" s="1294"/>
      <c r="AB2" s="1294"/>
      <c r="AC2" s="1294"/>
      <c r="AD2" s="1294"/>
      <c r="AE2" s="1294"/>
      <c r="AF2" s="1294"/>
      <c r="AG2" s="1294"/>
      <c r="AH2" s="1294"/>
      <c r="AI2" s="1294"/>
      <c r="AU2" s="1294"/>
      <c r="BG2" s="1294"/>
      <c r="BS2" s="1294"/>
      <c r="CE2" s="1294"/>
      <c r="CQ2" s="1294"/>
      <c r="DD2" s="1237"/>
      <c r="DE2" s="1237"/>
    </row>
    <row r="3" spans="1:143" ht="25.5" customHeight="1" x14ac:dyDescent="0.2">
      <c r="A3" s="1294"/>
      <c r="C3" s="1294"/>
      <c r="O3" s="1294"/>
      <c r="P3" s="1294"/>
      <c r="Q3" s="1294"/>
      <c r="R3" s="1294"/>
      <c r="S3" s="1294"/>
      <c r="T3" s="1294"/>
      <c r="U3" s="1294"/>
      <c r="V3" s="1294"/>
      <c r="W3" s="1294"/>
      <c r="X3" s="1294"/>
      <c r="Y3" s="1294"/>
      <c r="Z3" s="1294"/>
      <c r="AA3" s="1294"/>
      <c r="AB3" s="1294"/>
      <c r="AC3" s="1294"/>
      <c r="AD3" s="1294"/>
      <c r="AE3" s="1294"/>
      <c r="AF3" s="1294"/>
      <c r="AG3" s="1294"/>
      <c r="AH3" s="1294"/>
      <c r="AI3" s="1294"/>
      <c r="AU3" s="1294"/>
      <c r="BG3" s="1294"/>
      <c r="BS3" s="1294"/>
      <c r="CE3" s="1294"/>
      <c r="CQ3" s="1294"/>
      <c r="DD3" s="1237"/>
      <c r="DE3" s="1237"/>
    </row>
    <row r="4" spans="1:143" s="279" customFormat="1" ht="13" x14ac:dyDescent="0.2">
      <c r="A4" s="1294"/>
      <c r="B4" s="1294"/>
      <c r="C4" s="1294"/>
      <c r="D4" s="1294"/>
      <c r="E4" s="1294"/>
      <c r="F4" s="1294"/>
      <c r="G4" s="1294"/>
      <c r="H4" s="1294"/>
      <c r="I4" s="1294"/>
      <c r="J4" s="1294"/>
      <c r="K4" s="1294"/>
      <c r="L4" s="1294"/>
      <c r="M4" s="1294"/>
      <c r="N4" s="1294"/>
      <c r="O4" s="1294"/>
      <c r="P4" s="1294"/>
      <c r="Q4" s="1294"/>
      <c r="R4" s="1294"/>
      <c r="S4" s="1294"/>
      <c r="T4" s="1294"/>
      <c r="U4" s="1294"/>
      <c r="V4" s="1294"/>
      <c r="W4" s="1294"/>
      <c r="X4" s="1294"/>
      <c r="Y4" s="1294"/>
      <c r="Z4" s="1294"/>
      <c r="AA4" s="1294"/>
      <c r="AB4" s="1294"/>
      <c r="AC4" s="1294"/>
      <c r="AD4" s="1294"/>
      <c r="AE4" s="1294"/>
      <c r="AF4" s="1294"/>
      <c r="AG4" s="1294"/>
      <c r="AH4" s="1294"/>
      <c r="AI4" s="1294"/>
      <c r="AJ4" s="1294"/>
      <c r="AK4" s="1294"/>
      <c r="AL4" s="1294"/>
      <c r="AM4" s="1294"/>
      <c r="AN4" s="1294"/>
      <c r="AO4" s="1294"/>
      <c r="AP4" s="1294"/>
      <c r="AQ4" s="1294"/>
      <c r="AR4" s="1294"/>
      <c r="AS4" s="1294"/>
      <c r="AT4" s="1294"/>
      <c r="AU4" s="1294"/>
      <c r="AV4" s="1294"/>
      <c r="AW4" s="1294"/>
      <c r="AX4" s="1294"/>
      <c r="AY4" s="1294"/>
      <c r="AZ4" s="1294"/>
      <c r="BA4" s="1294"/>
      <c r="BB4" s="1294"/>
      <c r="BC4" s="1294"/>
      <c r="BD4" s="1294"/>
      <c r="BE4" s="1294"/>
      <c r="BF4" s="1294"/>
      <c r="BG4" s="1294"/>
      <c r="BH4" s="1294"/>
      <c r="BI4" s="1294"/>
      <c r="BJ4" s="1294"/>
      <c r="BK4" s="1294"/>
      <c r="BL4" s="1294"/>
      <c r="BM4" s="1294"/>
      <c r="BN4" s="1294"/>
      <c r="BO4" s="1294"/>
      <c r="BP4" s="1294"/>
      <c r="BQ4" s="1294"/>
      <c r="BR4" s="1294"/>
      <c r="BS4" s="1294"/>
      <c r="BT4" s="1294"/>
      <c r="BU4" s="1294"/>
      <c r="BV4" s="1294"/>
      <c r="BW4" s="1294"/>
      <c r="BX4" s="1294"/>
      <c r="BY4" s="1294"/>
      <c r="BZ4" s="1294"/>
      <c r="CA4" s="1294"/>
      <c r="CB4" s="1294"/>
      <c r="CC4" s="1294"/>
      <c r="CD4" s="1294"/>
      <c r="CE4" s="1294"/>
      <c r="CF4" s="1294"/>
      <c r="CG4" s="1294"/>
      <c r="CH4" s="1294"/>
      <c r="CI4" s="1294"/>
      <c r="CJ4" s="1294"/>
      <c r="CK4" s="1294"/>
      <c r="CL4" s="1294"/>
      <c r="CM4" s="1294"/>
      <c r="CN4" s="1294"/>
      <c r="CO4" s="1294"/>
      <c r="CP4" s="1294"/>
      <c r="CQ4" s="1294"/>
      <c r="CR4" s="1294"/>
      <c r="CS4" s="1294"/>
      <c r="CT4" s="1294"/>
      <c r="CU4" s="1294"/>
      <c r="CV4" s="1294"/>
      <c r="CW4" s="1294"/>
      <c r="CX4" s="1294"/>
      <c r="CY4" s="1294"/>
      <c r="CZ4" s="1294"/>
      <c r="DA4" s="1294"/>
      <c r="DB4" s="1294"/>
      <c r="DC4" s="1294"/>
      <c r="DD4" s="1294"/>
      <c r="DE4" s="1294"/>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94"/>
      <c r="B5" s="1294"/>
      <c r="C5" s="1294"/>
      <c r="D5" s="1294"/>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c r="AH5" s="1294"/>
      <c r="AI5" s="1294"/>
      <c r="AJ5" s="1294"/>
      <c r="AK5" s="1294"/>
      <c r="AL5" s="1294"/>
      <c r="AM5" s="1294"/>
      <c r="AN5" s="1294"/>
      <c r="AO5" s="1294"/>
      <c r="AP5" s="1294"/>
      <c r="AQ5" s="1294"/>
      <c r="AR5" s="1294"/>
      <c r="AS5" s="1294"/>
      <c r="AT5" s="1294"/>
      <c r="AU5" s="1294"/>
      <c r="AV5" s="1294"/>
      <c r="AW5" s="1294"/>
      <c r="AX5" s="1294"/>
      <c r="AY5" s="1294"/>
      <c r="AZ5" s="1294"/>
      <c r="BA5" s="1294"/>
      <c r="BB5" s="1294"/>
      <c r="BC5" s="1294"/>
      <c r="BD5" s="1294"/>
      <c r="BE5" s="1294"/>
      <c r="BF5" s="1294"/>
      <c r="BG5" s="1294"/>
      <c r="BH5" s="1294"/>
      <c r="BI5" s="1294"/>
      <c r="BJ5" s="1294"/>
      <c r="BK5" s="1294"/>
      <c r="BL5" s="1294"/>
      <c r="BM5" s="1294"/>
      <c r="BN5" s="1294"/>
      <c r="BO5" s="1294"/>
      <c r="BP5" s="1294"/>
      <c r="BQ5" s="1294"/>
      <c r="BR5" s="1294"/>
      <c r="BS5" s="1294"/>
      <c r="BT5" s="1294"/>
      <c r="BU5" s="1294"/>
      <c r="BV5" s="1294"/>
      <c r="BW5" s="1294"/>
      <c r="BX5" s="1294"/>
      <c r="BY5" s="1294"/>
      <c r="BZ5" s="1294"/>
      <c r="CA5" s="1294"/>
      <c r="CB5" s="1294"/>
      <c r="CC5" s="1294"/>
      <c r="CD5" s="1294"/>
      <c r="CE5" s="1294"/>
      <c r="CF5" s="1294"/>
      <c r="CG5" s="1294"/>
      <c r="CH5" s="1294"/>
      <c r="CI5" s="1294"/>
      <c r="CJ5" s="1294"/>
      <c r="CK5" s="1294"/>
      <c r="CL5" s="1294"/>
      <c r="CM5" s="1294"/>
      <c r="CN5" s="1294"/>
      <c r="CO5" s="1294"/>
      <c r="CP5" s="1294"/>
      <c r="CQ5" s="1294"/>
      <c r="CR5" s="1294"/>
      <c r="CS5" s="1294"/>
      <c r="CT5" s="1294"/>
      <c r="CU5" s="1294"/>
      <c r="CV5" s="1294"/>
      <c r="CW5" s="1294"/>
      <c r="CX5" s="1294"/>
      <c r="CY5" s="1294"/>
      <c r="CZ5" s="1294"/>
      <c r="DA5" s="1294"/>
      <c r="DB5" s="1294"/>
      <c r="DC5" s="1294"/>
      <c r="DD5" s="1294"/>
      <c r="DE5" s="1294"/>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94"/>
      <c r="B6" s="1294"/>
      <c r="C6" s="1294"/>
      <c r="D6" s="1294"/>
      <c r="E6" s="1294"/>
      <c r="F6" s="1294"/>
      <c r="G6" s="1294"/>
      <c r="H6" s="1294"/>
      <c r="I6" s="1294"/>
      <c r="J6" s="1294"/>
      <c r="K6" s="1294"/>
      <c r="L6" s="1294"/>
      <c r="M6" s="1294"/>
      <c r="N6" s="1294"/>
      <c r="O6" s="1294"/>
      <c r="P6" s="1294"/>
      <c r="Q6" s="1294"/>
      <c r="R6" s="1294"/>
      <c r="S6" s="1294"/>
      <c r="T6" s="1294"/>
      <c r="U6" s="1294"/>
      <c r="V6" s="1294"/>
      <c r="W6" s="1294"/>
      <c r="X6" s="1294"/>
      <c r="Y6" s="1294"/>
      <c r="Z6" s="1294"/>
      <c r="AA6" s="1294"/>
      <c r="AB6" s="1294"/>
      <c r="AC6" s="1294"/>
      <c r="AD6" s="1294"/>
      <c r="AE6" s="1294"/>
      <c r="AF6" s="1294"/>
      <c r="AG6" s="1294"/>
      <c r="AH6" s="1294"/>
      <c r="AI6" s="1294"/>
      <c r="AJ6" s="1294"/>
      <c r="AK6" s="1294"/>
      <c r="AL6" s="1294"/>
      <c r="AM6" s="1294"/>
      <c r="AN6" s="1294"/>
      <c r="AO6" s="1294"/>
      <c r="AP6" s="1294"/>
      <c r="AQ6" s="1294"/>
      <c r="AR6" s="1294"/>
      <c r="AS6" s="1294"/>
      <c r="AT6" s="1294"/>
      <c r="AU6" s="1294"/>
      <c r="AV6" s="1294"/>
      <c r="AW6" s="1294"/>
      <c r="AX6" s="1294"/>
      <c r="AY6" s="1294"/>
      <c r="AZ6" s="1294"/>
      <c r="BA6" s="1294"/>
      <c r="BB6" s="1294"/>
      <c r="BC6" s="1294"/>
      <c r="BD6" s="1294"/>
      <c r="BE6" s="1294"/>
      <c r="BF6" s="1294"/>
      <c r="BG6" s="1294"/>
      <c r="BH6" s="1294"/>
      <c r="BI6" s="1294"/>
      <c r="BJ6" s="1294"/>
      <c r="BK6" s="1294"/>
      <c r="BL6" s="1294"/>
      <c r="BM6" s="1294"/>
      <c r="BN6" s="1294"/>
      <c r="BO6" s="1294"/>
      <c r="BP6" s="1294"/>
      <c r="BQ6" s="1294"/>
      <c r="BR6" s="1294"/>
      <c r="BS6" s="1294"/>
      <c r="BT6" s="1294"/>
      <c r="BU6" s="1294"/>
      <c r="BV6" s="1294"/>
      <c r="BW6" s="1294"/>
      <c r="BX6" s="1294"/>
      <c r="BY6" s="1294"/>
      <c r="BZ6" s="1294"/>
      <c r="CA6" s="1294"/>
      <c r="CB6" s="1294"/>
      <c r="CC6" s="1294"/>
      <c r="CD6" s="1294"/>
      <c r="CE6" s="1294"/>
      <c r="CF6" s="1294"/>
      <c r="CG6" s="1294"/>
      <c r="CH6" s="1294"/>
      <c r="CI6" s="1294"/>
      <c r="CJ6" s="1294"/>
      <c r="CK6" s="1294"/>
      <c r="CL6" s="1294"/>
      <c r="CM6" s="1294"/>
      <c r="CN6" s="1294"/>
      <c r="CO6" s="1294"/>
      <c r="CP6" s="1294"/>
      <c r="CQ6" s="1294"/>
      <c r="CR6" s="1294"/>
      <c r="CS6" s="1294"/>
      <c r="CT6" s="1294"/>
      <c r="CU6" s="1294"/>
      <c r="CV6" s="1294"/>
      <c r="CW6" s="1294"/>
      <c r="CX6" s="1294"/>
      <c r="CY6" s="1294"/>
      <c r="CZ6" s="1294"/>
      <c r="DA6" s="1294"/>
      <c r="DB6" s="1294"/>
      <c r="DC6" s="1294"/>
      <c r="DD6" s="1294"/>
      <c r="DE6" s="1294"/>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94"/>
      <c r="B7" s="1294"/>
      <c r="C7" s="1294"/>
      <c r="D7" s="1294"/>
      <c r="E7" s="1294"/>
      <c r="F7" s="1294"/>
      <c r="G7" s="1294"/>
      <c r="H7" s="1294"/>
      <c r="I7" s="1294"/>
      <c r="J7" s="1294"/>
      <c r="K7" s="1294"/>
      <c r="L7" s="1294"/>
      <c r="M7" s="1294"/>
      <c r="N7" s="1294"/>
      <c r="O7" s="1294"/>
      <c r="P7" s="1294"/>
      <c r="Q7" s="1294"/>
      <c r="R7" s="1294"/>
      <c r="S7" s="1294"/>
      <c r="T7" s="1294"/>
      <c r="U7" s="1294"/>
      <c r="V7" s="1294"/>
      <c r="W7" s="1294"/>
      <c r="X7" s="1294"/>
      <c r="Y7" s="1294"/>
      <c r="Z7" s="1294"/>
      <c r="AA7" s="1294"/>
      <c r="AB7" s="1294"/>
      <c r="AC7" s="1294"/>
      <c r="AD7" s="1294"/>
      <c r="AE7" s="1294"/>
      <c r="AF7" s="1294"/>
      <c r="AG7" s="1294"/>
      <c r="AH7" s="1294"/>
      <c r="AI7" s="1294"/>
      <c r="AJ7" s="1294"/>
      <c r="AK7" s="1294"/>
      <c r="AL7" s="1294"/>
      <c r="AM7" s="1294"/>
      <c r="AN7" s="1294"/>
      <c r="AO7" s="1294"/>
      <c r="AP7" s="1294"/>
      <c r="AQ7" s="1294"/>
      <c r="AR7" s="1294"/>
      <c r="AS7" s="1294"/>
      <c r="AT7" s="1294"/>
      <c r="AU7" s="1294"/>
      <c r="AV7" s="1294"/>
      <c r="AW7" s="1294"/>
      <c r="AX7" s="1294"/>
      <c r="AY7" s="1294"/>
      <c r="AZ7" s="1294"/>
      <c r="BA7" s="1294"/>
      <c r="BB7" s="1294"/>
      <c r="BC7" s="1294"/>
      <c r="BD7" s="1294"/>
      <c r="BE7" s="1294"/>
      <c r="BF7" s="1294"/>
      <c r="BG7" s="1294"/>
      <c r="BH7" s="1294"/>
      <c r="BI7" s="1294"/>
      <c r="BJ7" s="1294"/>
      <c r="BK7" s="1294"/>
      <c r="BL7" s="1294"/>
      <c r="BM7" s="1294"/>
      <c r="BN7" s="1294"/>
      <c r="BO7" s="1294"/>
      <c r="BP7" s="1294"/>
      <c r="BQ7" s="1294"/>
      <c r="BR7" s="1294"/>
      <c r="BS7" s="1294"/>
      <c r="BT7" s="1294"/>
      <c r="BU7" s="1294"/>
      <c r="BV7" s="1294"/>
      <c r="BW7" s="1294"/>
      <c r="BX7" s="1294"/>
      <c r="BY7" s="1294"/>
      <c r="BZ7" s="1294"/>
      <c r="CA7" s="1294"/>
      <c r="CB7" s="1294"/>
      <c r="CC7" s="1294"/>
      <c r="CD7" s="1294"/>
      <c r="CE7" s="1294"/>
      <c r="CF7" s="1294"/>
      <c r="CG7" s="1294"/>
      <c r="CH7" s="1294"/>
      <c r="CI7" s="1294"/>
      <c r="CJ7" s="1294"/>
      <c r="CK7" s="1294"/>
      <c r="CL7" s="1294"/>
      <c r="CM7" s="1294"/>
      <c r="CN7" s="1294"/>
      <c r="CO7" s="1294"/>
      <c r="CP7" s="1294"/>
      <c r="CQ7" s="1294"/>
      <c r="CR7" s="1294"/>
      <c r="CS7" s="1294"/>
      <c r="CT7" s="1294"/>
      <c r="CU7" s="1294"/>
      <c r="CV7" s="1294"/>
      <c r="CW7" s="1294"/>
      <c r="CX7" s="1294"/>
      <c r="CY7" s="1294"/>
      <c r="CZ7" s="1294"/>
      <c r="DA7" s="1294"/>
      <c r="DB7" s="1294"/>
      <c r="DC7" s="1294"/>
      <c r="DD7" s="1294"/>
      <c r="DE7" s="1294"/>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94"/>
      <c r="B8" s="1294"/>
      <c r="C8" s="1294"/>
      <c r="D8" s="1294"/>
      <c r="E8" s="1294"/>
      <c r="F8" s="1294"/>
      <c r="G8" s="1294"/>
      <c r="H8" s="1294"/>
      <c r="I8" s="1294"/>
      <c r="J8" s="1294"/>
      <c r="K8" s="1294"/>
      <c r="L8" s="1294"/>
      <c r="M8" s="1294"/>
      <c r="N8" s="1294"/>
      <c r="O8" s="1294"/>
      <c r="P8" s="1294"/>
      <c r="Q8" s="1294"/>
      <c r="R8" s="1294"/>
      <c r="S8" s="1294"/>
      <c r="T8" s="1294"/>
      <c r="U8" s="1294"/>
      <c r="V8" s="1294"/>
      <c r="W8" s="1294"/>
      <c r="X8" s="1294"/>
      <c r="Y8" s="1294"/>
      <c r="Z8" s="1294"/>
      <c r="AA8" s="1294"/>
      <c r="AB8" s="1294"/>
      <c r="AC8" s="1294"/>
      <c r="AD8" s="1294"/>
      <c r="AE8" s="1294"/>
      <c r="AF8" s="1294"/>
      <c r="AG8" s="1294"/>
      <c r="AH8" s="1294"/>
      <c r="AI8" s="1294"/>
      <c r="AJ8" s="1294"/>
      <c r="AK8" s="1294"/>
      <c r="AL8" s="1294"/>
      <c r="AM8" s="1294"/>
      <c r="AN8" s="1294"/>
      <c r="AO8" s="1294"/>
      <c r="AP8" s="1294"/>
      <c r="AQ8" s="1294"/>
      <c r="AR8" s="1294"/>
      <c r="AS8" s="1294"/>
      <c r="AT8" s="1294"/>
      <c r="AU8" s="1294"/>
      <c r="AV8" s="1294"/>
      <c r="AW8" s="1294"/>
      <c r="AX8" s="1294"/>
      <c r="AY8" s="1294"/>
      <c r="AZ8" s="1294"/>
      <c r="BA8" s="1294"/>
      <c r="BB8" s="1294"/>
      <c r="BC8" s="1294"/>
      <c r="BD8" s="1294"/>
      <c r="BE8" s="1294"/>
      <c r="BF8" s="1294"/>
      <c r="BG8" s="1294"/>
      <c r="BH8" s="1294"/>
      <c r="BI8" s="1294"/>
      <c r="BJ8" s="1294"/>
      <c r="BK8" s="1294"/>
      <c r="BL8" s="1294"/>
      <c r="BM8" s="1294"/>
      <c r="BN8" s="1294"/>
      <c r="BO8" s="1294"/>
      <c r="BP8" s="1294"/>
      <c r="BQ8" s="1294"/>
      <c r="BR8" s="1294"/>
      <c r="BS8" s="1294"/>
      <c r="BT8" s="1294"/>
      <c r="BU8" s="1294"/>
      <c r="BV8" s="1294"/>
      <c r="BW8" s="1294"/>
      <c r="BX8" s="1294"/>
      <c r="BY8" s="1294"/>
      <c r="BZ8" s="1294"/>
      <c r="CA8" s="1294"/>
      <c r="CB8" s="1294"/>
      <c r="CC8" s="1294"/>
      <c r="CD8" s="1294"/>
      <c r="CE8" s="1294"/>
      <c r="CF8" s="1294"/>
      <c r="CG8" s="1294"/>
      <c r="CH8" s="1294"/>
      <c r="CI8" s="1294"/>
      <c r="CJ8" s="1294"/>
      <c r="CK8" s="1294"/>
      <c r="CL8" s="1294"/>
      <c r="CM8" s="1294"/>
      <c r="CN8" s="1294"/>
      <c r="CO8" s="1294"/>
      <c r="CP8" s="1294"/>
      <c r="CQ8" s="1294"/>
      <c r="CR8" s="1294"/>
      <c r="CS8" s="1294"/>
      <c r="CT8" s="1294"/>
      <c r="CU8" s="1294"/>
      <c r="CV8" s="1294"/>
      <c r="CW8" s="1294"/>
      <c r="CX8" s="1294"/>
      <c r="CY8" s="1294"/>
      <c r="CZ8" s="1294"/>
      <c r="DA8" s="1294"/>
      <c r="DB8" s="1294"/>
      <c r="DC8" s="1294"/>
      <c r="DD8" s="1294"/>
      <c r="DE8" s="1294"/>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94"/>
      <c r="B9" s="1294"/>
      <c r="C9" s="1294"/>
      <c r="D9" s="1294"/>
      <c r="E9" s="1294"/>
      <c r="F9" s="1294"/>
      <c r="G9" s="1294"/>
      <c r="H9" s="1294"/>
      <c r="I9" s="1294"/>
      <c r="J9" s="1294"/>
      <c r="K9" s="1294"/>
      <c r="L9" s="1294"/>
      <c r="M9" s="1294"/>
      <c r="N9" s="1294"/>
      <c r="O9" s="1294"/>
      <c r="P9" s="1294"/>
      <c r="Q9" s="1294"/>
      <c r="R9" s="1294"/>
      <c r="S9" s="1294"/>
      <c r="T9" s="1294"/>
      <c r="U9" s="1294"/>
      <c r="V9" s="1294"/>
      <c r="W9" s="1294"/>
      <c r="X9" s="1294"/>
      <c r="Y9" s="1294"/>
      <c r="Z9" s="1294"/>
      <c r="AA9" s="1294"/>
      <c r="AB9" s="1294"/>
      <c r="AC9" s="1294"/>
      <c r="AD9" s="1294"/>
      <c r="AE9" s="1294"/>
      <c r="AF9" s="1294"/>
      <c r="AG9" s="1294"/>
      <c r="AH9" s="1294"/>
      <c r="AI9" s="1294"/>
      <c r="AJ9" s="1294"/>
      <c r="AK9" s="1294"/>
      <c r="AL9" s="1294"/>
      <c r="AM9" s="1294"/>
      <c r="AN9" s="1294"/>
      <c r="AO9" s="1294"/>
      <c r="AP9" s="1294"/>
      <c r="AQ9" s="1294"/>
      <c r="AR9" s="1294"/>
      <c r="AS9" s="1294"/>
      <c r="AT9" s="1294"/>
      <c r="AU9" s="1294"/>
      <c r="AV9" s="1294"/>
      <c r="AW9" s="1294"/>
      <c r="AX9" s="1294"/>
      <c r="AY9" s="1294"/>
      <c r="AZ9" s="1294"/>
      <c r="BA9" s="1294"/>
      <c r="BB9" s="1294"/>
      <c r="BC9" s="1294"/>
      <c r="BD9" s="1294"/>
      <c r="BE9" s="1294"/>
      <c r="BF9" s="1294"/>
      <c r="BG9" s="1294"/>
      <c r="BH9" s="1294"/>
      <c r="BI9" s="1294"/>
      <c r="BJ9" s="1294"/>
      <c r="BK9" s="1294"/>
      <c r="BL9" s="1294"/>
      <c r="BM9" s="1294"/>
      <c r="BN9" s="1294"/>
      <c r="BO9" s="1294"/>
      <c r="BP9" s="1294"/>
      <c r="BQ9" s="1294"/>
      <c r="BR9" s="1294"/>
      <c r="BS9" s="1294"/>
      <c r="BT9" s="1294"/>
      <c r="BU9" s="1294"/>
      <c r="BV9" s="1294"/>
      <c r="BW9" s="1294"/>
      <c r="BX9" s="1294"/>
      <c r="BY9" s="1294"/>
      <c r="BZ9" s="1294"/>
      <c r="CA9" s="1294"/>
      <c r="CB9" s="1294"/>
      <c r="CC9" s="1294"/>
      <c r="CD9" s="1294"/>
      <c r="CE9" s="1294"/>
      <c r="CF9" s="1294"/>
      <c r="CG9" s="1294"/>
      <c r="CH9" s="1294"/>
      <c r="CI9" s="1294"/>
      <c r="CJ9" s="1294"/>
      <c r="CK9" s="1294"/>
      <c r="CL9" s="1294"/>
      <c r="CM9" s="1294"/>
      <c r="CN9" s="1294"/>
      <c r="CO9" s="1294"/>
      <c r="CP9" s="1294"/>
      <c r="CQ9" s="1294"/>
      <c r="CR9" s="1294"/>
      <c r="CS9" s="1294"/>
      <c r="CT9" s="1294"/>
      <c r="CU9" s="1294"/>
      <c r="CV9" s="1294"/>
      <c r="CW9" s="1294"/>
      <c r="CX9" s="1294"/>
      <c r="CY9" s="1294"/>
      <c r="CZ9" s="1294"/>
      <c r="DA9" s="1294"/>
      <c r="DB9" s="1294"/>
      <c r="DC9" s="1294"/>
      <c r="DD9" s="1294"/>
      <c r="DE9" s="1294"/>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94"/>
      <c r="B10" s="1294"/>
      <c r="C10" s="1294"/>
      <c r="D10" s="1294"/>
      <c r="E10" s="1294"/>
      <c r="F10" s="1294"/>
      <c r="G10" s="1294"/>
      <c r="H10" s="1294"/>
      <c r="I10" s="1294"/>
      <c r="J10" s="1294"/>
      <c r="K10" s="1294"/>
      <c r="L10" s="1294"/>
      <c r="M10" s="1294"/>
      <c r="N10" s="1294"/>
      <c r="O10" s="1294"/>
      <c r="P10" s="1294"/>
      <c r="Q10" s="1294"/>
      <c r="R10" s="1294"/>
      <c r="S10" s="1294"/>
      <c r="T10" s="1294"/>
      <c r="U10" s="1294"/>
      <c r="V10" s="1294"/>
      <c r="W10" s="1294"/>
      <c r="X10" s="1294"/>
      <c r="Y10" s="1294"/>
      <c r="Z10" s="1294"/>
      <c r="AA10" s="1294"/>
      <c r="AB10" s="1294"/>
      <c r="AC10" s="1294"/>
      <c r="AD10" s="1294"/>
      <c r="AE10" s="1294"/>
      <c r="AF10" s="1294"/>
      <c r="AG10" s="1294"/>
      <c r="AH10" s="1294"/>
      <c r="AI10" s="1294"/>
      <c r="AJ10" s="1294"/>
      <c r="AK10" s="1294"/>
      <c r="AL10" s="1294"/>
      <c r="AM10" s="1294"/>
      <c r="AN10" s="1294"/>
      <c r="AO10" s="1294"/>
      <c r="AP10" s="1294"/>
      <c r="AQ10" s="1294"/>
      <c r="AR10" s="1294"/>
      <c r="AS10" s="1294"/>
      <c r="AT10" s="1294"/>
      <c r="AU10" s="1294"/>
      <c r="AV10" s="1294"/>
      <c r="AW10" s="1294"/>
      <c r="AX10" s="1294"/>
      <c r="AY10" s="1294"/>
      <c r="AZ10" s="1294"/>
      <c r="BA10" s="1294"/>
      <c r="BB10" s="1294"/>
      <c r="BC10" s="1294"/>
      <c r="BD10" s="1294"/>
      <c r="BE10" s="1294"/>
      <c r="BF10" s="1294"/>
      <c r="BG10" s="1294"/>
      <c r="BH10" s="1294"/>
      <c r="BI10" s="1294"/>
      <c r="BJ10" s="1294"/>
      <c r="BK10" s="1294"/>
      <c r="BL10" s="1294"/>
      <c r="BM10" s="1294"/>
      <c r="BN10" s="1294"/>
      <c r="BO10" s="1294"/>
      <c r="BP10" s="1294"/>
      <c r="BQ10" s="1294"/>
      <c r="BR10" s="1294"/>
      <c r="BS10" s="1294"/>
      <c r="BT10" s="1294"/>
      <c r="BU10" s="1294"/>
      <c r="BV10" s="1294"/>
      <c r="BW10" s="1294"/>
      <c r="BX10" s="1294"/>
      <c r="BY10" s="1294"/>
      <c r="BZ10" s="1294"/>
      <c r="CA10" s="1294"/>
      <c r="CB10" s="1294"/>
      <c r="CC10" s="1294"/>
      <c r="CD10" s="1294"/>
      <c r="CE10" s="1294"/>
      <c r="CF10" s="1294"/>
      <c r="CG10" s="1294"/>
      <c r="CH10" s="1294"/>
      <c r="CI10" s="1294"/>
      <c r="CJ10" s="1294"/>
      <c r="CK10" s="1294"/>
      <c r="CL10" s="1294"/>
      <c r="CM10" s="1294"/>
      <c r="CN10" s="1294"/>
      <c r="CO10" s="1294"/>
      <c r="CP10" s="1294"/>
      <c r="CQ10" s="1294"/>
      <c r="CR10" s="1294"/>
      <c r="CS10" s="1294"/>
      <c r="CT10" s="1294"/>
      <c r="CU10" s="1294"/>
      <c r="CV10" s="1294"/>
      <c r="CW10" s="1294"/>
      <c r="CX10" s="1294"/>
      <c r="CY10" s="1294"/>
      <c r="CZ10" s="1294"/>
      <c r="DA10" s="1294"/>
      <c r="DB10" s="1294"/>
      <c r="DC10" s="1294"/>
      <c r="DD10" s="1294"/>
      <c r="DE10" s="1294"/>
      <c r="DF10" s="280"/>
      <c r="DG10" s="280"/>
      <c r="DH10" s="280"/>
      <c r="DI10" s="280"/>
      <c r="DJ10" s="280"/>
      <c r="DK10" s="280"/>
      <c r="DL10" s="280"/>
      <c r="DM10" s="280"/>
      <c r="DN10" s="280"/>
      <c r="DO10" s="280"/>
      <c r="DP10" s="280"/>
      <c r="DQ10" s="280"/>
      <c r="DR10" s="280"/>
      <c r="DS10" s="280"/>
      <c r="DT10" s="280"/>
      <c r="DU10" s="280"/>
      <c r="DV10" s="280"/>
      <c r="DW10" s="280"/>
      <c r="EM10" s="279" t="s">
        <v>611</v>
      </c>
    </row>
    <row r="11" spans="1:143" s="279" customFormat="1" ht="13" x14ac:dyDescent="0.2">
      <c r="A11" s="1294"/>
      <c r="B11" s="1294"/>
      <c r="C11" s="1294"/>
      <c r="D11" s="1294"/>
      <c r="E11" s="1294"/>
      <c r="F11" s="1294"/>
      <c r="G11" s="1294"/>
      <c r="H11" s="1294"/>
      <c r="I11" s="1294"/>
      <c r="J11" s="1294"/>
      <c r="K11" s="1294"/>
      <c r="L11" s="1294"/>
      <c r="M11" s="1294"/>
      <c r="N11" s="1294"/>
      <c r="O11" s="1294"/>
      <c r="P11" s="1294"/>
      <c r="Q11" s="1294"/>
      <c r="R11" s="1294"/>
      <c r="S11" s="1294"/>
      <c r="T11" s="1294"/>
      <c r="U11" s="1294"/>
      <c r="V11" s="1294"/>
      <c r="W11" s="1294"/>
      <c r="X11" s="1294"/>
      <c r="Y11" s="1294"/>
      <c r="Z11" s="1294"/>
      <c r="AA11" s="1294"/>
      <c r="AB11" s="1294"/>
      <c r="AC11" s="1294"/>
      <c r="AD11" s="1294"/>
      <c r="AE11" s="1294"/>
      <c r="AF11" s="1294"/>
      <c r="AG11" s="1294"/>
      <c r="AH11" s="1294"/>
      <c r="AI11" s="1294"/>
      <c r="AJ11" s="1294"/>
      <c r="AK11" s="1294"/>
      <c r="AL11" s="1294"/>
      <c r="AM11" s="1294"/>
      <c r="AN11" s="1294"/>
      <c r="AO11" s="1294"/>
      <c r="AP11" s="1294"/>
      <c r="AQ11" s="1294"/>
      <c r="AR11" s="1294"/>
      <c r="AS11" s="1294"/>
      <c r="AT11" s="1294"/>
      <c r="AU11" s="1294"/>
      <c r="AV11" s="1294"/>
      <c r="AW11" s="1294"/>
      <c r="AX11" s="1294"/>
      <c r="AY11" s="1294"/>
      <c r="AZ11" s="1294"/>
      <c r="BA11" s="1294"/>
      <c r="BB11" s="1294"/>
      <c r="BC11" s="1294"/>
      <c r="BD11" s="1294"/>
      <c r="BE11" s="1294"/>
      <c r="BF11" s="1294"/>
      <c r="BG11" s="1294"/>
      <c r="BH11" s="1294"/>
      <c r="BI11" s="1294"/>
      <c r="BJ11" s="1294"/>
      <c r="BK11" s="1294"/>
      <c r="BL11" s="1294"/>
      <c r="BM11" s="1294"/>
      <c r="BN11" s="1294"/>
      <c r="BO11" s="1294"/>
      <c r="BP11" s="1294"/>
      <c r="BQ11" s="1294"/>
      <c r="BR11" s="1294"/>
      <c r="BS11" s="1294"/>
      <c r="BT11" s="1294"/>
      <c r="BU11" s="1294"/>
      <c r="BV11" s="1294"/>
      <c r="BW11" s="1294"/>
      <c r="BX11" s="1294"/>
      <c r="BY11" s="1294"/>
      <c r="BZ11" s="1294"/>
      <c r="CA11" s="1294"/>
      <c r="CB11" s="1294"/>
      <c r="CC11" s="1294"/>
      <c r="CD11" s="1294"/>
      <c r="CE11" s="1294"/>
      <c r="CF11" s="1294"/>
      <c r="CG11" s="1294"/>
      <c r="CH11" s="1294"/>
      <c r="CI11" s="1294"/>
      <c r="CJ11" s="1294"/>
      <c r="CK11" s="1294"/>
      <c r="CL11" s="1294"/>
      <c r="CM11" s="1294"/>
      <c r="CN11" s="1294"/>
      <c r="CO11" s="1294"/>
      <c r="CP11" s="1294"/>
      <c r="CQ11" s="1294"/>
      <c r="CR11" s="1294"/>
      <c r="CS11" s="1294"/>
      <c r="CT11" s="1294"/>
      <c r="CU11" s="1294"/>
      <c r="CV11" s="1294"/>
      <c r="CW11" s="1294"/>
      <c r="CX11" s="1294"/>
      <c r="CY11" s="1294"/>
      <c r="CZ11" s="1294"/>
      <c r="DA11" s="1294"/>
      <c r="DB11" s="1294"/>
      <c r="DC11" s="1294"/>
      <c r="DD11" s="1294"/>
      <c r="DE11" s="1294"/>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94"/>
      <c r="B12" s="1294"/>
      <c r="C12" s="1294"/>
      <c r="D12" s="1294"/>
      <c r="E12" s="1294"/>
      <c r="F12" s="1294"/>
      <c r="G12" s="1294"/>
      <c r="H12" s="1294"/>
      <c r="I12" s="1294"/>
      <c r="J12" s="1294"/>
      <c r="K12" s="1294"/>
      <c r="L12" s="1294"/>
      <c r="M12" s="1294"/>
      <c r="N12" s="1294"/>
      <c r="O12" s="1294"/>
      <c r="P12" s="1294"/>
      <c r="Q12" s="1294"/>
      <c r="R12" s="1294"/>
      <c r="S12" s="1294"/>
      <c r="T12" s="1294"/>
      <c r="U12" s="1294"/>
      <c r="V12" s="1294"/>
      <c r="W12" s="1294"/>
      <c r="X12" s="1294"/>
      <c r="Y12" s="1294"/>
      <c r="Z12" s="1294"/>
      <c r="AA12" s="1294"/>
      <c r="AB12" s="1294"/>
      <c r="AC12" s="1294"/>
      <c r="AD12" s="1294"/>
      <c r="AE12" s="1294"/>
      <c r="AF12" s="1294"/>
      <c r="AG12" s="1294"/>
      <c r="AH12" s="1294"/>
      <c r="AI12" s="1294"/>
      <c r="AJ12" s="1294"/>
      <c r="AK12" s="1294"/>
      <c r="AL12" s="1294"/>
      <c r="AM12" s="1294"/>
      <c r="AN12" s="1294"/>
      <c r="AO12" s="1294"/>
      <c r="AP12" s="1294"/>
      <c r="AQ12" s="1294"/>
      <c r="AR12" s="1294"/>
      <c r="AS12" s="1294"/>
      <c r="AT12" s="1294"/>
      <c r="AU12" s="1294"/>
      <c r="AV12" s="1294"/>
      <c r="AW12" s="1294"/>
      <c r="AX12" s="1294"/>
      <c r="AY12" s="1294"/>
      <c r="AZ12" s="1294"/>
      <c r="BA12" s="1294"/>
      <c r="BB12" s="1294"/>
      <c r="BC12" s="1294"/>
      <c r="BD12" s="1294"/>
      <c r="BE12" s="1294"/>
      <c r="BF12" s="1294"/>
      <c r="BG12" s="1294"/>
      <c r="BH12" s="1294"/>
      <c r="BI12" s="1294"/>
      <c r="BJ12" s="1294"/>
      <c r="BK12" s="1294"/>
      <c r="BL12" s="1294"/>
      <c r="BM12" s="1294"/>
      <c r="BN12" s="1294"/>
      <c r="BO12" s="1294"/>
      <c r="BP12" s="1294"/>
      <c r="BQ12" s="1294"/>
      <c r="BR12" s="1294"/>
      <c r="BS12" s="1294"/>
      <c r="BT12" s="1294"/>
      <c r="BU12" s="1294"/>
      <c r="BV12" s="1294"/>
      <c r="BW12" s="1294"/>
      <c r="BX12" s="1294"/>
      <c r="BY12" s="1294"/>
      <c r="BZ12" s="1294"/>
      <c r="CA12" s="1294"/>
      <c r="CB12" s="1294"/>
      <c r="CC12" s="1294"/>
      <c r="CD12" s="1294"/>
      <c r="CE12" s="1294"/>
      <c r="CF12" s="1294"/>
      <c r="CG12" s="1294"/>
      <c r="CH12" s="1294"/>
      <c r="CI12" s="1294"/>
      <c r="CJ12" s="1294"/>
      <c r="CK12" s="1294"/>
      <c r="CL12" s="1294"/>
      <c r="CM12" s="1294"/>
      <c r="CN12" s="1294"/>
      <c r="CO12" s="1294"/>
      <c r="CP12" s="1294"/>
      <c r="CQ12" s="1294"/>
      <c r="CR12" s="1294"/>
      <c r="CS12" s="1294"/>
      <c r="CT12" s="1294"/>
      <c r="CU12" s="1294"/>
      <c r="CV12" s="1294"/>
      <c r="CW12" s="1294"/>
      <c r="CX12" s="1294"/>
      <c r="CY12" s="1294"/>
      <c r="CZ12" s="1294"/>
      <c r="DA12" s="1294"/>
      <c r="DB12" s="1294"/>
      <c r="DC12" s="1294"/>
      <c r="DD12" s="1294"/>
      <c r="DE12" s="1294"/>
      <c r="DF12" s="280"/>
      <c r="DG12" s="280"/>
      <c r="DH12" s="280"/>
      <c r="DI12" s="280"/>
      <c r="DJ12" s="280"/>
      <c r="DK12" s="280"/>
      <c r="DL12" s="280"/>
      <c r="DM12" s="280"/>
      <c r="DN12" s="280"/>
      <c r="DO12" s="280"/>
      <c r="DP12" s="280"/>
      <c r="DQ12" s="280"/>
      <c r="DR12" s="280"/>
      <c r="DS12" s="280"/>
      <c r="DT12" s="280"/>
      <c r="DU12" s="280"/>
      <c r="DV12" s="280"/>
      <c r="DW12" s="280"/>
      <c r="EM12" s="279" t="s">
        <v>611</v>
      </c>
    </row>
    <row r="13" spans="1:143" s="279" customFormat="1" ht="13" x14ac:dyDescent="0.2">
      <c r="A13" s="1294"/>
      <c r="B13" s="1294"/>
      <c r="C13" s="1294"/>
      <c r="D13" s="1294"/>
      <c r="E13" s="1294"/>
      <c r="F13" s="1294"/>
      <c r="G13" s="1294"/>
      <c r="H13" s="1294"/>
      <c r="I13" s="1294"/>
      <c r="J13" s="1294"/>
      <c r="K13" s="1294"/>
      <c r="L13" s="1294"/>
      <c r="M13" s="1294"/>
      <c r="N13" s="1294"/>
      <c r="O13" s="1294"/>
      <c r="P13" s="1294"/>
      <c r="Q13" s="1294"/>
      <c r="R13" s="1294"/>
      <c r="S13" s="1294"/>
      <c r="T13" s="1294"/>
      <c r="U13" s="1294"/>
      <c r="V13" s="1294"/>
      <c r="W13" s="1294"/>
      <c r="X13" s="1294"/>
      <c r="Y13" s="1294"/>
      <c r="Z13" s="1294"/>
      <c r="AA13" s="1294"/>
      <c r="AB13" s="1294"/>
      <c r="AC13" s="1294"/>
      <c r="AD13" s="1294"/>
      <c r="AE13" s="1294"/>
      <c r="AF13" s="1294"/>
      <c r="AG13" s="1294"/>
      <c r="AH13" s="1294"/>
      <c r="AI13" s="1294"/>
      <c r="AJ13" s="1294"/>
      <c r="AK13" s="1294"/>
      <c r="AL13" s="1294"/>
      <c r="AM13" s="1294"/>
      <c r="AN13" s="1294"/>
      <c r="AO13" s="1294"/>
      <c r="AP13" s="1294"/>
      <c r="AQ13" s="1294"/>
      <c r="AR13" s="1294"/>
      <c r="AS13" s="1294"/>
      <c r="AT13" s="1294"/>
      <c r="AU13" s="1294"/>
      <c r="AV13" s="1294"/>
      <c r="AW13" s="1294"/>
      <c r="AX13" s="1294"/>
      <c r="AY13" s="1294"/>
      <c r="AZ13" s="1294"/>
      <c r="BA13" s="1294"/>
      <c r="BB13" s="1294"/>
      <c r="BC13" s="1294"/>
      <c r="BD13" s="1294"/>
      <c r="BE13" s="1294"/>
      <c r="BF13" s="1294"/>
      <c r="BG13" s="1294"/>
      <c r="BH13" s="1294"/>
      <c r="BI13" s="1294"/>
      <c r="BJ13" s="1294"/>
      <c r="BK13" s="1294"/>
      <c r="BL13" s="1294"/>
      <c r="BM13" s="1294"/>
      <c r="BN13" s="1294"/>
      <c r="BO13" s="1294"/>
      <c r="BP13" s="1294"/>
      <c r="BQ13" s="1294"/>
      <c r="BR13" s="1294"/>
      <c r="BS13" s="1294"/>
      <c r="BT13" s="1294"/>
      <c r="BU13" s="1294"/>
      <c r="BV13" s="1294"/>
      <c r="BW13" s="1294"/>
      <c r="BX13" s="1294"/>
      <c r="BY13" s="1294"/>
      <c r="BZ13" s="1294"/>
      <c r="CA13" s="1294"/>
      <c r="CB13" s="1294"/>
      <c r="CC13" s="1294"/>
      <c r="CD13" s="1294"/>
      <c r="CE13" s="1294"/>
      <c r="CF13" s="1294"/>
      <c r="CG13" s="1294"/>
      <c r="CH13" s="1294"/>
      <c r="CI13" s="1294"/>
      <c r="CJ13" s="1294"/>
      <c r="CK13" s="1294"/>
      <c r="CL13" s="1294"/>
      <c r="CM13" s="1294"/>
      <c r="CN13" s="1294"/>
      <c r="CO13" s="1294"/>
      <c r="CP13" s="1294"/>
      <c r="CQ13" s="1294"/>
      <c r="CR13" s="1294"/>
      <c r="CS13" s="1294"/>
      <c r="CT13" s="1294"/>
      <c r="CU13" s="1294"/>
      <c r="CV13" s="1294"/>
      <c r="CW13" s="1294"/>
      <c r="CX13" s="1294"/>
      <c r="CY13" s="1294"/>
      <c r="CZ13" s="1294"/>
      <c r="DA13" s="1294"/>
      <c r="DB13" s="1294"/>
      <c r="DC13" s="1294"/>
      <c r="DD13" s="1294"/>
      <c r="DE13" s="1294"/>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94"/>
      <c r="B14" s="1294"/>
      <c r="C14" s="1294"/>
      <c r="D14" s="1294"/>
      <c r="E14" s="1294"/>
      <c r="F14" s="1294"/>
      <c r="G14" s="1294"/>
      <c r="H14" s="1294"/>
      <c r="I14" s="1294"/>
      <c r="J14" s="1294"/>
      <c r="K14" s="1294"/>
      <c r="L14" s="1294"/>
      <c r="M14" s="1294"/>
      <c r="N14" s="1294"/>
      <c r="O14" s="1294"/>
      <c r="P14" s="1294"/>
      <c r="Q14" s="1294"/>
      <c r="R14" s="1294"/>
      <c r="S14" s="1294"/>
      <c r="T14" s="1294"/>
      <c r="U14" s="1294"/>
      <c r="V14" s="1294"/>
      <c r="W14" s="1294"/>
      <c r="X14" s="1294"/>
      <c r="Y14" s="1294"/>
      <c r="Z14" s="1294"/>
      <c r="AA14" s="1294"/>
      <c r="AB14" s="1294"/>
      <c r="AC14" s="1294"/>
      <c r="AD14" s="1294"/>
      <c r="AE14" s="1294"/>
      <c r="AF14" s="1294"/>
      <c r="AG14" s="1294"/>
      <c r="AH14" s="1294"/>
      <c r="AI14" s="1294"/>
      <c r="AJ14" s="1294"/>
      <c r="AK14" s="1294"/>
      <c r="AL14" s="1294"/>
      <c r="AM14" s="1294"/>
      <c r="AN14" s="1294"/>
      <c r="AO14" s="1294"/>
      <c r="AP14" s="1294"/>
      <c r="AQ14" s="1294"/>
      <c r="AR14" s="1294"/>
      <c r="AS14" s="1294"/>
      <c r="AT14" s="1294"/>
      <c r="AU14" s="1294"/>
      <c r="AV14" s="1294"/>
      <c r="AW14" s="1294"/>
      <c r="AX14" s="1294"/>
      <c r="AY14" s="1294"/>
      <c r="AZ14" s="1294"/>
      <c r="BA14" s="1294"/>
      <c r="BB14" s="1294"/>
      <c r="BC14" s="1294"/>
      <c r="BD14" s="1294"/>
      <c r="BE14" s="1294"/>
      <c r="BF14" s="1294"/>
      <c r="BG14" s="1294"/>
      <c r="BH14" s="1294"/>
      <c r="BI14" s="1294"/>
      <c r="BJ14" s="1294"/>
      <c r="BK14" s="1294"/>
      <c r="BL14" s="1294"/>
      <c r="BM14" s="1294"/>
      <c r="BN14" s="1294"/>
      <c r="BO14" s="1294"/>
      <c r="BP14" s="1294"/>
      <c r="BQ14" s="1294"/>
      <c r="BR14" s="1294"/>
      <c r="BS14" s="1294"/>
      <c r="BT14" s="1294"/>
      <c r="BU14" s="1294"/>
      <c r="BV14" s="1294"/>
      <c r="BW14" s="1294"/>
      <c r="BX14" s="1294"/>
      <c r="BY14" s="1294"/>
      <c r="BZ14" s="1294"/>
      <c r="CA14" s="1294"/>
      <c r="CB14" s="1294"/>
      <c r="CC14" s="1294"/>
      <c r="CD14" s="1294"/>
      <c r="CE14" s="1294"/>
      <c r="CF14" s="1294"/>
      <c r="CG14" s="1294"/>
      <c r="CH14" s="1294"/>
      <c r="CI14" s="1294"/>
      <c r="CJ14" s="1294"/>
      <c r="CK14" s="1294"/>
      <c r="CL14" s="1294"/>
      <c r="CM14" s="1294"/>
      <c r="CN14" s="1294"/>
      <c r="CO14" s="1294"/>
      <c r="CP14" s="1294"/>
      <c r="CQ14" s="1294"/>
      <c r="CR14" s="1294"/>
      <c r="CS14" s="1294"/>
      <c r="CT14" s="1294"/>
      <c r="CU14" s="1294"/>
      <c r="CV14" s="1294"/>
      <c r="CW14" s="1294"/>
      <c r="CX14" s="1294"/>
      <c r="CY14" s="1294"/>
      <c r="CZ14" s="1294"/>
      <c r="DA14" s="1294"/>
      <c r="DB14" s="1294"/>
      <c r="DC14" s="1294"/>
      <c r="DD14" s="1294"/>
      <c r="DE14" s="1294"/>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7"/>
      <c r="B15" s="1294"/>
      <c r="C15" s="1294"/>
      <c r="D15" s="1294"/>
      <c r="E15" s="1294"/>
      <c r="F15" s="1294"/>
      <c r="G15" s="1294"/>
      <c r="H15" s="1294"/>
      <c r="I15" s="1294"/>
      <c r="J15" s="1294"/>
      <c r="K15" s="1294"/>
      <c r="L15" s="1294"/>
      <c r="M15" s="1294"/>
      <c r="N15" s="1294"/>
      <c r="O15" s="1294"/>
      <c r="P15" s="1294"/>
      <c r="Q15" s="1294"/>
      <c r="R15" s="1294"/>
      <c r="S15" s="1294"/>
      <c r="T15" s="1294"/>
      <c r="U15" s="1294"/>
      <c r="V15" s="1294"/>
      <c r="W15" s="1294"/>
      <c r="X15" s="1294"/>
      <c r="Y15" s="1294"/>
      <c r="Z15" s="1294"/>
      <c r="AA15" s="1294"/>
      <c r="AB15" s="1294"/>
      <c r="AC15" s="1294"/>
      <c r="AD15" s="1294"/>
      <c r="AE15" s="1294"/>
      <c r="AF15" s="1294"/>
      <c r="AG15" s="1294"/>
      <c r="AH15" s="1294"/>
      <c r="AI15" s="1294"/>
      <c r="AJ15" s="1294"/>
      <c r="AK15" s="1294"/>
      <c r="AL15" s="1294"/>
      <c r="AM15" s="1294"/>
      <c r="AN15" s="1294"/>
      <c r="AO15" s="1294"/>
      <c r="AP15" s="1294"/>
      <c r="AQ15" s="1294"/>
      <c r="AR15" s="1294"/>
      <c r="AS15" s="1294"/>
      <c r="AT15" s="1294"/>
      <c r="AU15" s="1294"/>
      <c r="AV15" s="1294"/>
      <c r="AW15" s="1294"/>
      <c r="AX15" s="1294"/>
      <c r="AY15" s="1294"/>
      <c r="AZ15" s="1294"/>
      <c r="BA15" s="1294"/>
      <c r="BB15" s="1294"/>
      <c r="BC15" s="1294"/>
      <c r="BD15" s="1294"/>
      <c r="BE15" s="1294"/>
      <c r="BF15" s="1294"/>
      <c r="BG15" s="1294"/>
      <c r="BH15" s="1294"/>
      <c r="BI15" s="1294"/>
      <c r="BJ15" s="1294"/>
      <c r="BK15" s="1294"/>
      <c r="BL15" s="1294"/>
      <c r="BM15" s="1294"/>
      <c r="BN15" s="1294"/>
      <c r="BO15" s="1294"/>
      <c r="BP15" s="1294"/>
      <c r="BQ15" s="1294"/>
      <c r="BR15" s="1294"/>
      <c r="BS15" s="1294"/>
      <c r="BT15" s="1294"/>
      <c r="BU15" s="1294"/>
      <c r="BV15" s="1294"/>
      <c r="BW15" s="1294"/>
      <c r="BX15" s="1294"/>
      <c r="BY15" s="1294"/>
      <c r="BZ15" s="1294"/>
      <c r="CA15" s="1294"/>
      <c r="CB15" s="1294"/>
      <c r="CC15" s="1294"/>
      <c r="CD15" s="1294"/>
      <c r="CE15" s="1294"/>
      <c r="CF15" s="1294"/>
      <c r="CG15" s="1294"/>
      <c r="CH15" s="1294"/>
      <c r="CI15" s="1294"/>
      <c r="CJ15" s="1294"/>
      <c r="CK15" s="1294"/>
      <c r="CL15" s="1294"/>
      <c r="CM15" s="1294"/>
      <c r="CN15" s="1294"/>
      <c r="CO15" s="1294"/>
      <c r="CP15" s="1294"/>
      <c r="CQ15" s="1294"/>
      <c r="CR15" s="1294"/>
      <c r="CS15" s="1294"/>
      <c r="CT15" s="1294"/>
      <c r="CU15" s="1294"/>
      <c r="CV15" s="1294"/>
      <c r="CW15" s="1294"/>
      <c r="CX15" s="1294"/>
      <c r="CY15" s="1294"/>
      <c r="CZ15" s="1294"/>
      <c r="DA15" s="1294"/>
      <c r="DB15" s="1294"/>
      <c r="DC15" s="1294"/>
      <c r="DD15" s="1294"/>
      <c r="DE15" s="1294"/>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7"/>
      <c r="B16" s="1294"/>
      <c r="C16" s="1294"/>
      <c r="D16" s="1294"/>
      <c r="E16" s="1294"/>
      <c r="F16" s="1294"/>
      <c r="G16" s="1294"/>
      <c r="H16" s="1294"/>
      <c r="I16" s="1294"/>
      <c r="J16" s="1294"/>
      <c r="K16" s="1294"/>
      <c r="L16" s="1294"/>
      <c r="M16" s="1294"/>
      <c r="N16" s="1294"/>
      <c r="O16" s="1294"/>
      <c r="P16" s="1294"/>
      <c r="Q16" s="1294"/>
      <c r="R16" s="1294"/>
      <c r="S16" s="1294"/>
      <c r="T16" s="1294"/>
      <c r="U16" s="1294"/>
      <c r="V16" s="1294"/>
      <c r="W16" s="1294"/>
      <c r="X16" s="1294"/>
      <c r="Y16" s="1294"/>
      <c r="Z16" s="1294"/>
      <c r="AA16" s="1294"/>
      <c r="AB16" s="1294"/>
      <c r="AC16" s="1294"/>
      <c r="AD16" s="1294"/>
      <c r="AE16" s="1294"/>
      <c r="AF16" s="1294"/>
      <c r="AG16" s="1294"/>
      <c r="AH16" s="1294"/>
      <c r="AI16" s="1294"/>
      <c r="AJ16" s="1294"/>
      <c r="AK16" s="1294"/>
      <c r="AL16" s="1294"/>
      <c r="AM16" s="1294"/>
      <c r="AN16" s="1294"/>
      <c r="AO16" s="1294"/>
      <c r="AP16" s="1294"/>
      <c r="AQ16" s="1294"/>
      <c r="AR16" s="1294"/>
      <c r="AS16" s="1294"/>
      <c r="AT16" s="1294"/>
      <c r="AU16" s="1294"/>
      <c r="AV16" s="1294"/>
      <c r="AW16" s="1294"/>
      <c r="AX16" s="1294"/>
      <c r="AY16" s="1294"/>
      <c r="AZ16" s="1294"/>
      <c r="BA16" s="1294"/>
      <c r="BB16" s="1294"/>
      <c r="BC16" s="1294"/>
      <c r="BD16" s="1294"/>
      <c r="BE16" s="1294"/>
      <c r="BF16" s="1294"/>
      <c r="BG16" s="1294"/>
      <c r="BH16" s="1294"/>
      <c r="BI16" s="1294"/>
      <c r="BJ16" s="1294"/>
      <c r="BK16" s="1294"/>
      <c r="BL16" s="1294"/>
      <c r="BM16" s="1294"/>
      <c r="BN16" s="1294"/>
      <c r="BO16" s="1294"/>
      <c r="BP16" s="1294"/>
      <c r="BQ16" s="1294"/>
      <c r="BR16" s="1294"/>
      <c r="BS16" s="1294"/>
      <c r="BT16" s="1294"/>
      <c r="BU16" s="1294"/>
      <c r="BV16" s="1294"/>
      <c r="BW16" s="1294"/>
      <c r="BX16" s="1294"/>
      <c r="BY16" s="1294"/>
      <c r="BZ16" s="1294"/>
      <c r="CA16" s="1294"/>
      <c r="CB16" s="1294"/>
      <c r="CC16" s="1294"/>
      <c r="CD16" s="1294"/>
      <c r="CE16" s="1294"/>
      <c r="CF16" s="1294"/>
      <c r="CG16" s="1294"/>
      <c r="CH16" s="1294"/>
      <c r="CI16" s="1294"/>
      <c r="CJ16" s="1294"/>
      <c r="CK16" s="1294"/>
      <c r="CL16" s="1294"/>
      <c r="CM16" s="1294"/>
      <c r="CN16" s="1294"/>
      <c r="CO16" s="1294"/>
      <c r="CP16" s="1294"/>
      <c r="CQ16" s="1294"/>
      <c r="CR16" s="1294"/>
      <c r="CS16" s="1294"/>
      <c r="CT16" s="1294"/>
      <c r="CU16" s="1294"/>
      <c r="CV16" s="1294"/>
      <c r="CW16" s="1294"/>
      <c r="CX16" s="1294"/>
      <c r="CY16" s="1294"/>
      <c r="CZ16" s="1294"/>
      <c r="DA16" s="1294"/>
      <c r="DB16" s="1294"/>
      <c r="DC16" s="1294"/>
      <c r="DD16" s="1294"/>
      <c r="DE16" s="1294"/>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7"/>
      <c r="B17" s="1294"/>
      <c r="C17" s="1294"/>
      <c r="D17" s="1294"/>
      <c r="E17" s="1294"/>
      <c r="F17" s="1294"/>
      <c r="G17" s="1294"/>
      <c r="H17" s="1294"/>
      <c r="I17" s="1294"/>
      <c r="J17" s="1294"/>
      <c r="K17" s="1294"/>
      <c r="L17" s="1294"/>
      <c r="M17" s="1294"/>
      <c r="N17" s="1294"/>
      <c r="O17" s="1294"/>
      <c r="P17" s="1294"/>
      <c r="Q17" s="1294"/>
      <c r="R17" s="1294"/>
      <c r="S17" s="1294"/>
      <c r="T17" s="1294"/>
      <c r="U17" s="1294"/>
      <c r="V17" s="1294"/>
      <c r="W17" s="1294"/>
      <c r="X17" s="1294"/>
      <c r="Y17" s="1294"/>
      <c r="Z17" s="1294"/>
      <c r="AA17" s="1294"/>
      <c r="AB17" s="1294"/>
      <c r="AC17" s="1294"/>
      <c r="AD17" s="1294"/>
      <c r="AE17" s="1294"/>
      <c r="AF17" s="1294"/>
      <c r="AG17" s="1294"/>
      <c r="AH17" s="1294"/>
      <c r="AI17" s="1294"/>
      <c r="AJ17" s="1294"/>
      <c r="AK17" s="1294"/>
      <c r="AL17" s="1294"/>
      <c r="AM17" s="1294"/>
      <c r="AN17" s="1294"/>
      <c r="AO17" s="1294"/>
      <c r="AP17" s="1294"/>
      <c r="AQ17" s="1294"/>
      <c r="AR17" s="1294"/>
      <c r="AS17" s="1294"/>
      <c r="AT17" s="1294"/>
      <c r="AU17" s="1294"/>
      <c r="AV17" s="1294"/>
      <c r="AW17" s="1294"/>
      <c r="AX17" s="1294"/>
      <c r="AY17" s="1294"/>
      <c r="AZ17" s="1294"/>
      <c r="BA17" s="1294"/>
      <c r="BB17" s="1294"/>
      <c r="BC17" s="1294"/>
      <c r="BD17" s="1294"/>
      <c r="BE17" s="1294"/>
      <c r="BF17" s="1294"/>
      <c r="BG17" s="1294"/>
      <c r="BH17" s="1294"/>
      <c r="BI17" s="1294"/>
      <c r="BJ17" s="1294"/>
      <c r="BK17" s="1294"/>
      <c r="BL17" s="1294"/>
      <c r="BM17" s="1294"/>
      <c r="BN17" s="1294"/>
      <c r="BO17" s="1294"/>
      <c r="BP17" s="1294"/>
      <c r="BQ17" s="1294"/>
      <c r="BR17" s="1294"/>
      <c r="BS17" s="1294"/>
      <c r="BT17" s="1294"/>
      <c r="BU17" s="1294"/>
      <c r="BV17" s="1294"/>
      <c r="BW17" s="1294"/>
      <c r="BX17" s="1294"/>
      <c r="BY17" s="1294"/>
      <c r="BZ17" s="1294"/>
      <c r="CA17" s="1294"/>
      <c r="CB17" s="1294"/>
      <c r="CC17" s="1294"/>
      <c r="CD17" s="1294"/>
      <c r="CE17" s="1294"/>
      <c r="CF17" s="1294"/>
      <c r="CG17" s="1294"/>
      <c r="CH17" s="1294"/>
      <c r="CI17" s="1294"/>
      <c r="CJ17" s="1294"/>
      <c r="CK17" s="1294"/>
      <c r="CL17" s="1294"/>
      <c r="CM17" s="1294"/>
      <c r="CN17" s="1294"/>
      <c r="CO17" s="1294"/>
      <c r="CP17" s="1294"/>
      <c r="CQ17" s="1294"/>
      <c r="CR17" s="1294"/>
      <c r="CS17" s="1294"/>
      <c r="CT17" s="1294"/>
      <c r="CU17" s="1294"/>
      <c r="CV17" s="1294"/>
      <c r="CW17" s="1294"/>
      <c r="CX17" s="1294"/>
      <c r="CY17" s="1294"/>
      <c r="CZ17" s="1294"/>
      <c r="DA17" s="1294"/>
      <c r="DB17" s="1294"/>
      <c r="DC17" s="1294"/>
      <c r="DD17" s="1294"/>
      <c r="DE17" s="1294"/>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7"/>
      <c r="B18" s="1294"/>
      <c r="C18" s="1294"/>
      <c r="D18" s="1294"/>
      <c r="E18" s="1294"/>
      <c r="F18" s="1294"/>
      <c r="G18" s="1294"/>
      <c r="H18" s="1294"/>
      <c r="I18" s="1294"/>
      <c r="J18" s="1294"/>
      <c r="K18" s="1294"/>
      <c r="L18" s="1294"/>
      <c r="M18" s="1294"/>
      <c r="N18" s="1294"/>
      <c r="O18" s="1294"/>
      <c r="P18" s="1294"/>
      <c r="Q18" s="1294"/>
      <c r="R18" s="1294"/>
      <c r="S18" s="1294"/>
      <c r="T18" s="1294"/>
      <c r="U18" s="1294"/>
      <c r="V18" s="1294"/>
      <c r="W18" s="1294"/>
      <c r="X18" s="1294"/>
      <c r="Y18" s="1294"/>
      <c r="Z18" s="1294"/>
      <c r="AA18" s="1294"/>
      <c r="AB18" s="1294"/>
      <c r="AC18" s="1294"/>
      <c r="AD18" s="1294"/>
      <c r="AE18" s="1294"/>
      <c r="AF18" s="1294"/>
      <c r="AG18" s="1294"/>
      <c r="AH18" s="1294"/>
      <c r="AI18" s="1294"/>
      <c r="AJ18" s="1294"/>
      <c r="AK18" s="1294"/>
      <c r="AL18" s="1294"/>
      <c r="AM18" s="1294"/>
      <c r="AN18" s="1294"/>
      <c r="AO18" s="1294"/>
      <c r="AP18" s="1294"/>
      <c r="AQ18" s="1294"/>
      <c r="AR18" s="1294"/>
      <c r="AS18" s="1294"/>
      <c r="AT18" s="1294"/>
      <c r="AU18" s="1294"/>
      <c r="AV18" s="1294"/>
      <c r="AW18" s="1294"/>
      <c r="AX18" s="1294"/>
      <c r="AY18" s="1294"/>
      <c r="AZ18" s="1294"/>
      <c r="BA18" s="1294"/>
      <c r="BB18" s="1294"/>
      <c r="BC18" s="1294"/>
      <c r="BD18" s="1294"/>
      <c r="BE18" s="1294"/>
      <c r="BF18" s="1294"/>
      <c r="BG18" s="1294"/>
      <c r="BH18" s="1294"/>
      <c r="BI18" s="1294"/>
      <c r="BJ18" s="1294"/>
      <c r="BK18" s="1294"/>
      <c r="BL18" s="1294"/>
      <c r="BM18" s="1294"/>
      <c r="BN18" s="1294"/>
      <c r="BO18" s="1294"/>
      <c r="BP18" s="1294"/>
      <c r="BQ18" s="1294"/>
      <c r="BR18" s="1294"/>
      <c r="BS18" s="1294"/>
      <c r="BT18" s="1294"/>
      <c r="BU18" s="1294"/>
      <c r="BV18" s="1294"/>
      <c r="BW18" s="1294"/>
      <c r="BX18" s="1294"/>
      <c r="BY18" s="1294"/>
      <c r="BZ18" s="1294"/>
      <c r="CA18" s="1294"/>
      <c r="CB18" s="1294"/>
      <c r="CC18" s="1294"/>
      <c r="CD18" s="1294"/>
      <c r="CE18" s="1294"/>
      <c r="CF18" s="1294"/>
      <c r="CG18" s="1294"/>
      <c r="CH18" s="1294"/>
      <c r="CI18" s="1294"/>
      <c r="CJ18" s="1294"/>
      <c r="CK18" s="1294"/>
      <c r="CL18" s="1294"/>
      <c r="CM18" s="1294"/>
      <c r="CN18" s="1294"/>
      <c r="CO18" s="1294"/>
      <c r="CP18" s="1294"/>
      <c r="CQ18" s="1294"/>
      <c r="CR18" s="1294"/>
      <c r="CS18" s="1294"/>
      <c r="CT18" s="1294"/>
      <c r="CU18" s="1294"/>
      <c r="CV18" s="1294"/>
      <c r="CW18" s="1294"/>
      <c r="CX18" s="1294"/>
      <c r="CY18" s="1294"/>
      <c r="CZ18" s="1294"/>
      <c r="DA18" s="1294"/>
      <c r="DB18" s="1294"/>
      <c r="DC18" s="1294"/>
      <c r="DD18" s="1294"/>
      <c r="DE18" s="1294"/>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7"/>
      <c r="DE19" s="1237"/>
    </row>
    <row r="20" spans="1:351" ht="13" x14ac:dyDescent="0.2">
      <c r="DD20" s="1237"/>
      <c r="DE20" s="1237"/>
    </row>
    <row r="21" spans="1:351" ht="16.5" x14ac:dyDescent="0.2">
      <c r="B21" s="1293"/>
      <c r="C21" s="1289"/>
      <c r="D21" s="1289"/>
      <c r="E21" s="1289"/>
      <c r="F21" s="1289"/>
      <c r="G21" s="1289"/>
      <c r="H21" s="1289"/>
      <c r="I21" s="1289"/>
      <c r="J21" s="1289"/>
      <c r="K21" s="1289"/>
      <c r="L21" s="1289"/>
      <c r="M21" s="1289"/>
      <c r="N21" s="1292"/>
      <c r="O21" s="1289"/>
      <c r="P21" s="1289"/>
      <c r="Q21" s="1289"/>
      <c r="R21" s="1289"/>
      <c r="S21" s="1289"/>
      <c r="T21" s="1289"/>
      <c r="U21" s="1289"/>
      <c r="V21" s="1289"/>
      <c r="W21" s="1289"/>
      <c r="X21" s="1289"/>
      <c r="Y21" s="1289"/>
      <c r="Z21" s="1289"/>
      <c r="AA21" s="1289"/>
      <c r="AB21" s="1289"/>
      <c r="AC21" s="1289"/>
      <c r="AD21" s="1289"/>
      <c r="AE21" s="1289"/>
      <c r="AF21" s="1289"/>
      <c r="AG21" s="1289"/>
      <c r="AH21" s="1289"/>
      <c r="AI21" s="1289"/>
      <c r="AJ21" s="1289"/>
      <c r="AK21" s="1289"/>
      <c r="AL21" s="1289"/>
      <c r="AM21" s="1289"/>
      <c r="AN21" s="1289"/>
      <c r="AO21" s="1289"/>
      <c r="AP21" s="1289"/>
      <c r="AQ21" s="1289"/>
      <c r="AR21" s="1289"/>
      <c r="AS21" s="1289"/>
      <c r="AT21" s="1292"/>
      <c r="AU21" s="1289"/>
      <c r="AV21" s="1289"/>
      <c r="AW21" s="1289"/>
      <c r="AX21" s="1289"/>
      <c r="AY21" s="1289"/>
      <c r="AZ21" s="1289"/>
      <c r="BA21" s="1289"/>
      <c r="BB21" s="1289"/>
      <c r="BC21" s="1289"/>
      <c r="BD21" s="1289"/>
      <c r="BE21" s="1289"/>
      <c r="BF21" s="1292"/>
      <c r="BG21" s="1289"/>
      <c r="BH21" s="1289"/>
      <c r="BI21" s="1289"/>
      <c r="BJ21" s="1289"/>
      <c r="BK21" s="1289"/>
      <c r="BL21" s="1289"/>
      <c r="BM21" s="1289"/>
      <c r="BN21" s="1289"/>
      <c r="BO21" s="1289"/>
      <c r="BP21" s="1289"/>
      <c r="BQ21" s="1289"/>
      <c r="BR21" s="1292"/>
      <c r="BS21" s="1289"/>
      <c r="BT21" s="1289"/>
      <c r="BU21" s="1289"/>
      <c r="BV21" s="1289"/>
      <c r="BW21" s="1289"/>
      <c r="BX21" s="1289"/>
      <c r="BY21" s="1289"/>
      <c r="BZ21" s="1289"/>
      <c r="CA21" s="1289"/>
      <c r="CB21" s="1289"/>
      <c r="CC21" s="1289"/>
      <c r="CD21" s="1292"/>
      <c r="CE21" s="1289"/>
      <c r="CF21" s="1289"/>
      <c r="CG21" s="1289"/>
      <c r="CH21" s="1289"/>
      <c r="CI21" s="1289"/>
      <c r="CJ21" s="1289"/>
      <c r="CK21" s="1289"/>
      <c r="CL21" s="1289"/>
      <c r="CM21" s="1289"/>
      <c r="CN21" s="1289"/>
      <c r="CO21" s="1289"/>
      <c r="CP21" s="1292"/>
      <c r="CQ21" s="1289"/>
      <c r="CR21" s="1289"/>
      <c r="CS21" s="1289"/>
      <c r="CT21" s="1289"/>
      <c r="CU21" s="1289"/>
      <c r="CV21" s="1289"/>
      <c r="CW21" s="1289"/>
      <c r="CX21" s="1289"/>
      <c r="CY21" s="1289"/>
      <c r="CZ21" s="1289"/>
      <c r="DA21" s="1289"/>
      <c r="DB21" s="1292"/>
      <c r="DC21" s="1289"/>
      <c r="DD21" s="1288"/>
      <c r="DE21" s="1237"/>
      <c r="MM21" s="1291"/>
    </row>
    <row r="22" spans="1:351" ht="16.5" x14ac:dyDescent="0.2">
      <c r="B22" s="1238"/>
      <c r="MM22" s="1291"/>
    </row>
    <row r="23" spans="1:351" ht="13" x14ac:dyDescent="0.2">
      <c r="B23" s="1238"/>
    </row>
    <row r="24" spans="1:351" ht="13" x14ac:dyDescent="0.2">
      <c r="B24" s="1238"/>
    </row>
    <row r="25" spans="1:351" ht="13" x14ac:dyDescent="0.2">
      <c r="B25" s="1238"/>
    </row>
    <row r="26" spans="1:351" ht="13" x14ac:dyDescent="0.2">
      <c r="B26" s="1238"/>
    </row>
    <row r="27" spans="1:351" ht="13" x14ac:dyDescent="0.2">
      <c r="B27" s="1238"/>
    </row>
    <row r="28" spans="1:351" ht="13" x14ac:dyDescent="0.2">
      <c r="B28" s="1238"/>
    </row>
    <row r="29" spans="1:351" ht="13" x14ac:dyDescent="0.2">
      <c r="B29" s="1238"/>
    </row>
    <row r="30" spans="1:351" ht="13" x14ac:dyDescent="0.2">
      <c r="B30" s="1238"/>
    </row>
    <row r="31" spans="1:351" ht="13" x14ac:dyDescent="0.2">
      <c r="B31" s="1238"/>
    </row>
    <row r="32" spans="1:351" ht="13" x14ac:dyDescent="0.2">
      <c r="B32" s="1238"/>
    </row>
    <row r="33" spans="2:109" ht="13" x14ac:dyDescent="0.2">
      <c r="B33" s="1238"/>
    </row>
    <row r="34" spans="2:109" ht="13" x14ac:dyDescent="0.2">
      <c r="B34" s="1238"/>
    </row>
    <row r="35" spans="2:109" ht="13" x14ac:dyDescent="0.2">
      <c r="B35" s="1238"/>
    </row>
    <row r="36" spans="2:109" ht="13" x14ac:dyDescent="0.2">
      <c r="B36" s="1238"/>
    </row>
    <row r="37" spans="2:109" ht="13" x14ac:dyDescent="0.2">
      <c r="B37" s="1238"/>
    </row>
    <row r="38" spans="2:109" ht="13" x14ac:dyDescent="0.2">
      <c r="B38" s="1238"/>
    </row>
    <row r="39" spans="2:109" ht="13" x14ac:dyDescent="0.2">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 x14ac:dyDescent="0.2">
      <c r="B40" s="1279"/>
      <c r="DD40" s="1279"/>
      <c r="DE40" s="1237"/>
    </row>
    <row r="41" spans="2:109" ht="16.5" x14ac:dyDescent="0.2">
      <c r="B41" s="1290" t="s">
        <v>610</v>
      </c>
      <c r="C41" s="1289"/>
      <c r="D41" s="1289"/>
      <c r="E41" s="1289"/>
      <c r="F41" s="1289"/>
      <c r="G41" s="1289"/>
      <c r="H41" s="1289"/>
      <c r="I41" s="1289"/>
      <c r="J41" s="1289"/>
      <c r="K41" s="1289"/>
      <c r="L41" s="1289"/>
      <c r="M41" s="1289"/>
      <c r="N41" s="1289"/>
      <c r="O41" s="1289"/>
      <c r="P41" s="1289"/>
      <c r="Q41" s="1289"/>
      <c r="R41" s="1289"/>
      <c r="S41" s="1289"/>
      <c r="T41" s="1289"/>
      <c r="U41" s="1289"/>
      <c r="V41" s="1289"/>
      <c r="W41" s="1289"/>
      <c r="X41" s="1289"/>
      <c r="Y41" s="1289"/>
      <c r="Z41" s="1289"/>
      <c r="AA41" s="1289"/>
      <c r="AB41" s="1289"/>
      <c r="AC41" s="1289"/>
      <c r="AD41" s="1289"/>
      <c r="AE41" s="1289"/>
      <c r="AF41" s="1289"/>
      <c r="AG41" s="1289"/>
      <c r="AH41" s="1289"/>
      <c r="AI41" s="1289"/>
      <c r="AJ41" s="1289"/>
      <c r="AK41" s="1289"/>
      <c r="AL41" s="1289"/>
      <c r="AM41" s="1289"/>
      <c r="AN41" s="1289"/>
      <c r="AO41" s="1289"/>
      <c r="AP41" s="1289"/>
      <c r="AQ41" s="1289"/>
      <c r="AR41" s="1289"/>
      <c r="AS41" s="1289"/>
      <c r="AT41" s="1289"/>
      <c r="AU41" s="1289"/>
      <c r="AV41" s="1289"/>
      <c r="AW41" s="1289"/>
      <c r="AX41" s="1289"/>
      <c r="AY41" s="1289"/>
      <c r="AZ41" s="1289"/>
      <c r="BA41" s="1289"/>
      <c r="BB41" s="1289"/>
      <c r="BC41" s="1289"/>
      <c r="BD41" s="1289"/>
      <c r="BE41" s="1289"/>
      <c r="BF41" s="1289"/>
      <c r="BG41" s="1289"/>
      <c r="BH41" s="1289"/>
      <c r="BI41" s="1289"/>
      <c r="BJ41" s="1289"/>
      <c r="BK41" s="1289"/>
      <c r="BL41" s="1289"/>
      <c r="BM41" s="1289"/>
      <c r="BN41" s="1289"/>
      <c r="BO41" s="1289"/>
      <c r="BP41" s="1289"/>
      <c r="BQ41" s="1289"/>
      <c r="BR41" s="1289"/>
      <c r="BS41" s="1289"/>
      <c r="BT41" s="1289"/>
      <c r="BU41" s="1289"/>
      <c r="BV41" s="1289"/>
      <c r="BW41" s="1289"/>
      <c r="BX41" s="1289"/>
      <c r="BY41" s="1289"/>
      <c r="BZ41" s="1289"/>
      <c r="CA41" s="1289"/>
      <c r="CB41" s="1289"/>
      <c r="CC41" s="1289"/>
      <c r="CD41" s="1289"/>
      <c r="CE41" s="1289"/>
      <c r="CF41" s="1289"/>
      <c r="CG41" s="1289"/>
      <c r="CH41" s="1289"/>
      <c r="CI41" s="1289"/>
      <c r="CJ41" s="1289"/>
      <c r="CK41" s="1289"/>
      <c r="CL41" s="1289"/>
      <c r="CM41" s="1289"/>
      <c r="CN41" s="1289"/>
      <c r="CO41" s="1289"/>
      <c r="CP41" s="1289"/>
      <c r="CQ41" s="1289"/>
      <c r="CR41" s="1289"/>
      <c r="CS41" s="1289"/>
      <c r="CT41" s="1289"/>
      <c r="CU41" s="1289"/>
      <c r="CV41" s="1289"/>
      <c r="CW41" s="1289"/>
      <c r="CX41" s="1289"/>
      <c r="CY41" s="1289"/>
      <c r="CZ41" s="1289"/>
      <c r="DA41" s="1289"/>
      <c r="DB41" s="1289"/>
      <c r="DC41" s="1289"/>
      <c r="DD41" s="1288"/>
    </row>
    <row r="42" spans="2:109" ht="13" x14ac:dyDescent="0.2">
      <c r="B42" s="1238"/>
      <c r="G42" s="1275"/>
      <c r="I42" s="1274"/>
      <c r="J42" s="1274"/>
      <c r="K42" s="1274"/>
      <c r="AM42" s="1275"/>
      <c r="AN42" s="1275" t="s">
        <v>606</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x14ac:dyDescent="0.2">
      <c r="B43" s="1238"/>
      <c r="AN43" s="1273" t="s">
        <v>609</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 x14ac:dyDescent="0.2">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 x14ac:dyDescent="0.2">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 x14ac:dyDescent="0.2">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 x14ac:dyDescent="0.2">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 x14ac:dyDescent="0.2">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8"/>
      <c r="AN49" s="1237" t="s">
        <v>604</v>
      </c>
    </row>
    <row r="50" spans="1:109" ht="13" x14ac:dyDescent="0.2">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530</v>
      </c>
      <c r="BQ50" s="1247"/>
      <c r="BR50" s="1247"/>
      <c r="BS50" s="1247"/>
      <c r="BT50" s="1247"/>
      <c r="BU50" s="1247"/>
      <c r="BV50" s="1247"/>
      <c r="BW50" s="1247"/>
      <c r="BX50" s="1247" t="s">
        <v>531</v>
      </c>
      <c r="BY50" s="1247"/>
      <c r="BZ50" s="1247"/>
      <c r="CA50" s="1247"/>
      <c r="CB50" s="1247"/>
      <c r="CC50" s="1247"/>
      <c r="CD50" s="1247"/>
      <c r="CE50" s="1247"/>
      <c r="CF50" s="1247" t="s">
        <v>532</v>
      </c>
      <c r="CG50" s="1247"/>
      <c r="CH50" s="1247"/>
      <c r="CI50" s="1247"/>
      <c r="CJ50" s="1247"/>
      <c r="CK50" s="1247"/>
      <c r="CL50" s="1247"/>
      <c r="CM50" s="1247"/>
      <c r="CN50" s="1247" t="s">
        <v>533</v>
      </c>
      <c r="CO50" s="1247"/>
      <c r="CP50" s="1247"/>
      <c r="CQ50" s="1247"/>
      <c r="CR50" s="1247"/>
      <c r="CS50" s="1247"/>
      <c r="CT50" s="1247"/>
      <c r="CU50" s="1247"/>
      <c r="CV50" s="1247" t="s">
        <v>534</v>
      </c>
      <c r="CW50" s="1247"/>
      <c r="CX50" s="1247"/>
      <c r="CY50" s="1247"/>
      <c r="CZ50" s="1247"/>
      <c r="DA50" s="1247"/>
      <c r="DB50" s="1247"/>
      <c r="DC50" s="1247"/>
    </row>
    <row r="51" spans="1:109" ht="13.5" customHeight="1" x14ac:dyDescent="0.2">
      <c r="B51" s="1238"/>
      <c r="G51" s="1254"/>
      <c r="H51" s="1254"/>
      <c r="I51" s="1287"/>
      <c r="J51" s="1287"/>
      <c r="K51" s="1253"/>
      <c r="L51" s="1253"/>
      <c r="M51" s="1253"/>
      <c r="N51" s="1253"/>
      <c r="AM51" s="1252"/>
      <c r="AN51" s="1246" t="s">
        <v>603</v>
      </c>
      <c r="AO51" s="1246"/>
      <c r="AP51" s="1246"/>
      <c r="AQ51" s="1246"/>
      <c r="AR51" s="1246"/>
      <c r="AS51" s="1246"/>
      <c r="AT51" s="1246"/>
      <c r="AU51" s="1246"/>
      <c r="AV51" s="1246"/>
      <c r="AW51" s="1246"/>
      <c r="AX51" s="1246"/>
      <c r="AY51" s="1246"/>
      <c r="AZ51" s="1246"/>
      <c r="BA51" s="1246"/>
      <c r="BB51" s="1246" t="s">
        <v>601</v>
      </c>
      <c r="BC51" s="1246"/>
      <c r="BD51" s="1246"/>
      <c r="BE51" s="1246"/>
      <c r="BF51" s="1246"/>
      <c r="BG51" s="1246"/>
      <c r="BH51" s="1246"/>
      <c r="BI51" s="1246"/>
      <c r="BJ51" s="1246"/>
      <c r="BK51" s="1246"/>
      <c r="BL51" s="1246"/>
      <c r="BM51" s="1246"/>
      <c r="BN51" s="1246"/>
      <c r="BO51" s="1246"/>
      <c r="BP51" s="1245">
        <v>189.7</v>
      </c>
      <c r="BQ51" s="1245"/>
      <c r="BR51" s="1245"/>
      <c r="BS51" s="1245"/>
      <c r="BT51" s="1245"/>
      <c r="BU51" s="1245"/>
      <c r="BV51" s="1245"/>
      <c r="BW51" s="1245"/>
      <c r="BX51" s="1245">
        <v>195.8</v>
      </c>
      <c r="BY51" s="1245"/>
      <c r="BZ51" s="1245"/>
      <c r="CA51" s="1245"/>
      <c r="CB51" s="1245"/>
      <c r="CC51" s="1245"/>
      <c r="CD51" s="1245"/>
      <c r="CE51" s="1245"/>
      <c r="CF51" s="1245">
        <v>199.1</v>
      </c>
      <c r="CG51" s="1245"/>
      <c r="CH51" s="1245"/>
      <c r="CI51" s="1245"/>
      <c r="CJ51" s="1245"/>
      <c r="CK51" s="1245"/>
      <c r="CL51" s="1245"/>
      <c r="CM51" s="1245"/>
      <c r="CN51" s="1245">
        <v>206.1</v>
      </c>
      <c r="CO51" s="1245"/>
      <c r="CP51" s="1245"/>
      <c r="CQ51" s="1245"/>
      <c r="CR51" s="1245"/>
      <c r="CS51" s="1245"/>
      <c r="CT51" s="1245"/>
      <c r="CU51" s="1245"/>
      <c r="CV51" s="1245">
        <v>211.9</v>
      </c>
      <c r="CW51" s="1245"/>
      <c r="CX51" s="1245"/>
      <c r="CY51" s="1245"/>
      <c r="CZ51" s="1245"/>
      <c r="DA51" s="1245"/>
      <c r="DB51" s="1245"/>
      <c r="DC51" s="1245"/>
    </row>
    <row r="52" spans="1:109" ht="13" x14ac:dyDescent="0.2">
      <c r="B52" s="1238"/>
      <c r="G52" s="1254"/>
      <c r="H52" s="1254"/>
      <c r="I52" s="1287"/>
      <c r="J52" s="1287"/>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 x14ac:dyDescent="0.2">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608</v>
      </c>
      <c r="BC53" s="1246"/>
      <c r="BD53" s="1246"/>
      <c r="BE53" s="1246"/>
      <c r="BF53" s="1246"/>
      <c r="BG53" s="1246"/>
      <c r="BH53" s="1246"/>
      <c r="BI53" s="1246"/>
      <c r="BJ53" s="1246"/>
      <c r="BK53" s="1246"/>
      <c r="BL53" s="1246"/>
      <c r="BM53" s="1246"/>
      <c r="BN53" s="1246"/>
      <c r="BO53" s="1246"/>
      <c r="BP53" s="1245">
        <v>54.2</v>
      </c>
      <c r="BQ53" s="1245"/>
      <c r="BR53" s="1245"/>
      <c r="BS53" s="1245"/>
      <c r="BT53" s="1245"/>
      <c r="BU53" s="1245"/>
      <c r="BV53" s="1245"/>
      <c r="BW53" s="1245"/>
      <c r="BX53" s="1245">
        <v>55.6</v>
      </c>
      <c r="BY53" s="1245"/>
      <c r="BZ53" s="1245"/>
      <c r="CA53" s="1245"/>
      <c r="CB53" s="1245"/>
      <c r="CC53" s="1245"/>
      <c r="CD53" s="1245"/>
      <c r="CE53" s="1245"/>
      <c r="CF53" s="1245">
        <v>57</v>
      </c>
      <c r="CG53" s="1245"/>
      <c r="CH53" s="1245"/>
      <c r="CI53" s="1245"/>
      <c r="CJ53" s="1245"/>
      <c r="CK53" s="1245"/>
      <c r="CL53" s="1245"/>
      <c r="CM53" s="1245"/>
      <c r="CN53" s="1245">
        <v>58.2</v>
      </c>
      <c r="CO53" s="1245"/>
      <c r="CP53" s="1245"/>
      <c r="CQ53" s="1245"/>
      <c r="CR53" s="1245"/>
      <c r="CS53" s="1245"/>
      <c r="CT53" s="1245"/>
      <c r="CU53" s="1245"/>
      <c r="CV53" s="1245">
        <v>59.9</v>
      </c>
      <c r="CW53" s="1245"/>
      <c r="CX53" s="1245"/>
      <c r="CY53" s="1245"/>
      <c r="CZ53" s="1245"/>
      <c r="DA53" s="1245"/>
      <c r="DB53" s="1245"/>
      <c r="DC53" s="1245"/>
    </row>
    <row r="54" spans="1:109" ht="13" x14ac:dyDescent="0.2">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 x14ac:dyDescent="0.2">
      <c r="A55" s="1274"/>
      <c r="B55" s="1238"/>
      <c r="G55" s="1250"/>
      <c r="H55" s="1250"/>
      <c r="I55" s="1250"/>
      <c r="J55" s="1250"/>
      <c r="K55" s="1253"/>
      <c r="L55" s="1253"/>
      <c r="M55" s="1253"/>
      <c r="N55" s="1253"/>
      <c r="AN55" s="1247" t="s">
        <v>602</v>
      </c>
      <c r="AO55" s="1247"/>
      <c r="AP55" s="1247"/>
      <c r="AQ55" s="1247"/>
      <c r="AR55" s="1247"/>
      <c r="AS55" s="1247"/>
      <c r="AT55" s="1247"/>
      <c r="AU55" s="1247"/>
      <c r="AV55" s="1247"/>
      <c r="AW55" s="1247"/>
      <c r="AX55" s="1247"/>
      <c r="AY55" s="1247"/>
      <c r="AZ55" s="1247"/>
      <c r="BA55" s="1247"/>
      <c r="BB55" s="1246" t="s">
        <v>601</v>
      </c>
      <c r="BC55" s="1246"/>
      <c r="BD55" s="1246"/>
      <c r="BE55" s="1246"/>
      <c r="BF55" s="1246"/>
      <c r="BG55" s="1246"/>
      <c r="BH55" s="1246"/>
      <c r="BI55" s="1246"/>
      <c r="BJ55" s="1246"/>
      <c r="BK55" s="1246"/>
      <c r="BL55" s="1246"/>
      <c r="BM55" s="1246"/>
      <c r="BN55" s="1246"/>
      <c r="BO55" s="1246"/>
      <c r="BP55" s="1245">
        <v>196.3</v>
      </c>
      <c r="BQ55" s="1245"/>
      <c r="BR55" s="1245"/>
      <c r="BS55" s="1245"/>
      <c r="BT55" s="1245"/>
      <c r="BU55" s="1245"/>
      <c r="BV55" s="1245"/>
      <c r="BW55" s="1245"/>
      <c r="BX55" s="1245">
        <v>196.2</v>
      </c>
      <c r="BY55" s="1245"/>
      <c r="BZ55" s="1245"/>
      <c r="CA55" s="1245"/>
      <c r="CB55" s="1245"/>
      <c r="CC55" s="1245"/>
      <c r="CD55" s="1245"/>
      <c r="CE55" s="1245"/>
      <c r="CF55" s="1245">
        <v>198</v>
      </c>
      <c r="CG55" s="1245"/>
      <c r="CH55" s="1245"/>
      <c r="CI55" s="1245"/>
      <c r="CJ55" s="1245"/>
      <c r="CK55" s="1245"/>
      <c r="CL55" s="1245"/>
      <c r="CM55" s="1245"/>
      <c r="CN55" s="1245">
        <v>195.2</v>
      </c>
      <c r="CO55" s="1245"/>
      <c r="CP55" s="1245"/>
      <c r="CQ55" s="1245"/>
      <c r="CR55" s="1245"/>
      <c r="CS55" s="1245"/>
      <c r="CT55" s="1245"/>
      <c r="CU55" s="1245"/>
      <c r="CV55" s="1245">
        <v>193.6</v>
      </c>
      <c r="CW55" s="1245"/>
      <c r="CX55" s="1245"/>
      <c r="CY55" s="1245"/>
      <c r="CZ55" s="1245"/>
      <c r="DA55" s="1245"/>
      <c r="DB55" s="1245"/>
      <c r="DC55" s="1245"/>
    </row>
    <row r="56" spans="1:109" ht="13" x14ac:dyDescent="0.2">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 x14ac:dyDescent="0.2">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608</v>
      </c>
      <c r="BC57" s="1246"/>
      <c r="BD57" s="1246"/>
      <c r="BE57" s="1246"/>
      <c r="BF57" s="1246"/>
      <c r="BG57" s="1246"/>
      <c r="BH57" s="1246"/>
      <c r="BI57" s="1246"/>
      <c r="BJ57" s="1246"/>
      <c r="BK57" s="1246"/>
      <c r="BL57" s="1246"/>
      <c r="BM57" s="1246"/>
      <c r="BN57" s="1246"/>
      <c r="BO57" s="1246"/>
      <c r="BP57" s="1245">
        <v>56.1</v>
      </c>
      <c r="BQ57" s="1245"/>
      <c r="BR57" s="1245"/>
      <c r="BS57" s="1245"/>
      <c r="BT57" s="1245"/>
      <c r="BU57" s="1245"/>
      <c r="BV57" s="1245"/>
      <c r="BW57" s="1245"/>
      <c r="BX57" s="1245">
        <v>57.3</v>
      </c>
      <c r="BY57" s="1245"/>
      <c r="BZ57" s="1245"/>
      <c r="CA57" s="1245"/>
      <c r="CB57" s="1245"/>
      <c r="CC57" s="1245"/>
      <c r="CD57" s="1245"/>
      <c r="CE57" s="1245"/>
      <c r="CF57" s="1245">
        <v>60.1</v>
      </c>
      <c r="CG57" s="1245"/>
      <c r="CH57" s="1245"/>
      <c r="CI57" s="1245"/>
      <c r="CJ57" s="1245"/>
      <c r="CK57" s="1245"/>
      <c r="CL57" s="1245"/>
      <c r="CM57" s="1245"/>
      <c r="CN57" s="1245">
        <v>60.7</v>
      </c>
      <c r="CO57" s="1245"/>
      <c r="CP57" s="1245"/>
      <c r="CQ57" s="1245"/>
      <c r="CR57" s="1245"/>
      <c r="CS57" s="1245"/>
      <c r="CT57" s="1245"/>
      <c r="CU57" s="1245"/>
      <c r="CV57" s="1245">
        <v>60.1</v>
      </c>
      <c r="CW57" s="1245"/>
      <c r="CX57" s="1245"/>
      <c r="CY57" s="1245"/>
      <c r="CZ57" s="1245"/>
      <c r="DA57" s="1245"/>
      <c r="DB57" s="1245"/>
      <c r="DC57" s="1245"/>
      <c r="DD57" s="1285"/>
      <c r="DE57" s="1280"/>
    </row>
    <row r="58" spans="1:109" s="1274" customFormat="1" ht="13" x14ac:dyDescent="0.2">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 x14ac:dyDescent="0.2">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 x14ac:dyDescent="0.2">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 x14ac:dyDescent="0.2">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 x14ac:dyDescent="0.2">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6.5" x14ac:dyDescent="0.2">
      <c r="B63" s="1278" t="s">
        <v>607</v>
      </c>
    </row>
    <row r="64" spans="1:109" ht="13" x14ac:dyDescent="0.2">
      <c r="B64" s="1238"/>
      <c r="G64" s="1275"/>
      <c r="I64" s="1277"/>
      <c r="J64" s="1277"/>
      <c r="K64" s="1277"/>
      <c r="L64" s="1277"/>
      <c r="M64" s="1277"/>
      <c r="N64" s="1276"/>
      <c r="AM64" s="1275"/>
      <c r="AN64" s="1275" t="s">
        <v>606</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 x14ac:dyDescent="0.2">
      <c r="B65" s="1238"/>
      <c r="AN65" s="1273" t="s">
        <v>605</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 x14ac:dyDescent="0.2">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 x14ac:dyDescent="0.2">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 x14ac:dyDescent="0.2">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 x14ac:dyDescent="0.2">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 x14ac:dyDescent="0.2">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8"/>
      <c r="G71" s="1260"/>
      <c r="I71" s="1263"/>
      <c r="J71" s="1262"/>
      <c r="K71" s="1262"/>
      <c r="L71" s="1261"/>
      <c r="M71" s="1262"/>
      <c r="N71" s="1261"/>
      <c r="AM71" s="1260"/>
      <c r="AN71" s="1237" t="s">
        <v>604</v>
      </c>
    </row>
    <row r="72" spans="2:107" ht="13" x14ac:dyDescent="0.2">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530</v>
      </c>
      <c r="BQ72" s="1247"/>
      <c r="BR72" s="1247"/>
      <c r="BS72" s="1247"/>
      <c r="BT72" s="1247"/>
      <c r="BU72" s="1247"/>
      <c r="BV72" s="1247"/>
      <c r="BW72" s="1247"/>
      <c r="BX72" s="1247" t="s">
        <v>531</v>
      </c>
      <c r="BY72" s="1247"/>
      <c r="BZ72" s="1247"/>
      <c r="CA72" s="1247"/>
      <c r="CB72" s="1247"/>
      <c r="CC72" s="1247"/>
      <c r="CD72" s="1247"/>
      <c r="CE72" s="1247"/>
      <c r="CF72" s="1247" t="s">
        <v>532</v>
      </c>
      <c r="CG72" s="1247"/>
      <c r="CH72" s="1247"/>
      <c r="CI72" s="1247"/>
      <c r="CJ72" s="1247"/>
      <c r="CK72" s="1247"/>
      <c r="CL72" s="1247"/>
      <c r="CM72" s="1247"/>
      <c r="CN72" s="1247" t="s">
        <v>533</v>
      </c>
      <c r="CO72" s="1247"/>
      <c r="CP72" s="1247"/>
      <c r="CQ72" s="1247"/>
      <c r="CR72" s="1247"/>
      <c r="CS72" s="1247"/>
      <c r="CT72" s="1247"/>
      <c r="CU72" s="1247"/>
      <c r="CV72" s="1247" t="s">
        <v>534</v>
      </c>
      <c r="CW72" s="1247"/>
      <c r="CX72" s="1247"/>
      <c r="CY72" s="1247"/>
      <c r="CZ72" s="1247"/>
      <c r="DA72" s="1247"/>
      <c r="DB72" s="1247"/>
      <c r="DC72" s="1247"/>
    </row>
    <row r="73" spans="2:107" ht="13" x14ac:dyDescent="0.2">
      <c r="B73" s="1238"/>
      <c r="G73" s="1254"/>
      <c r="H73" s="1254"/>
      <c r="I73" s="1254"/>
      <c r="J73" s="1254"/>
      <c r="K73" s="1251"/>
      <c r="L73" s="1251"/>
      <c r="M73" s="1251"/>
      <c r="N73" s="1251"/>
      <c r="AM73" s="1252"/>
      <c r="AN73" s="1246" t="s">
        <v>603</v>
      </c>
      <c r="AO73" s="1246"/>
      <c r="AP73" s="1246"/>
      <c r="AQ73" s="1246"/>
      <c r="AR73" s="1246"/>
      <c r="AS73" s="1246"/>
      <c r="AT73" s="1246"/>
      <c r="AU73" s="1246"/>
      <c r="AV73" s="1246"/>
      <c r="AW73" s="1246"/>
      <c r="AX73" s="1246"/>
      <c r="AY73" s="1246"/>
      <c r="AZ73" s="1246"/>
      <c r="BA73" s="1246"/>
      <c r="BB73" s="1246" t="s">
        <v>601</v>
      </c>
      <c r="BC73" s="1246"/>
      <c r="BD73" s="1246"/>
      <c r="BE73" s="1246"/>
      <c r="BF73" s="1246"/>
      <c r="BG73" s="1246"/>
      <c r="BH73" s="1246"/>
      <c r="BI73" s="1246"/>
      <c r="BJ73" s="1246"/>
      <c r="BK73" s="1246"/>
      <c r="BL73" s="1246"/>
      <c r="BM73" s="1246"/>
      <c r="BN73" s="1246"/>
      <c r="BO73" s="1246"/>
      <c r="BP73" s="1245">
        <v>189.7</v>
      </c>
      <c r="BQ73" s="1245"/>
      <c r="BR73" s="1245"/>
      <c r="BS73" s="1245"/>
      <c r="BT73" s="1245"/>
      <c r="BU73" s="1245"/>
      <c r="BV73" s="1245"/>
      <c r="BW73" s="1245"/>
      <c r="BX73" s="1245">
        <v>195.8</v>
      </c>
      <c r="BY73" s="1245"/>
      <c r="BZ73" s="1245"/>
      <c r="CA73" s="1245"/>
      <c r="CB73" s="1245"/>
      <c r="CC73" s="1245"/>
      <c r="CD73" s="1245"/>
      <c r="CE73" s="1245"/>
      <c r="CF73" s="1245">
        <v>199.1</v>
      </c>
      <c r="CG73" s="1245"/>
      <c r="CH73" s="1245"/>
      <c r="CI73" s="1245"/>
      <c r="CJ73" s="1245"/>
      <c r="CK73" s="1245"/>
      <c r="CL73" s="1245"/>
      <c r="CM73" s="1245"/>
      <c r="CN73" s="1245">
        <v>206.1</v>
      </c>
      <c r="CO73" s="1245"/>
      <c r="CP73" s="1245"/>
      <c r="CQ73" s="1245"/>
      <c r="CR73" s="1245"/>
      <c r="CS73" s="1245"/>
      <c r="CT73" s="1245"/>
      <c r="CU73" s="1245"/>
      <c r="CV73" s="1245">
        <v>211.9</v>
      </c>
      <c r="CW73" s="1245"/>
      <c r="CX73" s="1245"/>
      <c r="CY73" s="1245"/>
      <c r="CZ73" s="1245"/>
      <c r="DA73" s="1245"/>
      <c r="DB73" s="1245"/>
      <c r="DC73" s="1245"/>
    </row>
    <row r="74" spans="2:107" ht="13" x14ac:dyDescent="0.2">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 x14ac:dyDescent="0.2">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600</v>
      </c>
      <c r="BC75" s="1246"/>
      <c r="BD75" s="1246"/>
      <c r="BE75" s="1246"/>
      <c r="BF75" s="1246"/>
      <c r="BG75" s="1246"/>
      <c r="BH75" s="1246"/>
      <c r="BI75" s="1246"/>
      <c r="BJ75" s="1246"/>
      <c r="BK75" s="1246"/>
      <c r="BL75" s="1246"/>
      <c r="BM75" s="1246"/>
      <c r="BN75" s="1246"/>
      <c r="BO75" s="1246"/>
      <c r="BP75" s="1245">
        <v>13.6</v>
      </c>
      <c r="BQ75" s="1245"/>
      <c r="BR75" s="1245"/>
      <c r="BS75" s="1245"/>
      <c r="BT75" s="1245"/>
      <c r="BU75" s="1245"/>
      <c r="BV75" s="1245"/>
      <c r="BW75" s="1245"/>
      <c r="BX75" s="1245">
        <v>11.8</v>
      </c>
      <c r="BY75" s="1245"/>
      <c r="BZ75" s="1245"/>
      <c r="CA75" s="1245"/>
      <c r="CB75" s="1245"/>
      <c r="CC75" s="1245"/>
      <c r="CD75" s="1245"/>
      <c r="CE75" s="1245"/>
      <c r="CF75" s="1245">
        <v>10</v>
      </c>
      <c r="CG75" s="1245"/>
      <c r="CH75" s="1245"/>
      <c r="CI75" s="1245"/>
      <c r="CJ75" s="1245"/>
      <c r="CK75" s="1245"/>
      <c r="CL75" s="1245"/>
      <c r="CM75" s="1245"/>
      <c r="CN75" s="1245">
        <v>8.1999999999999993</v>
      </c>
      <c r="CO75" s="1245"/>
      <c r="CP75" s="1245"/>
      <c r="CQ75" s="1245"/>
      <c r="CR75" s="1245"/>
      <c r="CS75" s="1245"/>
      <c r="CT75" s="1245"/>
      <c r="CU75" s="1245"/>
      <c r="CV75" s="1245">
        <v>6.6</v>
      </c>
      <c r="CW75" s="1245"/>
      <c r="CX75" s="1245"/>
      <c r="CY75" s="1245"/>
      <c r="CZ75" s="1245"/>
      <c r="DA75" s="1245"/>
      <c r="DB75" s="1245"/>
      <c r="DC75" s="1245"/>
    </row>
    <row r="76" spans="2:107" ht="13" x14ac:dyDescent="0.2">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 x14ac:dyDescent="0.2">
      <c r="B77" s="1238"/>
      <c r="G77" s="1250"/>
      <c r="H77" s="1250"/>
      <c r="I77" s="1250"/>
      <c r="J77" s="1250"/>
      <c r="K77" s="1251"/>
      <c r="L77" s="1251"/>
      <c r="M77" s="1251"/>
      <c r="N77" s="1251"/>
      <c r="AN77" s="1247" t="s">
        <v>602</v>
      </c>
      <c r="AO77" s="1247"/>
      <c r="AP77" s="1247"/>
      <c r="AQ77" s="1247"/>
      <c r="AR77" s="1247"/>
      <c r="AS77" s="1247"/>
      <c r="AT77" s="1247"/>
      <c r="AU77" s="1247"/>
      <c r="AV77" s="1247"/>
      <c r="AW77" s="1247"/>
      <c r="AX77" s="1247"/>
      <c r="AY77" s="1247"/>
      <c r="AZ77" s="1247"/>
      <c r="BA77" s="1247"/>
      <c r="BB77" s="1246" t="s">
        <v>601</v>
      </c>
      <c r="BC77" s="1246"/>
      <c r="BD77" s="1246"/>
      <c r="BE77" s="1246"/>
      <c r="BF77" s="1246"/>
      <c r="BG77" s="1246"/>
      <c r="BH77" s="1246"/>
      <c r="BI77" s="1246"/>
      <c r="BJ77" s="1246"/>
      <c r="BK77" s="1246"/>
      <c r="BL77" s="1246"/>
      <c r="BM77" s="1246"/>
      <c r="BN77" s="1246"/>
      <c r="BO77" s="1246"/>
      <c r="BP77" s="1245">
        <v>196.3</v>
      </c>
      <c r="BQ77" s="1245"/>
      <c r="BR77" s="1245"/>
      <c r="BS77" s="1245"/>
      <c r="BT77" s="1245"/>
      <c r="BU77" s="1245"/>
      <c r="BV77" s="1245"/>
      <c r="BW77" s="1245"/>
      <c r="BX77" s="1245">
        <v>196.2</v>
      </c>
      <c r="BY77" s="1245"/>
      <c r="BZ77" s="1245"/>
      <c r="CA77" s="1245"/>
      <c r="CB77" s="1245"/>
      <c r="CC77" s="1245"/>
      <c r="CD77" s="1245"/>
      <c r="CE77" s="1245"/>
      <c r="CF77" s="1245">
        <v>198</v>
      </c>
      <c r="CG77" s="1245"/>
      <c r="CH77" s="1245"/>
      <c r="CI77" s="1245"/>
      <c r="CJ77" s="1245"/>
      <c r="CK77" s="1245"/>
      <c r="CL77" s="1245"/>
      <c r="CM77" s="1245"/>
      <c r="CN77" s="1245">
        <v>195.2</v>
      </c>
      <c r="CO77" s="1245"/>
      <c r="CP77" s="1245"/>
      <c r="CQ77" s="1245"/>
      <c r="CR77" s="1245"/>
      <c r="CS77" s="1245"/>
      <c r="CT77" s="1245"/>
      <c r="CU77" s="1245"/>
      <c r="CV77" s="1245">
        <v>193.6</v>
      </c>
      <c r="CW77" s="1245"/>
      <c r="CX77" s="1245"/>
      <c r="CY77" s="1245"/>
      <c r="CZ77" s="1245"/>
      <c r="DA77" s="1245"/>
      <c r="DB77" s="1245"/>
      <c r="DC77" s="1245"/>
    </row>
    <row r="78" spans="2:107" ht="13" x14ac:dyDescent="0.2">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 x14ac:dyDescent="0.2">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600</v>
      </c>
      <c r="BC79" s="1246"/>
      <c r="BD79" s="1246"/>
      <c r="BE79" s="1246"/>
      <c r="BF79" s="1246"/>
      <c r="BG79" s="1246"/>
      <c r="BH79" s="1246"/>
      <c r="BI79" s="1246"/>
      <c r="BJ79" s="1246"/>
      <c r="BK79" s="1246"/>
      <c r="BL79" s="1246"/>
      <c r="BM79" s="1246"/>
      <c r="BN79" s="1246"/>
      <c r="BO79" s="1246"/>
      <c r="BP79" s="1245">
        <v>14</v>
      </c>
      <c r="BQ79" s="1245"/>
      <c r="BR79" s="1245"/>
      <c r="BS79" s="1245"/>
      <c r="BT79" s="1245"/>
      <c r="BU79" s="1245"/>
      <c r="BV79" s="1245"/>
      <c r="BW79" s="1245"/>
      <c r="BX79" s="1245">
        <v>13.3</v>
      </c>
      <c r="BY79" s="1245"/>
      <c r="BZ79" s="1245"/>
      <c r="CA79" s="1245"/>
      <c r="CB79" s="1245"/>
      <c r="CC79" s="1245"/>
      <c r="CD79" s="1245"/>
      <c r="CE79" s="1245"/>
      <c r="CF79" s="1245">
        <v>12.7</v>
      </c>
      <c r="CG79" s="1245"/>
      <c r="CH79" s="1245"/>
      <c r="CI79" s="1245"/>
      <c r="CJ79" s="1245"/>
      <c r="CK79" s="1245"/>
      <c r="CL79" s="1245"/>
      <c r="CM79" s="1245"/>
      <c r="CN79" s="1245">
        <v>12.3</v>
      </c>
      <c r="CO79" s="1245"/>
      <c r="CP79" s="1245"/>
      <c r="CQ79" s="1245"/>
      <c r="CR79" s="1245"/>
      <c r="CS79" s="1245"/>
      <c r="CT79" s="1245"/>
      <c r="CU79" s="1245"/>
      <c r="CV79" s="1245">
        <v>11.9</v>
      </c>
      <c r="CW79" s="1245"/>
      <c r="CX79" s="1245"/>
      <c r="CY79" s="1245"/>
      <c r="CZ79" s="1245"/>
      <c r="DA79" s="1245"/>
      <c r="DB79" s="1245"/>
      <c r="DC79" s="1245"/>
    </row>
    <row r="80" spans="2:107" ht="13" x14ac:dyDescent="0.2">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 x14ac:dyDescent="0.2">
      <c r="B81" s="1238"/>
    </row>
    <row r="82" spans="2:109" ht="16.5" x14ac:dyDescent="0.2">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 x14ac:dyDescent="0.2">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 x14ac:dyDescent="0.2">
      <c r="DD84" s="1237"/>
      <c r="DE84" s="1237"/>
    </row>
    <row r="85" spans="2:109" ht="13" x14ac:dyDescent="0.2">
      <c r="DD85" s="1237"/>
      <c r="DE85" s="1237"/>
    </row>
    <row r="86" spans="2:109" ht="13" hidden="1" x14ac:dyDescent="0.2">
      <c r="DD86" s="1237"/>
      <c r="DE86" s="1237"/>
    </row>
    <row r="87" spans="2:109" ht="13" hidden="1" x14ac:dyDescent="0.2">
      <c r="K87" s="1240"/>
      <c r="AQ87" s="1240"/>
      <c r="BC87" s="1240"/>
      <c r="BO87" s="1240"/>
      <c r="CA87" s="1240"/>
      <c r="CM87" s="1240"/>
      <c r="CY87" s="1240"/>
      <c r="DD87" s="1237"/>
      <c r="DE87" s="1237"/>
    </row>
    <row r="88" spans="2:109" ht="13" hidden="1" x14ac:dyDescent="0.2">
      <c r="DD88" s="1237"/>
      <c r="DE88" s="1237"/>
    </row>
    <row r="89" spans="2:109" ht="13" hidden="1" x14ac:dyDescent="0.2">
      <c r="DD89" s="1237"/>
      <c r="DE89" s="1237"/>
    </row>
    <row r="90" spans="2:109" ht="13" hidden="1" x14ac:dyDescent="0.2">
      <c r="DD90" s="1237"/>
      <c r="DE90" s="1237"/>
    </row>
    <row r="91" spans="2:109" ht="13" hidden="1" x14ac:dyDescent="0.2">
      <c r="DD91" s="1237"/>
      <c r="DE91" s="1237"/>
    </row>
    <row r="92" spans="2:109" ht="13.5" hidden="1" customHeight="1" x14ac:dyDescent="0.2">
      <c r="DD92" s="1237"/>
      <c r="DE92" s="1237"/>
    </row>
    <row r="93" spans="2:109" ht="13.5" hidden="1" customHeight="1" x14ac:dyDescent="0.2">
      <c r="DD93" s="1237"/>
      <c r="DE93" s="1237"/>
    </row>
    <row r="94" spans="2:109" ht="13.5" hidden="1" customHeight="1" x14ac:dyDescent="0.2">
      <c r="DD94" s="1237"/>
      <c r="DE94" s="1237"/>
    </row>
    <row r="95" spans="2:109" ht="13.5" hidden="1" customHeight="1" x14ac:dyDescent="0.2">
      <c r="DD95" s="1237"/>
      <c r="DE95" s="1237"/>
    </row>
    <row r="96" spans="2:109" ht="13.5" hidden="1" customHeight="1" x14ac:dyDescent="0.2">
      <c r="DD96" s="1237"/>
      <c r="DE96" s="1237"/>
    </row>
    <row r="97" s="1237" customFormat="1" ht="13.5" hidden="1" customHeight="1" x14ac:dyDescent="0.2"/>
    <row r="98" s="1237" customFormat="1" ht="13.5" hidden="1" customHeight="1" x14ac:dyDescent="0.2"/>
    <row r="99" s="1237" customFormat="1" ht="13.5" hidden="1" customHeight="1" x14ac:dyDescent="0.2"/>
    <row r="100" s="1237" customFormat="1" ht="13.5" hidden="1" customHeight="1" x14ac:dyDescent="0.2"/>
    <row r="101" s="1237" customFormat="1" ht="13.5" hidden="1" customHeight="1" x14ac:dyDescent="0.2"/>
    <row r="102" s="1237" customFormat="1" ht="13.5" hidden="1" customHeight="1" x14ac:dyDescent="0.2"/>
    <row r="103" s="1237" customFormat="1" ht="13.5" hidden="1" customHeight="1" x14ac:dyDescent="0.2"/>
    <row r="104" s="1237" customFormat="1" ht="13.5" hidden="1" customHeight="1" x14ac:dyDescent="0.2"/>
    <row r="105" s="1237" customFormat="1" ht="13.5" hidden="1" customHeight="1" x14ac:dyDescent="0.2"/>
    <row r="106" s="1237" customFormat="1" ht="13.5" hidden="1" customHeight="1" x14ac:dyDescent="0.2"/>
    <row r="107" s="1237" customFormat="1" ht="13.5" hidden="1" customHeight="1" x14ac:dyDescent="0.2"/>
    <row r="108" s="1237" customFormat="1" ht="13.5" hidden="1" customHeight="1" x14ac:dyDescent="0.2"/>
    <row r="109" s="1237" customFormat="1" ht="13.5" hidden="1" customHeight="1" x14ac:dyDescent="0.2"/>
    <row r="110" s="1237" customFormat="1" ht="13.5" hidden="1" customHeight="1" x14ac:dyDescent="0.2"/>
    <row r="111" s="1237" customFormat="1" ht="13.5" hidden="1" customHeight="1" x14ac:dyDescent="0.2"/>
    <row r="112" s="1237" customFormat="1" ht="13.5" hidden="1" customHeight="1" x14ac:dyDescent="0.2"/>
    <row r="113" s="1237" customFormat="1" ht="13.5" hidden="1" customHeight="1" x14ac:dyDescent="0.2"/>
    <row r="114" s="1237" customFormat="1" ht="13.5" hidden="1" customHeight="1" x14ac:dyDescent="0.2"/>
    <row r="115" s="1237" customFormat="1" ht="13.5" hidden="1" customHeight="1" x14ac:dyDescent="0.2"/>
    <row r="116" s="1237" customFormat="1" ht="13.5" hidden="1" customHeight="1" x14ac:dyDescent="0.2"/>
    <row r="117" s="1237" customFormat="1" ht="13.5" hidden="1" customHeight="1" x14ac:dyDescent="0.2"/>
    <row r="118" s="1237" customFormat="1" ht="13.5" hidden="1" customHeight="1" x14ac:dyDescent="0.2"/>
    <row r="119" s="1237" customFormat="1" ht="13.5" hidden="1" customHeight="1" x14ac:dyDescent="0.2"/>
    <row r="120" s="1237" customFormat="1" ht="13.5" hidden="1" customHeight="1" x14ac:dyDescent="0.2"/>
    <row r="121" s="1237" customFormat="1" ht="13.5" hidden="1" customHeight="1" x14ac:dyDescent="0.2"/>
    <row r="122" s="1237" customFormat="1" ht="13.5" hidden="1" customHeight="1" x14ac:dyDescent="0.2"/>
    <row r="123" s="1237" customFormat="1" ht="13.5" hidden="1" customHeight="1" x14ac:dyDescent="0.2"/>
    <row r="124" s="1237" customFormat="1" ht="13.5" hidden="1" customHeight="1" x14ac:dyDescent="0.2"/>
    <row r="125" s="1237" customFormat="1" ht="13.5" hidden="1" customHeight="1" x14ac:dyDescent="0.2"/>
    <row r="126" s="1237" customFormat="1" ht="13.5" hidden="1" customHeight="1" x14ac:dyDescent="0.2"/>
    <row r="127" s="1237" customFormat="1" ht="13.5" hidden="1" customHeight="1" x14ac:dyDescent="0.2"/>
    <row r="128" s="1237" customFormat="1" ht="13.5" hidden="1" customHeight="1" x14ac:dyDescent="0.2"/>
    <row r="129" s="1237" customFormat="1" ht="13.5" hidden="1" customHeight="1" x14ac:dyDescent="0.2"/>
    <row r="130" s="1237" customFormat="1" ht="13.5" hidden="1" customHeight="1" x14ac:dyDescent="0.2"/>
    <row r="131" s="1237" customFormat="1" ht="13.5" hidden="1" customHeight="1" x14ac:dyDescent="0.2"/>
    <row r="132" s="1237" customFormat="1" ht="13.5" hidden="1" customHeight="1" x14ac:dyDescent="0.2"/>
    <row r="133" s="1237" customFormat="1" ht="13.5" hidden="1" customHeight="1" x14ac:dyDescent="0.2"/>
    <row r="134" s="1237" customFormat="1" ht="13.5" hidden="1" customHeight="1" x14ac:dyDescent="0.2"/>
    <row r="135" s="1237" customFormat="1" ht="13.5" hidden="1" customHeight="1" x14ac:dyDescent="0.2"/>
    <row r="136" s="1237" customFormat="1" ht="13.5" hidden="1" customHeight="1" x14ac:dyDescent="0.2"/>
    <row r="137" s="1237" customFormat="1" ht="13.5" hidden="1" customHeight="1" x14ac:dyDescent="0.2"/>
    <row r="138" s="1237" customFormat="1" ht="13.5" hidden="1" customHeight="1" x14ac:dyDescent="0.2"/>
    <row r="139" s="1237" customFormat="1" ht="13.5" hidden="1" customHeight="1" x14ac:dyDescent="0.2"/>
    <row r="140" s="1237" customFormat="1" ht="13.5" hidden="1" customHeight="1" x14ac:dyDescent="0.2"/>
    <row r="141" s="1237" customFormat="1" ht="13.5" hidden="1" customHeight="1" x14ac:dyDescent="0.2"/>
    <row r="142" s="1237" customFormat="1" ht="13.5" hidden="1" customHeight="1" x14ac:dyDescent="0.2"/>
    <row r="143" s="1237" customFormat="1" ht="13.5" hidden="1" customHeight="1" x14ac:dyDescent="0.2"/>
    <row r="144" s="1237" customFormat="1" ht="13.5" hidden="1" customHeight="1" x14ac:dyDescent="0.2"/>
    <row r="145" s="1237" customFormat="1" ht="13.5" hidden="1" customHeight="1" x14ac:dyDescent="0.2"/>
    <row r="146" s="1237" customFormat="1" ht="13.5" hidden="1" customHeight="1" x14ac:dyDescent="0.2"/>
    <row r="147" s="1237" customFormat="1" ht="13.5" hidden="1" customHeight="1" x14ac:dyDescent="0.2"/>
    <row r="148" s="1237" customFormat="1" ht="13.5" hidden="1" customHeight="1" x14ac:dyDescent="0.2"/>
    <row r="149" s="1237" customFormat="1" ht="13.5" hidden="1" customHeight="1" x14ac:dyDescent="0.2"/>
    <row r="150" s="1237" customFormat="1" ht="13.5" hidden="1" customHeight="1" x14ac:dyDescent="0.2"/>
    <row r="151" s="1237" customFormat="1" ht="13.5" hidden="1" customHeight="1" x14ac:dyDescent="0.2"/>
    <row r="152" s="1237" customFormat="1" ht="13.5" hidden="1" customHeight="1" x14ac:dyDescent="0.2"/>
    <row r="153" s="1237" customFormat="1" ht="13.5" hidden="1" customHeight="1" x14ac:dyDescent="0.2"/>
    <row r="154" s="1237" customFormat="1" ht="13.5" hidden="1" customHeight="1" x14ac:dyDescent="0.2"/>
    <row r="155" s="1237" customFormat="1" ht="13.5" hidden="1" customHeight="1" x14ac:dyDescent="0.2"/>
    <row r="156" s="1237" customFormat="1" ht="13.5" hidden="1" customHeight="1" x14ac:dyDescent="0.2"/>
    <row r="157" s="1237" customFormat="1" ht="13.5" hidden="1" customHeight="1" x14ac:dyDescent="0.2"/>
    <row r="158" s="1237" customFormat="1" ht="13.5" hidden="1" customHeight="1" x14ac:dyDescent="0.2"/>
    <row r="159" s="1237" customFormat="1" ht="13.5" hidden="1" customHeight="1" x14ac:dyDescent="0.2"/>
    <row r="160" s="1237" customFormat="1" ht="13.5" hidden="1" customHeight="1" x14ac:dyDescent="0.2"/>
  </sheetData>
  <sheetProtection algorithmName="SHA-512" hashValue="Ors5Xftj7893eNJgiMN/4Sj3A4YqMSZFiNJGK+JZUAPpN8Ckyjxp4A1OnelmylXGPfNMrrKSvmmvX6R8SgO38g==" saltValue="jULfj9ElGdq6N6MfKD9wQ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76BD4-C6CB-476F-8CEF-3EE739E2F941}">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477</v>
      </c>
    </row>
  </sheetData>
  <sheetProtection algorithmName="SHA-512" hashValue="fNSlKi8ouXiPAWDr8GV4D0pLBFZNj/AEwUjuE7P6lAXM2rr5F4gIVqvemD3odx7uz7CCJQs6s+SgVRHV+a+zWQ==" saltValue="OpUh06AK6gB0cJf3FrzsK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9151D-2A4E-4D0D-B66A-6FD3B89152AF}">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477</v>
      </c>
    </row>
  </sheetData>
  <sheetProtection algorithmName="SHA-512" hashValue="VV4T6x0N3o4cSIO92/F9MLtT8lPL8yWh4pabI0muxY7cQ4NrEkwerkOE6/oAZ3c0FouLyIQ0cKFzwS38krv3QQ==" saltValue="KFJR2bJ8jwLD2IOnQlTJY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521</v>
      </c>
      <c r="B3" s="131"/>
      <c r="C3" s="132"/>
      <c r="D3" s="133">
        <v>61458</v>
      </c>
      <c r="E3" s="134"/>
      <c r="F3" s="135">
        <v>36736</v>
      </c>
      <c r="G3" s="136"/>
      <c r="H3" s="137"/>
    </row>
    <row r="4" spans="1:8" x14ac:dyDescent="0.2">
      <c r="A4" s="138"/>
      <c r="B4" s="139"/>
      <c r="C4" s="140"/>
      <c r="D4" s="141">
        <v>23214</v>
      </c>
      <c r="E4" s="142"/>
      <c r="F4" s="143">
        <v>13410</v>
      </c>
      <c r="G4" s="144"/>
      <c r="H4" s="145"/>
    </row>
    <row r="5" spans="1:8" x14ac:dyDescent="0.2">
      <c r="A5" s="126" t="s">
        <v>523</v>
      </c>
      <c r="B5" s="131"/>
      <c r="C5" s="132"/>
      <c r="D5" s="133">
        <v>68618</v>
      </c>
      <c r="E5" s="134"/>
      <c r="F5" s="135">
        <v>38259</v>
      </c>
      <c r="G5" s="136"/>
      <c r="H5" s="137"/>
    </row>
    <row r="6" spans="1:8" x14ac:dyDescent="0.2">
      <c r="A6" s="138"/>
      <c r="B6" s="139"/>
      <c r="C6" s="140"/>
      <c r="D6" s="141">
        <v>25796</v>
      </c>
      <c r="E6" s="142"/>
      <c r="F6" s="143">
        <v>13379</v>
      </c>
      <c r="G6" s="144"/>
      <c r="H6" s="145"/>
    </row>
    <row r="7" spans="1:8" x14ac:dyDescent="0.2">
      <c r="A7" s="126" t="s">
        <v>524</v>
      </c>
      <c r="B7" s="131"/>
      <c r="C7" s="132"/>
      <c r="D7" s="133">
        <v>64823</v>
      </c>
      <c r="E7" s="134"/>
      <c r="F7" s="135">
        <v>39075</v>
      </c>
      <c r="G7" s="136"/>
      <c r="H7" s="137"/>
    </row>
    <row r="8" spans="1:8" x14ac:dyDescent="0.2">
      <c r="A8" s="138"/>
      <c r="B8" s="139"/>
      <c r="C8" s="140"/>
      <c r="D8" s="141">
        <v>26425</v>
      </c>
      <c r="E8" s="142"/>
      <c r="F8" s="143">
        <v>13441</v>
      </c>
      <c r="G8" s="144"/>
      <c r="H8" s="145"/>
    </row>
    <row r="9" spans="1:8" x14ac:dyDescent="0.2">
      <c r="A9" s="126" t="s">
        <v>525</v>
      </c>
      <c r="B9" s="131"/>
      <c r="C9" s="132"/>
      <c r="D9" s="133">
        <v>69301</v>
      </c>
      <c r="E9" s="134"/>
      <c r="F9" s="135">
        <v>39072</v>
      </c>
      <c r="G9" s="136"/>
      <c r="H9" s="137"/>
    </row>
    <row r="10" spans="1:8" x14ac:dyDescent="0.2">
      <c r="A10" s="138"/>
      <c r="B10" s="139"/>
      <c r="C10" s="140"/>
      <c r="D10" s="141">
        <v>27837</v>
      </c>
      <c r="E10" s="142"/>
      <c r="F10" s="143">
        <v>14106</v>
      </c>
      <c r="G10" s="144"/>
      <c r="H10" s="145"/>
    </row>
    <row r="11" spans="1:8" x14ac:dyDescent="0.2">
      <c r="A11" s="126" t="s">
        <v>526</v>
      </c>
      <c r="B11" s="131"/>
      <c r="C11" s="132"/>
      <c r="D11" s="133">
        <v>75931</v>
      </c>
      <c r="E11" s="134"/>
      <c r="F11" s="135">
        <v>42833</v>
      </c>
      <c r="G11" s="136"/>
      <c r="H11" s="137"/>
    </row>
    <row r="12" spans="1:8" x14ac:dyDescent="0.2">
      <c r="A12" s="138"/>
      <c r="B12" s="139"/>
      <c r="C12" s="146"/>
      <c r="D12" s="141">
        <v>30818</v>
      </c>
      <c r="E12" s="142"/>
      <c r="F12" s="143">
        <v>15211</v>
      </c>
      <c r="G12" s="144"/>
      <c r="H12" s="145"/>
    </row>
    <row r="13" spans="1:8" x14ac:dyDescent="0.2">
      <c r="A13" s="126"/>
      <c r="B13" s="131"/>
      <c r="C13" s="147"/>
      <c r="D13" s="148">
        <v>68026</v>
      </c>
      <c r="E13" s="149"/>
      <c r="F13" s="150">
        <v>39195</v>
      </c>
      <c r="G13" s="151"/>
      <c r="H13" s="137"/>
    </row>
    <row r="14" spans="1:8" x14ac:dyDescent="0.2">
      <c r="A14" s="138"/>
      <c r="B14" s="139"/>
      <c r="C14" s="140"/>
      <c r="D14" s="141">
        <v>26818</v>
      </c>
      <c r="E14" s="142"/>
      <c r="F14" s="143">
        <v>13909</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1.46</v>
      </c>
      <c r="C19" s="152">
        <f>ROUND(VALUE(SUBSTITUTE(実質収支比率等に係る経年分析!G$48,"▲","-")),2)</f>
        <v>1.37</v>
      </c>
      <c r="D19" s="152">
        <f>ROUND(VALUE(SUBSTITUTE(実質収支比率等に係る経年分析!H$48,"▲","-")),2)</f>
        <v>1.17</v>
      </c>
      <c r="E19" s="152">
        <f>ROUND(VALUE(SUBSTITUTE(実質収支比率等に係る経年分析!I$48,"▲","-")),2)</f>
        <v>1.45</v>
      </c>
      <c r="F19" s="152">
        <f>ROUND(VALUE(SUBSTITUTE(実質収支比率等に係る経年分析!J$48,"▲","-")),2)</f>
        <v>1.66</v>
      </c>
    </row>
    <row r="20" spans="1:11" x14ac:dyDescent="0.2">
      <c r="A20" s="152" t="s">
        <v>53</v>
      </c>
      <c r="B20" s="152">
        <f>ROUND(VALUE(SUBSTITUTE(実質収支比率等に係る経年分析!F$47,"▲","-")),2)</f>
        <v>6.8</v>
      </c>
      <c r="C20" s="152">
        <f>ROUND(VALUE(SUBSTITUTE(実質収支比率等に係る経年分析!G$47,"▲","-")),2)</f>
        <v>5.36</v>
      </c>
      <c r="D20" s="152">
        <f>ROUND(VALUE(SUBSTITUTE(実質収支比率等に係る経年分析!H$47,"▲","-")),2)</f>
        <v>4.45</v>
      </c>
      <c r="E20" s="152">
        <f>ROUND(VALUE(SUBSTITUTE(実質収支比率等に係る経年分析!I$47,"▲","-")),2)</f>
        <v>4.58</v>
      </c>
      <c r="F20" s="152">
        <f>ROUND(VALUE(SUBSTITUTE(実質収支比率等に係る経年分析!J$47,"▲","-")),2)</f>
        <v>4.24</v>
      </c>
    </row>
    <row r="21" spans="1:11" x14ac:dyDescent="0.2">
      <c r="A21" s="152" t="s">
        <v>54</v>
      </c>
      <c r="B21" s="152">
        <f>IF(ISNUMBER(VALUE(SUBSTITUTE(実質収支比率等に係る経年分析!F$49,"▲","-"))),ROUND(VALUE(SUBSTITUTE(実質収支比率等に係る経年分析!F$49,"▲","-")),2),NA())</f>
        <v>0.98</v>
      </c>
      <c r="C21" s="152">
        <f>IF(ISNUMBER(VALUE(SUBSTITUTE(実質収支比率等に係る経年分析!G$49,"▲","-"))),ROUND(VALUE(SUBSTITUTE(実質収支比率等に係る経年分析!G$49,"▲","-")),2),NA())</f>
        <v>-1.55</v>
      </c>
      <c r="D21" s="152">
        <f>IF(ISNUMBER(VALUE(SUBSTITUTE(実質収支比率等に係る経年分析!H$49,"▲","-"))),ROUND(VALUE(SUBSTITUTE(実質収支比率等に係る経年分析!H$49,"▲","-")),2),NA())</f>
        <v>-1.1200000000000001</v>
      </c>
      <c r="E21" s="152">
        <f>IF(ISNUMBER(VALUE(SUBSTITUTE(実質収支比率等に係る経年分析!I$49,"▲","-"))),ROUND(VALUE(SUBSTITUTE(実質収支比率等に係る経年分析!I$49,"▲","-")),2),NA())</f>
        <v>1.26</v>
      </c>
      <c r="F21" s="152">
        <f>IF(ISNUMBER(VALUE(SUBSTITUTE(実質収支比率等に係る経年分析!J$49,"▲","-"))),ROUND(VALUE(SUBSTITUTE(実質収支比率等に係る経年分析!J$49,"▲","-")),2),NA())</f>
        <v>0.95</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用度事業特別会計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県営住宅特別会計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0.04</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0.09</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0.01</v>
      </c>
    </row>
    <row r="31" spans="1:11" x14ac:dyDescent="0.2">
      <c r="A31" s="153" t="str">
        <f>IF(連結実質赤字比率に係る赤字・黒字の構成分析!C$39="",NA(),連結実質赤字比率に係る赤字・黒字の構成分析!C$39)</f>
        <v>工業用水道事業会計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0.02</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0.02</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0.02</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0.02</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0.02</v>
      </c>
    </row>
    <row r="32" spans="1:11" x14ac:dyDescent="0.2">
      <c r="A32" s="153" t="str">
        <f>IF(連結実質赤字比率に係る赤字・黒字の構成分析!C$38="",NA(),連結実質赤字比率に係る赤字・黒字の構成分析!C$38)</f>
        <v>就農支援資金貸付特別会計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0.02</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0.02</v>
      </c>
    </row>
    <row r="33" spans="1:16" x14ac:dyDescent="0.2">
      <c r="A33" s="153" t="str">
        <f>IF(連結実質赤字比率に係る赤字・黒字の構成分析!C$37="",NA(),連結実質赤字比率に係る赤字・黒字の構成分析!C$37)</f>
        <v>流域下水道特別会計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0.02</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0.02</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0.01</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0.01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0.14000000000000001</v>
      </c>
    </row>
    <row r="34" spans="1:16" x14ac:dyDescent="0.2">
      <c r="A34" s="153" t="str">
        <f>IF(連結実質赤字比率に係る赤字・黒字の構成分析!C$36="",NA(),連結実質赤字比率に係る赤字・黒字の構成分析!C$36)</f>
        <v>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0.28000000000000003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0.73</v>
      </c>
    </row>
    <row r="35" spans="1:16" x14ac:dyDescent="0.2">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1.43</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1.31</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1.07</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1.61</v>
      </c>
    </row>
    <row r="36" spans="1:16" x14ac:dyDescent="0.2">
      <c r="A36" s="153" t="str">
        <f>IF(連結実質赤字比率に係る赤字・黒字の構成分析!C$34="",NA(),連結実質赤字比率に係る赤字・黒字の構成分析!C$34)</f>
        <v>水道事業会計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3.13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3.19</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3.23</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3.35</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3.46</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78588</v>
      </c>
      <c r="E42" s="154"/>
      <c r="F42" s="154"/>
      <c r="G42" s="154">
        <f>'実質公債費比率（分子）の構造'!L$52</f>
        <v>79599</v>
      </c>
      <c r="H42" s="154"/>
      <c r="I42" s="154"/>
      <c r="J42" s="154">
        <f>'実質公債費比率（分子）の構造'!M$52</f>
        <v>79495</v>
      </c>
      <c r="K42" s="154"/>
      <c r="L42" s="154"/>
      <c r="M42" s="154">
        <f>'実質公債費比率（分子）の構造'!N$52</f>
        <v>79566</v>
      </c>
      <c r="N42" s="154"/>
      <c r="O42" s="154"/>
      <c r="P42" s="154">
        <f>'実質公債費比率（分子）の構造'!O$52</f>
        <v>79708</v>
      </c>
    </row>
    <row r="43" spans="1:16" x14ac:dyDescent="0.2">
      <c r="A43" s="154" t="s">
        <v>62</v>
      </c>
      <c r="B43" s="154">
        <f>'実質公債費比率（分子）の構造'!K$51</f>
        <v>22</v>
      </c>
      <c r="C43" s="154"/>
      <c r="D43" s="154"/>
      <c r="E43" s="154">
        <f>'実質公債費比率（分子）の構造'!L$51</f>
        <v>10</v>
      </c>
      <c r="F43" s="154"/>
      <c r="G43" s="154"/>
      <c r="H43" s="154">
        <f>'実質公債費比率（分子）の構造'!M$51</f>
        <v>6</v>
      </c>
      <c r="I43" s="154"/>
      <c r="J43" s="154"/>
      <c r="K43" s="154">
        <f>'実質公債費比率（分子）の構造'!N$51</f>
        <v>3</v>
      </c>
      <c r="L43" s="154"/>
      <c r="M43" s="154"/>
      <c r="N43" s="154">
        <f>'実質公債費比率（分子）の構造'!O$51</f>
        <v>8</v>
      </c>
      <c r="O43" s="154"/>
      <c r="P43" s="154"/>
    </row>
    <row r="44" spans="1:16" x14ac:dyDescent="0.2">
      <c r="A44" s="154" t="s">
        <v>63</v>
      </c>
      <c r="B44" s="154">
        <f>'実質公債費比率（分子）の構造'!K$50</f>
        <v>3448</v>
      </c>
      <c r="C44" s="154"/>
      <c r="D44" s="154"/>
      <c r="E44" s="154">
        <f>'実質公債費比率（分子）の構造'!L$50</f>
        <v>3311</v>
      </c>
      <c r="F44" s="154"/>
      <c r="G44" s="154"/>
      <c r="H44" s="154">
        <f>'実質公債費比率（分子）の構造'!M$50</f>
        <v>3103</v>
      </c>
      <c r="I44" s="154"/>
      <c r="J44" s="154"/>
      <c r="K44" s="154">
        <f>'実質公債費比率（分子）の構造'!N$50</f>
        <v>3020</v>
      </c>
      <c r="L44" s="154"/>
      <c r="M44" s="154"/>
      <c r="N44" s="154">
        <f>'実質公債費比率（分子）の構造'!O$50</f>
        <v>2849</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502</v>
      </c>
      <c r="C46" s="154"/>
      <c r="D46" s="154"/>
      <c r="E46" s="154">
        <f>'実質公債費比率（分子）の構造'!L$48</f>
        <v>504</v>
      </c>
      <c r="F46" s="154"/>
      <c r="G46" s="154"/>
      <c r="H46" s="154">
        <f>'実質公債費比率（分子）の構造'!M$48</f>
        <v>432</v>
      </c>
      <c r="I46" s="154"/>
      <c r="J46" s="154"/>
      <c r="K46" s="154">
        <f>'実質公債費比率（分子）の構造'!N$48</f>
        <v>396</v>
      </c>
      <c r="L46" s="154"/>
      <c r="M46" s="154"/>
      <c r="N46" s="154">
        <f>'実質公債費比率（分子）の構造'!O$48</f>
        <v>403</v>
      </c>
      <c r="O46" s="154"/>
      <c r="P46" s="154"/>
    </row>
    <row r="47" spans="1:16" x14ac:dyDescent="0.2">
      <c r="A47" s="154" t="s">
        <v>13</v>
      </c>
      <c r="B47" s="154">
        <f>'実質公債費比率（分子）の構造'!K$47</f>
        <v>14304</v>
      </c>
      <c r="C47" s="154"/>
      <c r="D47" s="154"/>
      <c r="E47" s="154">
        <f>'実質公債費比率（分子）の構造'!L$47</f>
        <v>14264</v>
      </c>
      <c r="F47" s="154"/>
      <c r="G47" s="154"/>
      <c r="H47" s="154">
        <f>'実質公債費比率（分子）の構造'!M$47</f>
        <v>14151</v>
      </c>
      <c r="I47" s="154"/>
      <c r="J47" s="154"/>
      <c r="K47" s="154">
        <f>'実質公債費比率（分子）の構造'!N$47</f>
        <v>13495</v>
      </c>
      <c r="L47" s="154"/>
      <c r="M47" s="154"/>
      <c r="N47" s="154">
        <f>'実質公債費比率（分子）の構造'!O$47</f>
        <v>12433</v>
      </c>
      <c r="O47" s="154"/>
      <c r="P47" s="154"/>
    </row>
    <row r="48" spans="1:16" x14ac:dyDescent="0.2">
      <c r="A48" s="154" t="s">
        <v>66</v>
      </c>
      <c r="B48" s="154" t="str">
        <f>'実質公債費比率（分子）の構造'!K$46</f>
        <v>-</v>
      </c>
      <c r="C48" s="154"/>
      <c r="D48" s="154"/>
      <c r="E48" s="154" t="str">
        <f>'実質公債費比率（分子）の構造'!L$46</f>
        <v>-</v>
      </c>
      <c r="F48" s="154"/>
      <c r="G48" s="154"/>
      <c r="H48" s="154">
        <f>'実質公債費比率（分子）の構造'!M$46</f>
        <v>351</v>
      </c>
      <c r="I48" s="154"/>
      <c r="J48" s="154"/>
      <c r="K48" s="154" t="str">
        <f>'実質公債費比率（分子）の構造'!N$46</f>
        <v>-</v>
      </c>
      <c r="L48" s="154"/>
      <c r="M48" s="154"/>
      <c r="N48" s="154" t="str">
        <f>'実質公債費比率（分子）の構造'!O$46</f>
        <v>-</v>
      </c>
      <c r="O48" s="154"/>
      <c r="P48" s="154"/>
    </row>
    <row r="49" spans="1:16" x14ac:dyDescent="0.2">
      <c r="A49" s="154" t="s">
        <v>67</v>
      </c>
      <c r="B49" s="154">
        <f>'実質公債費比率（分子）の構造'!K$45</f>
        <v>107688</v>
      </c>
      <c r="C49" s="154"/>
      <c r="D49" s="154"/>
      <c r="E49" s="154">
        <f>'実質公債費比率（分子）の構造'!L$45</f>
        <v>101483</v>
      </c>
      <c r="F49" s="154"/>
      <c r="G49" s="154"/>
      <c r="H49" s="154">
        <f>'実質公債費比率（分子）の構造'!M$45</f>
        <v>94338</v>
      </c>
      <c r="I49" s="154"/>
      <c r="J49" s="154"/>
      <c r="K49" s="154">
        <f>'実質公債費比率（分子）の構造'!N$45</f>
        <v>88127</v>
      </c>
      <c r="L49" s="154"/>
      <c r="M49" s="154"/>
      <c r="N49" s="154">
        <f>'実質公債費比率（分子）の構造'!O$45</f>
        <v>85230</v>
      </c>
      <c r="O49" s="154"/>
      <c r="P49" s="154"/>
    </row>
    <row r="50" spans="1:16" x14ac:dyDescent="0.2">
      <c r="A50" s="154" t="s">
        <v>68</v>
      </c>
      <c r="B50" s="154" t="e">
        <f>NA()</f>
        <v>#N/A</v>
      </c>
      <c r="C50" s="154">
        <f>IF(ISNUMBER('実質公債費比率（分子）の構造'!K$53),'実質公債費比率（分子）の構造'!K$53,NA())</f>
        <v>47376</v>
      </c>
      <c r="D50" s="154" t="e">
        <f>NA()</f>
        <v>#N/A</v>
      </c>
      <c r="E50" s="154" t="e">
        <f>NA()</f>
        <v>#N/A</v>
      </c>
      <c r="F50" s="154">
        <f>IF(ISNUMBER('実質公債費比率（分子）の構造'!L$53),'実質公債費比率（分子）の構造'!L$53,NA())</f>
        <v>39973</v>
      </c>
      <c r="G50" s="154" t="e">
        <f>NA()</f>
        <v>#N/A</v>
      </c>
      <c r="H50" s="154" t="e">
        <f>NA()</f>
        <v>#N/A</v>
      </c>
      <c r="I50" s="154">
        <f>IF(ISNUMBER('実質公債費比率（分子）の構造'!M$53),'実質公債費比率（分子）の構造'!M$53,NA())</f>
        <v>32886</v>
      </c>
      <c r="J50" s="154" t="e">
        <f>NA()</f>
        <v>#N/A</v>
      </c>
      <c r="K50" s="154" t="e">
        <f>NA()</f>
        <v>#N/A</v>
      </c>
      <c r="L50" s="154">
        <f>IF(ISNUMBER('実質公債費比率（分子）の構造'!N$53),'実質公債費比率（分子）の構造'!N$53,NA())</f>
        <v>25475</v>
      </c>
      <c r="M50" s="154" t="e">
        <f>NA()</f>
        <v>#N/A</v>
      </c>
      <c r="N50" s="154" t="e">
        <f>NA()</f>
        <v>#N/A</v>
      </c>
      <c r="O50" s="154">
        <f>IF(ISNUMBER('実質公債費比率（分子）の構造'!O$53),'実質公債費比率（分子）の構造'!O$53,NA())</f>
        <v>21215</v>
      </c>
      <c r="P50" s="154" t="e">
        <f>NA()</f>
        <v>#N/A</v>
      </c>
    </row>
    <row r="53" spans="1:16" x14ac:dyDescent="0.2">
      <c r="A53" s="122" t="s">
        <v>69</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2">
      <c r="A56" s="153" t="s">
        <v>41</v>
      </c>
      <c r="B56" s="153"/>
      <c r="C56" s="153"/>
      <c r="D56" s="153">
        <f>'将来負担比率（分子）の構造'!I$52</f>
        <v>946760</v>
      </c>
      <c r="E56" s="153"/>
      <c r="F56" s="153"/>
      <c r="G56" s="153">
        <f>'将来負担比率（分子）の構造'!J$52</f>
        <v>944705</v>
      </c>
      <c r="H56" s="153"/>
      <c r="I56" s="153"/>
      <c r="J56" s="153">
        <f>'将来負担比率（分子）の構造'!K$52</f>
        <v>944046</v>
      </c>
      <c r="K56" s="153"/>
      <c r="L56" s="153"/>
      <c r="M56" s="153">
        <f>'将来負担比率（分子）の構造'!L$52</f>
        <v>935472</v>
      </c>
      <c r="N56" s="153"/>
      <c r="O56" s="153"/>
      <c r="P56" s="153">
        <f>'将来負担比率（分子）の構造'!M$52</f>
        <v>935017</v>
      </c>
    </row>
    <row r="57" spans="1:16" x14ac:dyDescent="0.2">
      <c r="A57" s="153" t="s">
        <v>40</v>
      </c>
      <c r="B57" s="153"/>
      <c r="C57" s="153"/>
      <c r="D57" s="153">
        <f>'将来負担比率（分子）の構造'!I$51</f>
        <v>37515</v>
      </c>
      <c r="E57" s="153"/>
      <c r="F57" s="153"/>
      <c r="G57" s="153">
        <f>'将来負担比率（分子）の構造'!J$51</f>
        <v>35489</v>
      </c>
      <c r="H57" s="153"/>
      <c r="I57" s="153"/>
      <c r="J57" s="153">
        <f>'将来負担比率（分子）の構造'!K$51</f>
        <v>34648</v>
      </c>
      <c r="K57" s="153"/>
      <c r="L57" s="153"/>
      <c r="M57" s="153">
        <f>'将来負担比率（分子）の構造'!L$51</f>
        <v>33027</v>
      </c>
      <c r="N57" s="153"/>
      <c r="O57" s="153"/>
      <c r="P57" s="153">
        <f>'将来負担比率（分子）の構造'!M$51</f>
        <v>32467</v>
      </c>
    </row>
    <row r="58" spans="1:16" x14ac:dyDescent="0.2">
      <c r="A58" s="153" t="s">
        <v>39</v>
      </c>
      <c r="B58" s="153"/>
      <c r="C58" s="153"/>
      <c r="D58" s="153">
        <f>'将来負担比率（分子）の構造'!I$50</f>
        <v>120096</v>
      </c>
      <c r="E58" s="153"/>
      <c r="F58" s="153"/>
      <c r="G58" s="153">
        <f>'将来負担比率（分子）の構造'!J$50</f>
        <v>120644</v>
      </c>
      <c r="H58" s="153"/>
      <c r="I58" s="153"/>
      <c r="J58" s="153">
        <f>'将来負担比率（分子）の構造'!K$50</f>
        <v>127449</v>
      </c>
      <c r="K58" s="153"/>
      <c r="L58" s="153"/>
      <c r="M58" s="153">
        <f>'将来負担比率（分子）の構造'!L$50</f>
        <v>134513</v>
      </c>
      <c r="N58" s="153"/>
      <c r="O58" s="153"/>
      <c r="P58" s="153">
        <f>'将来負担比率（分子）の構造'!M$50</f>
        <v>144318</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23340</v>
      </c>
      <c r="C61" s="153"/>
      <c r="D61" s="153"/>
      <c r="E61" s="153">
        <f>'将来負担比率（分子）の構造'!J$46</f>
        <v>24237</v>
      </c>
      <c r="F61" s="153"/>
      <c r="G61" s="153"/>
      <c r="H61" s="153">
        <f>'将来負担比率（分子）の構造'!K$46</f>
        <v>24578</v>
      </c>
      <c r="I61" s="153"/>
      <c r="J61" s="153"/>
      <c r="K61" s="153">
        <f>'将来負担比率（分子）の構造'!L$46</f>
        <v>23910</v>
      </c>
      <c r="L61" s="153"/>
      <c r="M61" s="153"/>
      <c r="N61" s="153">
        <f>'将来負担比率（分子）の構造'!M$46</f>
        <v>24462</v>
      </c>
      <c r="O61" s="153"/>
      <c r="P61" s="153"/>
    </row>
    <row r="62" spans="1:16" x14ac:dyDescent="0.2">
      <c r="A62" s="153" t="s">
        <v>33</v>
      </c>
      <c r="B62" s="153">
        <f>'将来負担比率（分子）の構造'!I$45</f>
        <v>198498</v>
      </c>
      <c r="C62" s="153"/>
      <c r="D62" s="153"/>
      <c r="E62" s="153">
        <f>'将来負担比率（分子）の構造'!J$45</f>
        <v>194089</v>
      </c>
      <c r="F62" s="153"/>
      <c r="G62" s="153"/>
      <c r="H62" s="153">
        <f>'将来負担比率（分子）の構造'!K$45</f>
        <v>190750</v>
      </c>
      <c r="I62" s="153"/>
      <c r="J62" s="153"/>
      <c r="K62" s="153">
        <f>'将来負担比率（分子）の構造'!L$45</f>
        <v>185963</v>
      </c>
      <c r="L62" s="153"/>
      <c r="M62" s="153"/>
      <c r="N62" s="153">
        <f>'将来負担比率（分子）の構造'!M$45</f>
        <v>180197</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14883</v>
      </c>
      <c r="C64" s="153"/>
      <c r="D64" s="153"/>
      <c r="E64" s="153">
        <f>'将来負担比率（分子）の構造'!J$43</f>
        <v>14251</v>
      </c>
      <c r="F64" s="153"/>
      <c r="G64" s="153"/>
      <c r="H64" s="153">
        <f>'将来負担比率（分子）の構造'!K$43</f>
        <v>11152</v>
      </c>
      <c r="I64" s="153"/>
      <c r="J64" s="153"/>
      <c r="K64" s="153">
        <f>'将来負担比率（分子）の構造'!L$43</f>
        <v>8167</v>
      </c>
      <c r="L64" s="153"/>
      <c r="M64" s="153"/>
      <c r="N64" s="153">
        <f>'将来負担比率（分子）の構造'!M$43</f>
        <v>5458</v>
      </c>
      <c r="O64" s="153"/>
      <c r="P64" s="153"/>
    </row>
    <row r="65" spans="1:16" x14ac:dyDescent="0.2">
      <c r="A65" s="153" t="s">
        <v>30</v>
      </c>
      <c r="B65" s="153">
        <f>'将来負担比率（分子）の構造'!I$42</f>
        <v>41033</v>
      </c>
      <c r="C65" s="153"/>
      <c r="D65" s="153"/>
      <c r="E65" s="153">
        <f>'将来負担比率（分子）の構造'!J$42</f>
        <v>36693</v>
      </c>
      <c r="F65" s="153"/>
      <c r="G65" s="153"/>
      <c r="H65" s="153">
        <f>'将来負担比率（分子）の構造'!K$42</f>
        <v>33878</v>
      </c>
      <c r="I65" s="153"/>
      <c r="J65" s="153"/>
      <c r="K65" s="153">
        <f>'将来負担比率（分子）の構造'!L$42</f>
        <v>31923</v>
      </c>
      <c r="L65" s="153"/>
      <c r="M65" s="153"/>
      <c r="N65" s="153">
        <f>'将来負担比率（分子）の構造'!M$42</f>
        <v>29939</v>
      </c>
      <c r="O65" s="153"/>
      <c r="P65" s="153"/>
    </row>
    <row r="66" spans="1:16" x14ac:dyDescent="0.2">
      <c r="A66" s="153" t="s">
        <v>29</v>
      </c>
      <c r="B66" s="153">
        <f>'将来負担比率（分子）の構造'!I$41</f>
        <v>1582539</v>
      </c>
      <c r="C66" s="153"/>
      <c r="D66" s="153"/>
      <c r="E66" s="153">
        <f>'将来負担比率（分子）の構造'!J$41</f>
        <v>1607975</v>
      </c>
      <c r="F66" s="153"/>
      <c r="G66" s="153"/>
      <c r="H66" s="153">
        <f>'将来負担比率（分子）の構造'!K$41</f>
        <v>1635334</v>
      </c>
      <c r="I66" s="153"/>
      <c r="J66" s="153"/>
      <c r="K66" s="153">
        <f>'将来負担比率（分子）の構造'!L$41</f>
        <v>1668945</v>
      </c>
      <c r="L66" s="153"/>
      <c r="M66" s="153"/>
      <c r="N66" s="153">
        <f>'将来負担比率（分子）の構造'!M$41</f>
        <v>1715214</v>
      </c>
      <c r="O66" s="153"/>
      <c r="P66" s="153"/>
    </row>
    <row r="67" spans="1:16" x14ac:dyDescent="0.2">
      <c r="A67" s="153" t="s">
        <v>72</v>
      </c>
      <c r="B67" s="153" t="e">
        <f>NA()</f>
        <v>#N/A</v>
      </c>
      <c r="C67" s="153">
        <f>IF(ISNUMBER('将来負担比率（分子）の構造'!I$53), IF('将来負担比率（分子）の構造'!I$53 &lt; 0, 0, '将来負担比率（分子）の構造'!I$53), NA())</f>
        <v>755921</v>
      </c>
      <c r="D67" s="153" t="e">
        <f>NA()</f>
        <v>#N/A</v>
      </c>
      <c r="E67" s="153" t="e">
        <f>NA()</f>
        <v>#N/A</v>
      </c>
      <c r="F67" s="153">
        <f>IF(ISNUMBER('将来負担比率（分子）の構造'!J$53), IF('将来負担比率（分子）の構造'!J$53 &lt; 0, 0, '将来負担比率（分子）の構造'!J$53), NA())</f>
        <v>776406</v>
      </c>
      <c r="G67" s="153" t="e">
        <f>NA()</f>
        <v>#N/A</v>
      </c>
      <c r="H67" s="153" t="e">
        <f>NA()</f>
        <v>#N/A</v>
      </c>
      <c r="I67" s="153">
        <f>IF(ISNUMBER('将来負担比率（分子）の構造'!K$53), IF('将来負担比率（分子）の構造'!K$53 &lt; 0, 0, '将来負担比率（分子）の構造'!K$53), NA())</f>
        <v>789548</v>
      </c>
      <c r="J67" s="153" t="e">
        <f>NA()</f>
        <v>#N/A</v>
      </c>
      <c r="K67" s="153" t="e">
        <f>NA()</f>
        <v>#N/A</v>
      </c>
      <c r="L67" s="153">
        <f>IF(ISNUMBER('将来負担比率（分子）の構造'!L$53), IF('将来負担比率（分子）の構造'!L$53 &lt; 0, 0, '将来負担比率（分子）の構造'!L$53), NA())</f>
        <v>815897</v>
      </c>
      <c r="M67" s="153" t="e">
        <f>NA()</f>
        <v>#N/A</v>
      </c>
      <c r="N67" s="153" t="e">
        <f>NA()</f>
        <v>#N/A</v>
      </c>
      <c r="O67" s="153">
        <f>IF(ISNUMBER('将来負担比率（分子）の構造'!M$53), IF('将来負担比率（分子）の構造'!M$53 &lt; 0, 0, '将来負担比率（分子）の構造'!M$53), NA())</f>
        <v>843468</v>
      </c>
      <c r="P67" s="153" t="e">
        <f>NA()</f>
        <v>#N/A</v>
      </c>
    </row>
    <row r="70" spans="1:16" x14ac:dyDescent="0.2">
      <c r="A70" s="155" t="s">
        <v>73</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74</v>
      </c>
      <c r="B72" s="157">
        <f>基金残高に係る経年分析!F55</f>
        <v>21054</v>
      </c>
      <c r="C72" s="157">
        <f>基金残高に係る経年分析!G55</f>
        <v>21673</v>
      </c>
      <c r="D72" s="157">
        <f>基金残高に係る経年分析!H55</f>
        <v>20167</v>
      </c>
    </row>
    <row r="73" spans="1:16" x14ac:dyDescent="0.2">
      <c r="A73" s="156" t="s">
        <v>75</v>
      </c>
      <c r="B73" s="157">
        <f>基金残高に係る経年分析!F56</f>
        <v>11638</v>
      </c>
      <c r="C73" s="157">
        <f>基金残高に係る経年分析!G56</f>
        <v>11678</v>
      </c>
      <c r="D73" s="157">
        <f>基金残高に係る経年分析!H56</f>
        <v>11709</v>
      </c>
    </row>
    <row r="74" spans="1:16" x14ac:dyDescent="0.2">
      <c r="A74" s="156" t="s">
        <v>76</v>
      </c>
      <c r="B74" s="157">
        <f>基金残高に係る経年分析!F57</f>
        <v>47399</v>
      </c>
      <c r="C74" s="157">
        <f>基金残高に係る経年分析!G57</f>
        <v>48889</v>
      </c>
      <c r="D74" s="157">
        <f>基金残高に係る経年分析!H57</f>
        <v>47830</v>
      </c>
    </row>
  </sheetData>
  <sheetProtection algorithmName="SHA-512" hashValue="osL01VYlOcQsDbbb911cOROcHnPMuHmGjRdkXsRQtAqr90ynbJLTRb+Db0YDAr+0AeOwxPSMqIXeJ3kijNZG/Q==" saltValue="liR1J5KtaU87v9Ruk7Z0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184</v>
      </c>
      <c r="DD1" s="591"/>
      <c r="DE1" s="591"/>
      <c r="DF1" s="591"/>
      <c r="DG1" s="591"/>
      <c r="DH1" s="591"/>
      <c r="DI1" s="592"/>
      <c r="DK1" s="590" t="s">
        <v>185</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186</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187</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188</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189</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190</v>
      </c>
      <c r="S4" s="594"/>
      <c r="T4" s="594"/>
      <c r="U4" s="594"/>
      <c r="V4" s="594"/>
      <c r="W4" s="594"/>
      <c r="X4" s="594"/>
      <c r="Y4" s="595"/>
      <c r="Z4" s="593" t="s">
        <v>191</v>
      </c>
      <c r="AA4" s="594"/>
      <c r="AB4" s="594"/>
      <c r="AC4" s="595"/>
      <c r="AD4" s="593" t="s">
        <v>192</v>
      </c>
      <c r="AE4" s="594"/>
      <c r="AF4" s="594"/>
      <c r="AG4" s="594"/>
      <c r="AH4" s="594"/>
      <c r="AI4" s="594"/>
      <c r="AJ4" s="594"/>
      <c r="AK4" s="595"/>
      <c r="AL4" s="593" t="s">
        <v>191</v>
      </c>
      <c r="AM4" s="594"/>
      <c r="AN4" s="594"/>
      <c r="AO4" s="595"/>
      <c r="AP4" s="596" t="s">
        <v>193</v>
      </c>
      <c r="AQ4" s="596"/>
      <c r="AR4" s="596"/>
      <c r="AS4" s="596"/>
      <c r="AT4" s="596"/>
      <c r="AU4" s="596"/>
      <c r="AV4" s="596"/>
      <c r="AW4" s="596"/>
      <c r="AX4" s="596"/>
      <c r="AY4" s="596"/>
      <c r="AZ4" s="596"/>
      <c r="BA4" s="596"/>
      <c r="BB4" s="596"/>
      <c r="BC4" s="596"/>
      <c r="BD4" s="596" t="s">
        <v>194</v>
      </c>
      <c r="BE4" s="596"/>
      <c r="BF4" s="596"/>
      <c r="BG4" s="596"/>
      <c r="BH4" s="596"/>
      <c r="BI4" s="596"/>
      <c r="BJ4" s="596"/>
      <c r="BK4" s="596"/>
      <c r="BL4" s="596" t="s">
        <v>191</v>
      </c>
      <c r="BM4" s="596"/>
      <c r="BN4" s="596"/>
      <c r="BO4" s="596"/>
      <c r="BP4" s="596" t="s">
        <v>195</v>
      </c>
      <c r="BQ4" s="596"/>
      <c r="BR4" s="596"/>
      <c r="BS4" s="596"/>
      <c r="BT4" s="596"/>
      <c r="BU4" s="596"/>
      <c r="BV4" s="596"/>
      <c r="BW4" s="596"/>
      <c r="BY4" s="593" t="s">
        <v>196</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197</v>
      </c>
      <c r="C5" s="598"/>
      <c r="D5" s="598"/>
      <c r="E5" s="598"/>
      <c r="F5" s="598"/>
      <c r="G5" s="598"/>
      <c r="H5" s="598"/>
      <c r="I5" s="598"/>
      <c r="J5" s="598"/>
      <c r="K5" s="598"/>
      <c r="L5" s="598"/>
      <c r="M5" s="598"/>
      <c r="N5" s="598"/>
      <c r="O5" s="598"/>
      <c r="P5" s="598"/>
      <c r="Q5" s="599"/>
      <c r="R5" s="600">
        <v>273291133</v>
      </c>
      <c r="S5" s="601"/>
      <c r="T5" s="601"/>
      <c r="U5" s="601"/>
      <c r="V5" s="601"/>
      <c r="W5" s="601"/>
      <c r="X5" s="601"/>
      <c r="Y5" s="602"/>
      <c r="Z5" s="603">
        <v>34.799999999999997</v>
      </c>
      <c r="AA5" s="603"/>
      <c r="AB5" s="603"/>
      <c r="AC5" s="603"/>
      <c r="AD5" s="604">
        <v>228941727</v>
      </c>
      <c r="AE5" s="604"/>
      <c r="AF5" s="604"/>
      <c r="AG5" s="604"/>
      <c r="AH5" s="604"/>
      <c r="AI5" s="604"/>
      <c r="AJ5" s="604"/>
      <c r="AK5" s="604"/>
      <c r="AL5" s="605">
        <v>52</v>
      </c>
      <c r="AM5" s="606"/>
      <c r="AN5" s="606"/>
      <c r="AO5" s="607"/>
      <c r="AP5" s="597" t="s">
        <v>198</v>
      </c>
      <c r="AQ5" s="598"/>
      <c r="AR5" s="598"/>
      <c r="AS5" s="598"/>
      <c r="AT5" s="598"/>
      <c r="AU5" s="598"/>
      <c r="AV5" s="598"/>
      <c r="AW5" s="598"/>
      <c r="AX5" s="598"/>
      <c r="AY5" s="598"/>
      <c r="AZ5" s="598"/>
      <c r="BA5" s="598"/>
      <c r="BB5" s="598"/>
      <c r="BC5" s="599"/>
      <c r="BD5" s="611">
        <v>273275041</v>
      </c>
      <c r="BE5" s="612"/>
      <c r="BF5" s="612"/>
      <c r="BG5" s="612"/>
      <c r="BH5" s="612"/>
      <c r="BI5" s="612"/>
      <c r="BJ5" s="612"/>
      <c r="BK5" s="613"/>
      <c r="BL5" s="614">
        <v>100</v>
      </c>
      <c r="BM5" s="614"/>
      <c r="BN5" s="614"/>
      <c r="BO5" s="614"/>
      <c r="BP5" s="615">
        <v>2430704</v>
      </c>
      <c r="BQ5" s="615"/>
      <c r="BR5" s="615"/>
      <c r="BS5" s="615"/>
      <c r="BT5" s="615"/>
      <c r="BU5" s="615"/>
      <c r="BV5" s="615"/>
      <c r="BW5" s="619"/>
      <c r="BY5" s="593" t="s">
        <v>193</v>
      </c>
      <c r="BZ5" s="594"/>
      <c r="CA5" s="594"/>
      <c r="CB5" s="594"/>
      <c r="CC5" s="594"/>
      <c r="CD5" s="594"/>
      <c r="CE5" s="594"/>
      <c r="CF5" s="594"/>
      <c r="CG5" s="594"/>
      <c r="CH5" s="594"/>
      <c r="CI5" s="594"/>
      <c r="CJ5" s="594"/>
      <c r="CK5" s="594"/>
      <c r="CL5" s="595"/>
      <c r="CM5" s="593" t="s">
        <v>199</v>
      </c>
      <c r="CN5" s="594"/>
      <c r="CO5" s="594"/>
      <c r="CP5" s="594"/>
      <c r="CQ5" s="594"/>
      <c r="CR5" s="594"/>
      <c r="CS5" s="594"/>
      <c r="CT5" s="595"/>
      <c r="CU5" s="593" t="s">
        <v>191</v>
      </c>
      <c r="CV5" s="594"/>
      <c r="CW5" s="594"/>
      <c r="CX5" s="595"/>
      <c r="CY5" s="593" t="s">
        <v>200</v>
      </c>
      <c r="CZ5" s="594"/>
      <c r="DA5" s="594"/>
      <c r="DB5" s="594"/>
      <c r="DC5" s="594"/>
      <c r="DD5" s="594"/>
      <c r="DE5" s="594"/>
      <c r="DF5" s="594"/>
      <c r="DG5" s="594"/>
      <c r="DH5" s="594"/>
      <c r="DI5" s="594"/>
      <c r="DJ5" s="594"/>
      <c r="DK5" s="595"/>
      <c r="DL5" s="593" t="s">
        <v>201</v>
      </c>
      <c r="DM5" s="594"/>
      <c r="DN5" s="594"/>
      <c r="DO5" s="594"/>
      <c r="DP5" s="594"/>
      <c r="DQ5" s="594"/>
      <c r="DR5" s="594"/>
      <c r="DS5" s="594"/>
      <c r="DT5" s="594"/>
      <c r="DU5" s="594"/>
      <c r="DV5" s="594"/>
      <c r="DW5" s="594"/>
      <c r="DX5" s="595"/>
    </row>
    <row r="6" spans="2:138" ht="11.25" customHeight="1" x14ac:dyDescent="0.2">
      <c r="B6" s="608" t="s">
        <v>202</v>
      </c>
      <c r="C6" s="609"/>
      <c r="D6" s="609"/>
      <c r="E6" s="609"/>
      <c r="F6" s="609"/>
      <c r="G6" s="609"/>
      <c r="H6" s="609"/>
      <c r="I6" s="609"/>
      <c r="J6" s="609"/>
      <c r="K6" s="609"/>
      <c r="L6" s="609"/>
      <c r="M6" s="609"/>
      <c r="N6" s="609"/>
      <c r="O6" s="609"/>
      <c r="P6" s="609"/>
      <c r="Q6" s="610"/>
      <c r="R6" s="611">
        <v>35613209</v>
      </c>
      <c r="S6" s="612"/>
      <c r="T6" s="612"/>
      <c r="U6" s="612"/>
      <c r="V6" s="612"/>
      <c r="W6" s="612"/>
      <c r="X6" s="612"/>
      <c r="Y6" s="613"/>
      <c r="Z6" s="614">
        <v>4.5</v>
      </c>
      <c r="AA6" s="614"/>
      <c r="AB6" s="614"/>
      <c r="AC6" s="614"/>
      <c r="AD6" s="615">
        <v>35613209</v>
      </c>
      <c r="AE6" s="615"/>
      <c r="AF6" s="615"/>
      <c r="AG6" s="615"/>
      <c r="AH6" s="615"/>
      <c r="AI6" s="615"/>
      <c r="AJ6" s="615"/>
      <c r="AK6" s="615"/>
      <c r="AL6" s="616">
        <v>8.1</v>
      </c>
      <c r="AM6" s="617"/>
      <c r="AN6" s="617"/>
      <c r="AO6" s="618"/>
      <c r="AP6" s="608" t="s">
        <v>203</v>
      </c>
      <c r="AQ6" s="609"/>
      <c r="AR6" s="609"/>
      <c r="AS6" s="609"/>
      <c r="AT6" s="609"/>
      <c r="AU6" s="609"/>
      <c r="AV6" s="609"/>
      <c r="AW6" s="609"/>
      <c r="AX6" s="609"/>
      <c r="AY6" s="609"/>
      <c r="AZ6" s="609"/>
      <c r="BA6" s="609"/>
      <c r="BB6" s="609"/>
      <c r="BC6" s="610"/>
      <c r="BD6" s="611">
        <v>273275041</v>
      </c>
      <c r="BE6" s="612"/>
      <c r="BF6" s="612"/>
      <c r="BG6" s="612"/>
      <c r="BH6" s="612"/>
      <c r="BI6" s="612"/>
      <c r="BJ6" s="612"/>
      <c r="BK6" s="613"/>
      <c r="BL6" s="614">
        <v>100</v>
      </c>
      <c r="BM6" s="614"/>
      <c r="BN6" s="614"/>
      <c r="BO6" s="614"/>
      <c r="BP6" s="615">
        <v>2430704</v>
      </c>
      <c r="BQ6" s="615"/>
      <c r="BR6" s="615"/>
      <c r="BS6" s="615"/>
      <c r="BT6" s="615"/>
      <c r="BU6" s="615"/>
      <c r="BV6" s="615"/>
      <c r="BW6" s="619"/>
      <c r="BY6" s="597" t="s">
        <v>204</v>
      </c>
      <c r="BZ6" s="598"/>
      <c r="CA6" s="598"/>
      <c r="CB6" s="598"/>
      <c r="CC6" s="598"/>
      <c r="CD6" s="598"/>
      <c r="CE6" s="598"/>
      <c r="CF6" s="598"/>
      <c r="CG6" s="598"/>
      <c r="CH6" s="598"/>
      <c r="CI6" s="598"/>
      <c r="CJ6" s="598"/>
      <c r="CK6" s="598"/>
      <c r="CL6" s="599"/>
      <c r="CM6" s="611">
        <v>1166365</v>
      </c>
      <c r="CN6" s="612"/>
      <c r="CO6" s="612"/>
      <c r="CP6" s="612"/>
      <c r="CQ6" s="612"/>
      <c r="CR6" s="612"/>
      <c r="CS6" s="612"/>
      <c r="CT6" s="613"/>
      <c r="CU6" s="614">
        <v>0.2</v>
      </c>
      <c r="CV6" s="614"/>
      <c r="CW6" s="614"/>
      <c r="CX6" s="614"/>
      <c r="CY6" s="620" t="s">
        <v>118</v>
      </c>
      <c r="CZ6" s="612"/>
      <c r="DA6" s="612"/>
      <c r="DB6" s="612"/>
      <c r="DC6" s="612"/>
      <c r="DD6" s="612"/>
      <c r="DE6" s="612"/>
      <c r="DF6" s="612"/>
      <c r="DG6" s="612"/>
      <c r="DH6" s="612"/>
      <c r="DI6" s="612"/>
      <c r="DJ6" s="612"/>
      <c r="DK6" s="613"/>
      <c r="DL6" s="620">
        <v>1166332</v>
      </c>
      <c r="DM6" s="612"/>
      <c r="DN6" s="612"/>
      <c r="DO6" s="612"/>
      <c r="DP6" s="612"/>
      <c r="DQ6" s="612"/>
      <c r="DR6" s="612"/>
      <c r="DS6" s="612"/>
      <c r="DT6" s="612"/>
      <c r="DU6" s="612"/>
      <c r="DV6" s="612"/>
      <c r="DW6" s="612"/>
      <c r="DX6" s="621"/>
    </row>
    <row r="7" spans="2:138" ht="11.25" customHeight="1" x14ac:dyDescent="0.2">
      <c r="B7" s="608" t="s">
        <v>205</v>
      </c>
      <c r="C7" s="609"/>
      <c r="D7" s="609"/>
      <c r="E7" s="609"/>
      <c r="F7" s="609"/>
      <c r="G7" s="609"/>
      <c r="H7" s="609"/>
      <c r="I7" s="609"/>
      <c r="J7" s="609"/>
      <c r="K7" s="609"/>
      <c r="L7" s="609"/>
      <c r="M7" s="609"/>
      <c r="N7" s="609"/>
      <c r="O7" s="609"/>
      <c r="P7" s="609"/>
      <c r="Q7" s="610"/>
      <c r="R7" s="611">
        <v>3037406</v>
      </c>
      <c r="S7" s="612"/>
      <c r="T7" s="612"/>
      <c r="U7" s="612"/>
      <c r="V7" s="612"/>
      <c r="W7" s="612"/>
      <c r="X7" s="612"/>
      <c r="Y7" s="613"/>
      <c r="Z7" s="614">
        <v>0.4</v>
      </c>
      <c r="AA7" s="614"/>
      <c r="AB7" s="614"/>
      <c r="AC7" s="614"/>
      <c r="AD7" s="615">
        <v>3037406</v>
      </c>
      <c r="AE7" s="615"/>
      <c r="AF7" s="615"/>
      <c r="AG7" s="615"/>
      <c r="AH7" s="615"/>
      <c r="AI7" s="615"/>
      <c r="AJ7" s="615"/>
      <c r="AK7" s="615"/>
      <c r="AL7" s="616">
        <v>0.7</v>
      </c>
      <c r="AM7" s="617"/>
      <c r="AN7" s="617"/>
      <c r="AO7" s="618"/>
      <c r="AP7" s="608" t="s">
        <v>206</v>
      </c>
      <c r="AQ7" s="609"/>
      <c r="AR7" s="609"/>
      <c r="AS7" s="609"/>
      <c r="AT7" s="609"/>
      <c r="AU7" s="609"/>
      <c r="AV7" s="609"/>
      <c r="AW7" s="609"/>
      <c r="AX7" s="609"/>
      <c r="AY7" s="609"/>
      <c r="AZ7" s="609"/>
      <c r="BA7" s="609"/>
      <c r="BB7" s="609"/>
      <c r="BC7" s="610"/>
      <c r="BD7" s="611">
        <v>84835456</v>
      </c>
      <c r="BE7" s="612"/>
      <c r="BF7" s="612"/>
      <c r="BG7" s="612"/>
      <c r="BH7" s="612"/>
      <c r="BI7" s="612"/>
      <c r="BJ7" s="612"/>
      <c r="BK7" s="613"/>
      <c r="BL7" s="614">
        <v>31</v>
      </c>
      <c r="BM7" s="614"/>
      <c r="BN7" s="614"/>
      <c r="BO7" s="614"/>
      <c r="BP7" s="615">
        <v>2430704</v>
      </c>
      <c r="BQ7" s="615"/>
      <c r="BR7" s="615"/>
      <c r="BS7" s="615"/>
      <c r="BT7" s="615"/>
      <c r="BU7" s="615"/>
      <c r="BV7" s="615"/>
      <c r="BW7" s="619"/>
      <c r="BY7" s="608" t="s">
        <v>207</v>
      </c>
      <c r="BZ7" s="609"/>
      <c r="CA7" s="609"/>
      <c r="CB7" s="609"/>
      <c r="CC7" s="609"/>
      <c r="CD7" s="609"/>
      <c r="CE7" s="609"/>
      <c r="CF7" s="609"/>
      <c r="CG7" s="609"/>
      <c r="CH7" s="609"/>
      <c r="CI7" s="609"/>
      <c r="CJ7" s="609"/>
      <c r="CK7" s="609"/>
      <c r="CL7" s="610"/>
      <c r="CM7" s="611">
        <v>35295126</v>
      </c>
      <c r="CN7" s="612"/>
      <c r="CO7" s="612"/>
      <c r="CP7" s="612"/>
      <c r="CQ7" s="612"/>
      <c r="CR7" s="612"/>
      <c r="CS7" s="612"/>
      <c r="CT7" s="613"/>
      <c r="CU7" s="614">
        <v>4.5999999999999996</v>
      </c>
      <c r="CV7" s="614"/>
      <c r="CW7" s="614"/>
      <c r="CX7" s="614"/>
      <c r="CY7" s="620">
        <v>5697346</v>
      </c>
      <c r="CZ7" s="612"/>
      <c r="DA7" s="612"/>
      <c r="DB7" s="612"/>
      <c r="DC7" s="612"/>
      <c r="DD7" s="612"/>
      <c r="DE7" s="612"/>
      <c r="DF7" s="612"/>
      <c r="DG7" s="612"/>
      <c r="DH7" s="612"/>
      <c r="DI7" s="612"/>
      <c r="DJ7" s="612"/>
      <c r="DK7" s="613"/>
      <c r="DL7" s="620">
        <v>27513902</v>
      </c>
      <c r="DM7" s="612"/>
      <c r="DN7" s="612"/>
      <c r="DO7" s="612"/>
      <c r="DP7" s="612"/>
      <c r="DQ7" s="612"/>
      <c r="DR7" s="612"/>
      <c r="DS7" s="612"/>
      <c r="DT7" s="612"/>
      <c r="DU7" s="612"/>
      <c r="DV7" s="612"/>
      <c r="DW7" s="612"/>
      <c r="DX7" s="621"/>
    </row>
    <row r="8" spans="2:138" ht="11.25" customHeight="1" x14ac:dyDescent="0.2">
      <c r="B8" s="608" t="s">
        <v>208</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209</v>
      </c>
      <c r="AQ8" s="609"/>
      <c r="AR8" s="609"/>
      <c r="AS8" s="609"/>
      <c r="AT8" s="609"/>
      <c r="AU8" s="609"/>
      <c r="AV8" s="609"/>
      <c r="AW8" s="609"/>
      <c r="AX8" s="609"/>
      <c r="AY8" s="609"/>
      <c r="AZ8" s="609"/>
      <c r="BA8" s="609"/>
      <c r="BB8" s="609"/>
      <c r="BC8" s="610"/>
      <c r="BD8" s="611">
        <v>2617687</v>
      </c>
      <c r="BE8" s="612"/>
      <c r="BF8" s="612"/>
      <c r="BG8" s="612"/>
      <c r="BH8" s="612"/>
      <c r="BI8" s="612"/>
      <c r="BJ8" s="612"/>
      <c r="BK8" s="613"/>
      <c r="BL8" s="614">
        <v>1</v>
      </c>
      <c r="BM8" s="614"/>
      <c r="BN8" s="614"/>
      <c r="BO8" s="614"/>
      <c r="BP8" s="615">
        <v>1033030</v>
      </c>
      <c r="BQ8" s="615"/>
      <c r="BR8" s="615"/>
      <c r="BS8" s="615"/>
      <c r="BT8" s="615"/>
      <c r="BU8" s="615"/>
      <c r="BV8" s="615"/>
      <c r="BW8" s="619"/>
      <c r="BY8" s="608" t="s">
        <v>210</v>
      </c>
      <c r="BZ8" s="609"/>
      <c r="CA8" s="609"/>
      <c r="CB8" s="609"/>
      <c r="CC8" s="609"/>
      <c r="CD8" s="609"/>
      <c r="CE8" s="609"/>
      <c r="CF8" s="609"/>
      <c r="CG8" s="609"/>
      <c r="CH8" s="609"/>
      <c r="CI8" s="609"/>
      <c r="CJ8" s="609"/>
      <c r="CK8" s="609"/>
      <c r="CL8" s="610"/>
      <c r="CM8" s="611">
        <v>117650908</v>
      </c>
      <c r="CN8" s="612"/>
      <c r="CO8" s="612"/>
      <c r="CP8" s="612"/>
      <c r="CQ8" s="612"/>
      <c r="CR8" s="612"/>
      <c r="CS8" s="612"/>
      <c r="CT8" s="613"/>
      <c r="CU8" s="616">
        <v>15.3</v>
      </c>
      <c r="CV8" s="617"/>
      <c r="CW8" s="617"/>
      <c r="CX8" s="622"/>
      <c r="CY8" s="620">
        <v>2514029</v>
      </c>
      <c r="CZ8" s="612"/>
      <c r="DA8" s="612"/>
      <c r="DB8" s="612"/>
      <c r="DC8" s="612"/>
      <c r="DD8" s="612"/>
      <c r="DE8" s="612"/>
      <c r="DF8" s="612"/>
      <c r="DG8" s="612"/>
      <c r="DH8" s="612"/>
      <c r="DI8" s="612"/>
      <c r="DJ8" s="612"/>
      <c r="DK8" s="613"/>
      <c r="DL8" s="620">
        <v>108173588</v>
      </c>
      <c r="DM8" s="612"/>
      <c r="DN8" s="612"/>
      <c r="DO8" s="612"/>
      <c r="DP8" s="612"/>
      <c r="DQ8" s="612"/>
      <c r="DR8" s="612"/>
      <c r="DS8" s="612"/>
      <c r="DT8" s="612"/>
      <c r="DU8" s="612"/>
      <c r="DV8" s="612"/>
      <c r="DW8" s="612"/>
      <c r="DX8" s="621"/>
    </row>
    <row r="9" spans="2:138" ht="11.25" customHeight="1" x14ac:dyDescent="0.2">
      <c r="B9" s="608" t="s">
        <v>211</v>
      </c>
      <c r="C9" s="609"/>
      <c r="D9" s="609"/>
      <c r="E9" s="609"/>
      <c r="F9" s="609"/>
      <c r="G9" s="609"/>
      <c r="H9" s="609"/>
      <c r="I9" s="609"/>
      <c r="J9" s="609"/>
      <c r="K9" s="609"/>
      <c r="L9" s="609"/>
      <c r="M9" s="609"/>
      <c r="N9" s="609"/>
      <c r="O9" s="609"/>
      <c r="P9" s="609"/>
      <c r="Q9" s="610"/>
      <c r="R9" s="611" t="s">
        <v>118</v>
      </c>
      <c r="S9" s="612"/>
      <c r="T9" s="612"/>
      <c r="U9" s="612"/>
      <c r="V9" s="612"/>
      <c r="W9" s="612"/>
      <c r="X9" s="612"/>
      <c r="Y9" s="613"/>
      <c r="Z9" s="614" t="s">
        <v>118</v>
      </c>
      <c r="AA9" s="614"/>
      <c r="AB9" s="614"/>
      <c r="AC9" s="614"/>
      <c r="AD9" s="615" t="s">
        <v>118</v>
      </c>
      <c r="AE9" s="615"/>
      <c r="AF9" s="615"/>
      <c r="AG9" s="615"/>
      <c r="AH9" s="615"/>
      <c r="AI9" s="615"/>
      <c r="AJ9" s="615"/>
      <c r="AK9" s="615"/>
      <c r="AL9" s="616" t="s">
        <v>212</v>
      </c>
      <c r="AM9" s="617"/>
      <c r="AN9" s="617"/>
      <c r="AO9" s="618"/>
      <c r="AP9" s="608" t="s">
        <v>213</v>
      </c>
      <c r="AQ9" s="609"/>
      <c r="AR9" s="609"/>
      <c r="AS9" s="609"/>
      <c r="AT9" s="609"/>
      <c r="AU9" s="609"/>
      <c r="AV9" s="609"/>
      <c r="AW9" s="609"/>
      <c r="AX9" s="609"/>
      <c r="AY9" s="609"/>
      <c r="AZ9" s="609"/>
      <c r="BA9" s="609"/>
      <c r="BB9" s="609"/>
      <c r="BC9" s="610"/>
      <c r="BD9" s="611">
        <v>69642149</v>
      </c>
      <c r="BE9" s="612"/>
      <c r="BF9" s="612"/>
      <c r="BG9" s="612"/>
      <c r="BH9" s="612"/>
      <c r="BI9" s="612"/>
      <c r="BJ9" s="612"/>
      <c r="BK9" s="613"/>
      <c r="BL9" s="614">
        <v>25.5</v>
      </c>
      <c r="BM9" s="614"/>
      <c r="BN9" s="614"/>
      <c r="BO9" s="614"/>
      <c r="BP9" s="615" t="s">
        <v>118</v>
      </c>
      <c r="BQ9" s="615"/>
      <c r="BR9" s="615"/>
      <c r="BS9" s="615"/>
      <c r="BT9" s="615"/>
      <c r="BU9" s="615"/>
      <c r="BV9" s="615"/>
      <c r="BW9" s="619"/>
      <c r="BY9" s="608" t="s">
        <v>214</v>
      </c>
      <c r="BZ9" s="609"/>
      <c r="CA9" s="609"/>
      <c r="CB9" s="609"/>
      <c r="CC9" s="609"/>
      <c r="CD9" s="609"/>
      <c r="CE9" s="609"/>
      <c r="CF9" s="609"/>
      <c r="CG9" s="609"/>
      <c r="CH9" s="609"/>
      <c r="CI9" s="609"/>
      <c r="CJ9" s="609"/>
      <c r="CK9" s="609"/>
      <c r="CL9" s="610"/>
      <c r="CM9" s="611">
        <v>24443233</v>
      </c>
      <c r="CN9" s="612"/>
      <c r="CO9" s="612"/>
      <c r="CP9" s="612"/>
      <c r="CQ9" s="612"/>
      <c r="CR9" s="612"/>
      <c r="CS9" s="612"/>
      <c r="CT9" s="613"/>
      <c r="CU9" s="616">
        <v>3.2</v>
      </c>
      <c r="CV9" s="617"/>
      <c r="CW9" s="617"/>
      <c r="CX9" s="622"/>
      <c r="CY9" s="620">
        <v>2440091</v>
      </c>
      <c r="CZ9" s="612"/>
      <c r="DA9" s="612"/>
      <c r="DB9" s="612"/>
      <c r="DC9" s="612"/>
      <c r="DD9" s="612"/>
      <c r="DE9" s="612"/>
      <c r="DF9" s="612"/>
      <c r="DG9" s="612"/>
      <c r="DH9" s="612"/>
      <c r="DI9" s="612"/>
      <c r="DJ9" s="612"/>
      <c r="DK9" s="613"/>
      <c r="DL9" s="620">
        <v>16448979</v>
      </c>
      <c r="DM9" s="612"/>
      <c r="DN9" s="612"/>
      <c r="DO9" s="612"/>
      <c r="DP9" s="612"/>
      <c r="DQ9" s="612"/>
      <c r="DR9" s="612"/>
      <c r="DS9" s="612"/>
      <c r="DT9" s="612"/>
      <c r="DU9" s="612"/>
      <c r="DV9" s="612"/>
      <c r="DW9" s="612"/>
      <c r="DX9" s="621"/>
    </row>
    <row r="10" spans="2:138" ht="11.25" customHeight="1" x14ac:dyDescent="0.2">
      <c r="B10" s="608" t="s">
        <v>215</v>
      </c>
      <c r="C10" s="609"/>
      <c r="D10" s="609"/>
      <c r="E10" s="609"/>
      <c r="F10" s="609"/>
      <c r="G10" s="609"/>
      <c r="H10" s="609"/>
      <c r="I10" s="609"/>
      <c r="J10" s="609"/>
      <c r="K10" s="609"/>
      <c r="L10" s="609"/>
      <c r="M10" s="609"/>
      <c r="N10" s="609"/>
      <c r="O10" s="609"/>
      <c r="P10" s="609"/>
      <c r="Q10" s="610"/>
      <c r="R10" s="611">
        <v>137772</v>
      </c>
      <c r="S10" s="612"/>
      <c r="T10" s="612"/>
      <c r="U10" s="612"/>
      <c r="V10" s="612"/>
      <c r="W10" s="612"/>
      <c r="X10" s="612"/>
      <c r="Y10" s="613"/>
      <c r="Z10" s="614">
        <v>0</v>
      </c>
      <c r="AA10" s="614"/>
      <c r="AB10" s="614"/>
      <c r="AC10" s="614"/>
      <c r="AD10" s="615">
        <v>137772</v>
      </c>
      <c r="AE10" s="615"/>
      <c r="AF10" s="615"/>
      <c r="AG10" s="615"/>
      <c r="AH10" s="615"/>
      <c r="AI10" s="615"/>
      <c r="AJ10" s="615"/>
      <c r="AK10" s="615"/>
      <c r="AL10" s="616">
        <v>0</v>
      </c>
      <c r="AM10" s="617"/>
      <c r="AN10" s="617"/>
      <c r="AO10" s="618"/>
      <c r="AP10" s="608" t="s">
        <v>216</v>
      </c>
      <c r="AQ10" s="609"/>
      <c r="AR10" s="609"/>
      <c r="AS10" s="609"/>
      <c r="AT10" s="609"/>
      <c r="AU10" s="609"/>
      <c r="AV10" s="609"/>
      <c r="AW10" s="609"/>
      <c r="AX10" s="609"/>
      <c r="AY10" s="609"/>
      <c r="AZ10" s="609"/>
      <c r="BA10" s="609"/>
      <c r="BB10" s="609"/>
      <c r="BC10" s="610"/>
      <c r="BD10" s="611">
        <v>2233068</v>
      </c>
      <c r="BE10" s="612"/>
      <c r="BF10" s="612"/>
      <c r="BG10" s="612"/>
      <c r="BH10" s="612"/>
      <c r="BI10" s="612"/>
      <c r="BJ10" s="612"/>
      <c r="BK10" s="613"/>
      <c r="BL10" s="614">
        <v>0.8</v>
      </c>
      <c r="BM10" s="614"/>
      <c r="BN10" s="614"/>
      <c r="BO10" s="614"/>
      <c r="BP10" s="615">
        <v>202704</v>
      </c>
      <c r="BQ10" s="615"/>
      <c r="BR10" s="615"/>
      <c r="BS10" s="615"/>
      <c r="BT10" s="615"/>
      <c r="BU10" s="615"/>
      <c r="BV10" s="615"/>
      <c r="BW10" s="619"/>
      <c r="BY10" s="608" t="s">
        <v>217</v>
      </c>
      <c r="BZ10" s="609"/>
      <c r="CA10" s="609"/>
      <c r="CB10" s="609"/>
      <c r="CC10" s="609"/>
      <c r="CD10" s="609"/>
      <c r="CE10" s="609"/>
      <c r="CF10" s="609"/>
      <c r="CG10" s="609"/>
      <c r="CH10" s="609"/>
      <c r="CI10" s="609"/>
      <c r="CJ10" s="609"/>
      <c r="CK10" s="609"/>
      <c r="CL10" s="610"/>
      <c r="CM10" s="611">
        <v>2768119</v>
      </c>
      <c r="CN10" s="612"/>
      <c r="CO10" s="612"/>
      <c r="CP10" s="612"/>
      <c r="CQ10" s="612"/>
      <c r="CR10" s="612"/>
      <c r="CS10" s="612"/>
      <c r="CT10" s="613"/>
      <c r="CU10" s="616">
        <v>0.4</v>
      </c>
      <c r="CV10" s="617"/>
      <c r="CW10" s="617"/>
      <c r="CX10" s="622"/>
      <c r="CY10" s="620">
        <v>1226395</v>
      </c>
      <c r="CZ10" s="612"/>
      <c r="DA10" s="612"/>
      <c r="DB10" s="612"/>
      <c r="DC10" s="612"/>
      <c r="DD10" s="612"/>
      <c r="DE10" s="612"/>
      <c r="DF10" s="612"/>
      <c r="DG10" s="612"/>
      <c r="DH10" s="612"/>
      <c r="DI10" s="612"/>
      <c r="DJ10" s="612"/>
      <c r="DK10" s="613"/>
      <c r="DL10" s="620">
        <v>1041910</v>
      </c>
      <c r="DM10" s="612"/>
      <c r="DN10" s="612"/>
      <c r="DO10" s="612"/>
      <c r="DP10" s="612"/>
      <c r="DQ10" s="612"/>
      <c r="DR10" s="612"/>
      <c r="DS10" s="612"/>
      <c r="DT10" s="612"/>
      <c r="DU10" s="612"/>
      <c r="DV10" s="612"/>
      <c r="DW10" s="612"/>
      <c r="DX10" s="621"/>
    </row>
    <row r="11" spans="2:138" ht="11.25" customHeight="1" x14ac:dyDescent="0.2">
      <c r="B11" s="608" t="s">
        <v>218</v>
      </c>
      <c r="C11" s="609"/>
      <c r="D11" s="609"/>
      <c r="E11" s="609"/>
      <c r="F11" s="609"/>
      <c r="G11" s="609"/>
      <c r="H11" s="609"/>
      <c r="I11" s="609"/>
      <c r="J11" s="609"/>
      <c r="K11" s="609"/>
      <c r="L11" s="609"/>
      <c r="M11" s="609"/>
      <c r="N11" s="609"/>
      <c r="O11" s="609"/>
      <c r="P11" s="609"/>
      <c r="Q11" s="610"/>
      <c r="R11" s="611">
        <v>174433</v>
      </c>
      <c r="S11" s="612"/>
      <c r="T11" s="612"/>
      <c r="U11" s="612"/>
      <c r="V11" s="612"/>
      <c r="W11" s="612"/>
      <c r="X11" s="612"/>
      <c r="Y11" s="613"/>
      <c r="Z11" s="614">
        <v>0</v>
      </c>
      <c r="AA11" s="614"/>
      <c r="AB11" s="614"/>
      <c r="AC11" s="614"/>
      <c r="AD11" s="615">
        <v>174433</v>
      </c>
      <c r="AE11" s="615"/>
      <c r="AF11" s="615"/>
      <c r="AG11" s="615"/>
      <c r="AH11" s="615"/>
      <c r="AI11" s="615"/>
      <c r="AJ11" s="615"/>
      <c r="AK11" s="615"/>
      <c r="AL11" s="616">
        <v>0</v>
      </c>
      <c r="AM11" s="617"/>
      <c r="AN11" s="617"/>
      <c r="AO11" s="618"/>
      <c r="AP11" s="608" t="s">
        <v>219</v>
      </c>
      <c r="AQ11" s="609"/>
      <c r="AR11" s="609"/>
      <c r="AS11" s="609"/>
      <c r="AT11" s="609"/>
      <c r="AU11" s="609"/>
      <c r="AV11" s="609"/>
      <c r="AW11" s="609"/>
      <c r="AX11" s="609"/>
      <c r="AY11" s="609"/>
      <c r="AZ11" s="609"/>
      <c r="BA11" s="609"/>
      <c r="BB11" s="609"/>
      <c r="BC11" s="610"/>
      <c r="BD11" s="611">
        <v>6584124</v>
      </c>
      <c r="BE11" s="612"/>
      <c r="BF11" s="612"/>
      <c r="BG11" s="612"/>
      <c r="BH11" s="612"/>
      <c r="BI11" s="612"/>
      <c r="BJ11" s="612"/>
      <c r="BK11" s="613"/>
      <c r="BL11" s="614">
        <v>2.4</v>
      </c>
      <c r="BM11" s="614"/>
      <c r="BN11" s="614"/>
      <c r="BO11" s="614"/>
      <c r="BP11" s="615">
        <v>1194970</v>
      </c>
      <c r="BQ11" s="615"/>
      <c r="BR11" s="615"/>
      <c r="BS11" s="615"/>
      <c r="BT11" s="615"/>
      <c r="BU11" s="615"/>
      <c r="BV11" s="615"/>
      <c r="BW11" s="619"/>
      <c r="BY11" s="608" t="s">
        <v>220</v>
      </c>
      <c r="BZ11" s="609"/>
      <c r="CA11" s="609"/>
      <c r="CB11" s="609"/>
      <c r="CC11" s="609"/>
      <c r="CD11" s="609"/>
      <c r="CE11" s="609"/>
      <c r="CF11" s="609"/>
      <c r="CG11" s="609"/>
      <c r="CH11" s="609"/>
      <c r="CI11" s="609"/>
      <c r="CJ11" s="609"/>
      <c r="CK11" s="609"/>
      <c r="CL11" s="610"/>
      <c r="CM11" s="611">
        <v>47818542</v>
      </c>
      <c r="CN11" s="612"/>
      <c r="CO11" s="612"/>
      <c r="CP11" s="612"/>
      <c r="CQ11" s="612"/>
      <c r="CR11" s="612"/>
      <c r="CS11" s="612"/>
      <c r="CT11" s="613"/>
      <c r="CU11" s="616">
        <v>6.2</v>
      </c>
      <c r="CV11" s="617"/>
      <c r="CW11" s="617"/>
      <c r="CX11" s="622"/>
      <c r="CY11" s="620">
        <v>29284580</v>
      </c>
      <c r="CZ11" s="612"/>
      <c r="DA11" s="612"/>
      <c r="DB11" s="612"/>
      <c r="DC11" s="612"/>
      <c r="DD11" s="612"/>
      <c r="DE11" s="612"/>
      <c r="DF11" s="612"/>
      <c r="DG11" s="612"/>
      <c r="DH11" s="612"/>
      <c r="DI11" s="612"/>
      <c r="DJ11" s="612"/>
      <c r="DK11" s="613"/>
      <c r="DL11" s="620">
        <v>17281577</v>
      </c>
      <c r="DM11" s="612"/>
      <c r="DN11" s="612"/>
      <c r="DO11" s="612"/>
      <c r="DP11" s="612"/>
      <c r="DQ11" s="612"/>
      <c r="DR11" s="612"/>
      <c r="DS11" s="612"/>
      <c r="DT11" s="612"/>
      <c r="DU11" s="612"/>
      <c r="DV11" s="612"/>
      <c r="DW11" s="612"/>
      <c r="DX11" s="621"/>
    </row>
    <row r="12" spans="2:138" ht="11.25" customHeight="1" x14ac:dyDescent="0.2">
      <c r="B12" s="608" t="s">
        <v>221</v>
      </c>
      <c r="C12" s="609"/>
      <c r="D12" s="609"/>
      <c r="E12" s="609"/>
      <c r="F12" s="609"/>
      <c r="G12" s="609"/>
      <c r="H12" s="609"/>
      <c r="I12" s="609"/>
      <c r="J12" s="609"/>
      <c r="K12" s="609"/>
      <c r="L12" s="609"/>
      <c r="M12" s="609"/>
      <c r="N12" s="609"/>
      <c r="O12" s="609"/>
      <c r="P12" s="609"/>
      <c r="Q12" s="610"/>
      <c r="R12" s="611" t="s">
        <v>118</v>
      </c>
      <c r="S12" s="612"/>
      <c r="T12" s="612"/>
      <c r="U12" s="612"/>
      <c r="V12" s="612"/>
      <c r="W12" s="612"/>
      <c r="X12" s="612"/>
      <c r="Y12" s="613"/>
      <c r="Z12" s="614" t="s">
        <v>212</v>
      </c>
      <c r="AA12" s="614"/>
      <c r="AB12" s="614"/>
      <c r="AC12" s="614"/>
      <c r="AD12" s="615" t="s">
        <v>118</v>
      </c>
      <c r="AE12" s="615"/>
      <c r="AF12" s="615"/>
      <c r="AG12" s="615"/>
      <c r="AH12" s="615"/>
      <c r="AI12" s="615"/>
      <c r="AJ12" s="615"/>
      <c r="AK12" s="615"/>
      <c r="AL12" s="616" t="s">
        <v>118</v>
      </c>
      <c r="AM12" s="617"/>
      <c r="AN12" s="617"/>
      <c r="AO12" s="618"/>
      <c r="AP12" s="608" t="s">
        <v>222</v>
      </c>
      <c r="AQ12" s="609"/>
      <c r="AR12" s="609"/>
      <c r="AS12" s="609"/>
      <c r="AT12" s="609"/>
      <c r="AU12" s="609"/>
      <c r="AV12" s="609"/>
      <c r="AW12" s="609"/>
      <c r="AX12" s="609"/>
      <c r="AY12" s="609"/>
      <c r="AZ12" s="609"/>
      <c r="BA12" s="609"/>
      <c r="BB12" s="609"/>
      <c r="BC12" s="610"/>
      <c r="BD12" s="611">
        <v>519472</v>
      </c>
      <c r="BE12" s="612"/>
      <c r="BF12" s="612"/>
      <c r="BG12" s="612"/>
      <c r="BH12" s="612"/>
      <c r="BI12" s="612"/>
      <c r="BJ12" s="612"/>
      <c r="BK12" s="613"/>
      <c r="BL12" s="614">
        <v>0.2</v>
      </c>
      <c r="BM12" s="614"/>
      <c r="BN12" s="614"/>
      <c r="BO12" s="614"/>
      <c r="BP12" s="615" t="s">
        <v>212</v>
      </c>
      <c r="BQ12" s="615"/>
      <c r="BR12" s="615"/>
      <c r="BS12" s="615"/>
      <c r="BT12" s="615"/>
      <c r="BU12" s="615"/>
      <c r="BV12" s="615"/>
      <c r="BW12" s="619"/>
      <c r="BY12" s="608" t="s">
        <v>223</v>
      </c>
      <c r="BZ12" s="609"/>
      <c r="CA12" s="609"/>
      <c r="CB12" s="609"/>
      <c r="CC12" s="609"/>
      <c r="CD12" s="609"/>
      <c r="CE12" s="609"/>
      <c r="CF12" s="609"/>
      <c r="CG12" s="609"/>
      <c r="CH12" s="609"/>
      <c r="CI12" s="609"/>
      <c r="CJ12" s="609"/>
      <c r="CK12" s="609"/>
      <c r="CL12" s="610"/>
      <c r="CM12" s="611">
        <v>39176307</v>
      </c>
      <c r="CN12" s="612"/>
      <c r="CO12" s="612"/>
      <c r="CP12" s="612"/>
      <c r="CQ12" s="612"/>
      <c r="CR12" s="612"/>
      <c r="CS12" s="612"/>
      <c r="CT12" s="613"/>
      <c r="CU12" s="616">
        <v>5.0999999999999996</v>
      </c>
      <c r="CV12" s="617"/>
      <c r="CW12" s="617"/>
      <c r="CX12" s="622"/>
      <c r="CY12" s="620">
        <v>8103987</v>
      </c>
      <c r="CZ12" s="612"/>
      <c r="DA12" s="612"/>
      <c r="DB12" s="612"/>
      <c r="DC12" s="612"/>
      <c r="DD12" s="612"/>
      <c r="DE12" s="612"/>
      <c r="DF12" s="612"/>
      <c r="DG12" s="612"/>
      <c r="DH12" s="612"/>
      <c r="DI12" s="612"/>
      <c r="DJ12" s="612"/>
      <c r="DK12" s="613"/>
      <c r="DL12" s="620">
        <v>14757580</v>
      </c>
      <c r="DM12" s="612"/>
      <c r="DN12" s="612"/>
      <c r="DO12" s="612"/>
      <c r="DP12" s="612"/>
      <c r="DQ12" s="612"/>
      <c r="DR12" s="612"/>
      <c r="DS12" s="612"/>
      <c r="DT12" s="612"/>
      <c r="DU12" s="612"/>
      <c r="DV12" s="612"/>
      <c r="DW12" s="612"/>
      <c r="DX12" s="621"/>
    </row>
    <row r="13" spans="2:138" ht="11.25" customHeight="1" x14ac:dyDescent="0.2">
      <c r="B13" s="608" t="s">
        <v>224</v>
      </c>
      <c r="C13" s="609"/>
      <c r="D13" s="609"/>
      <c r="E13" s="609"/>
      <c r="F13" s="609"/>
      <c r="G13" s="609"/>
      <c r="H13" s="609"/>
      <c r="I13" s="609"/>
      <c r="J13" s="609"/>
      <c r="K13" s="609"/>
      <c r="L13" s="609"/>
      <c r="M13" s="609"/>
      <c r="N13" s="609"/>
      <c r="O13" s="609"/>
      <c r="P13" s="609"/>
      <c r="Q13" s="610"/>
      <c r="R13" s="611">
        <v>32126896</v>
      </c>
      <c r="S13" s="612"/>
      <c r="T13" s="612"/>
      <c r="U13" s="612"/>
      <c r="V13" s="612"/>
      <c r="W13" s="612"/>
      <c r="X13" s="612"/>
      <c r="Y13" s="613"/>
      <c r="Z13" s="614">
        <v>4.0999999999999996</v>
      </c>
      <c r="AA13" s="614"/>
      <c r="AB13" s="614"/>
      <c r="AC13" s="614"/>
      <c r="AD13" s="615">
        <v>32126896</v>
      </c>
      <c r="AE13" s="615"/>
      <c r="AF13" s="615"/>
      <c r="AG13" s="615"/>
      <c r="AH13" s="615"/>
      <c r="AI13" s="615"/>
      <c r="AJ13" s="615"/>
      <c r="AK13" s="615"/>
      <c r="AL13" s="616">
        <v>7.3</v>
      </c>
      <c r="AM13" s="617"/>
      <c r="AN13" s="617"/>
      <c r="AO13" s="618"/>
      <c r="AP13" s="608" t="s">
        <v>225</v>
      </c>
      <c r="AQ13" s="609"/>
      <c r="AR13" s="609"/>
      <c r="AS13" s="609"/>
      <c r="AT13" s="609"/>
      <c r="AU13" s="609"/>
      <c r="AV13" s="609"/>
      <c r="AW13" s="609"/>
      <c r="AX13" s="609"/>
      <c r="AY13" s="609"/>
      <c r="AZ13" s="609"/>
      <c r="BA13" s="609"/>
      <c r="BB13" s="609"/>
      <c r="BC13" s="610"/>
      <c r="BD13" s="611">
        <v>2112513</v>
      </c>
      <c r="BE13" s="612"/>
      <c r="BF13" s="612"/>
      <c r="BG13" s="612"/>
      <c r="BH13" s="612"/>
      <c r="BI13" s="612"/>
      <c r="BJ13" s="612"/>
      <c r="BK13" s="613"/>
      <c r="BL13" s="614">
        <v>0.8</v>
      </c>
      <c r="BM13" s="614"/>
      <c r="BN13" s="614"/>
      <c r="BO13" s="614"/>
      <c r="BP13" s="615" t="s">
        <v>212</v>
      </c>
      <c r="BQ13" s="615"/>
      <c r="BR13" s="615"/>
      <c r="BS13" s="615"/>
      <c r="BT13" s="615"/>
      <c r="BU13" s="615"/>
      <c r="BV13" s="615"/>
      <c r="BW13" s="619"/>
      <c r="BY13" s="608" t="s">
        <v>226</v>
      </c>
      <c r="BZ13" s="609"/>
      <c r="CA13" s="609"/>
      <c r="CB13" s="609"/>
      <c r="CC13" s="609"/>
      <c r="CD13" s="609"/>
      <c r="CE13" s="609"/>
      <c r="CF13" s="609"/>
      <c r="CG13" s="609"/>
      <c r="CH13" s="609"/>
      <c r="CI13" s="609"/>
      <c r="CJ13" s="609"/>
      <c r="CK13" s="609"/>
      <c r="CL13" s="610"/>
      <c r="CM13" s="611">
        <v>107649566</v>
      </c>
      <c r="CN13" s="612"/>
      <c r="CO13" s="612"/>
      <c r="CP13" s="612"/>
      <c r="CQ13" s="612"/>
      <c r="CR13" s="612"/>
      <c r="CS13" s="612"/>
      <c r="CT13" s="613"/>
      <c r="CU13" s="616">
        <v>14</v>
      </c>
      <c r="CV13" s="617"/>
      <c r="CW13" s="617"/>
      <c r="CX13" s="622"/>
      <c r="CY13" s="620">
        <v>91416779</v>
      </c>
      <c r="CZ13" s="612"/>
      <c r="DA13" s="612"/>
      <c r="DB13" s="612"/>
      <c r="DC13" s="612"/>
      <c r="DD13" s="612"/>
      <c r="DE13" s="612"/>
      <c r="DF13" s="612"/>
      <c r="DG13" s="612"/>
      <c r="DH13" s="612"/>
      <c r="DI13" s="612"/>
      <c r="DJ13" s="612"/>
      <c r="DK13" s="613"/>
      <c r="DL13" s="620">
        <v>18902094</v>
      </c>
      <c r="DM13" s="612"/>
      <c r="DN13" s="612"/>
      <c r="DO13" s="612"/>
      <c r="DP13" s="612"/>
      <c r="DQ13" s="612"/>
      <c r="DR13" s="612"/>
      <c r="DS13" s="612"/>
      <c r="DT13" s="612"/>
      <c r="DU13" s="612"/>
      <c r="DV13" s="612"/>
      <c r="DW13" s="612"/>
      <c r="DX13" s="621"/>
    </row>
    <row r="14" spans="2:138" ht="11.25" customHeight="1" x14ac:dyDescent="0.2">
      <c r="B14" s="608" t="s">
        <v>227</v>
      </c>
      <c r="C14" s="609"/>
      <c r="D14" s="609"/>
      <c r="E14" s="609"/>
      <c r="F14" s="609"/>
      <c r="G14" s="609"/>
      <c r="H14" s="609"/>
      <c r="I14" s="609"/>
      <c r="J14" s="609"/>
      <c r="K14" s="609"/>
      <c r="L14" s="609"/>
      <c r="M14" s="609"/>
      <c r="N14" s="609"/>
      <c r="O14" s="609"/>
      <c r="P14" s="609"/>
      <c r="Q14" s="610"/>
      <c r="R14" s="611">
        <v>136701</v>
      </c>
      <c r="S14" s="612"/>
      <c r="T14" s="612"/>
      <c r="U14" s="612"/>
      <c r="V14" s="612"/>
      <c r="W14" s="612"/>
      <c r="X14" s="612"/>
      <c r="Y14" s="613"/>
      <c r="Z14" s="614">
        <v>0</v>
      </c>
      <c r="AA14" s="614"/>
      <c r="AB14" s="614"/>
      <c r="AC14" s="614"/>
      <c r="AD14" s="615">
        <v>136701</v>
      </c>
      <c r="AE14" s="615"/>
      <c r="AF14" s="615"/>
      <c r="AG14" s="615"/>
      <c r="AH14" s="615"/>
      <c r="AI14" s="615"/>
      <c r="AJ14" s="615"/>
      <c r="AK14" s="615"/>
      <c r="AL14" s="616">
        <v>0</v>
      </c>
      <c r="AM14" s="617"/>
      <c r="AN14" s="617"/>
      <c r="AO14" s="618"/>
      <c r="AP14" s="608" t="s">
        <v>228</v>
      </c>
      <c r="AQ14" s="609"/>
      <c r="AR14" s="609"/>
      <c r="AS14" s="609"/>
      <c r="AT14" s="609"/>
      <c r="AU14" s="609"/>
      <c r="AV14" s="609"/>
      <c r="AW14" s="609"/>
      <c r="AX14" s="609"/>
      <c r="AY14" s="609"/>
      <c r="AZ14" s="609"/>
      <c r="BA14" s="609"/>
      <c r="BB14" s="609"/>
      <c r="BC14" s="610"/>
      <c r="BD14" s="611">
        <v>1126443</v>
      </c>
      <c r="BE14" s="612"/>
      <c r="BF14" s="612"/>
      <c r="BG14" s="612"/>
      <c r="BH14" s="612"/>
      <c r="BI14" s="612"/>
      <c r="BJ14" s="612"/>
      <c r="BK14" s="613"/>
      <c r="BL14" s="614">
        <v>0.4</v>
      </c>
      <c r="BM14" s="614"/>
      <c r="BN14" s="614"/>
      <c r="BO14" s="614"/>
      <c r="BP14" s="615" t="s">
        <v>212</v>
      </c>
      <c r="BQ14" s="615"/>
      <c r="BR14" s="615"/>
      <c r="BS14" s="615"/>
      <c r="BT14" s="615"/>
      <c r="BU14" s="615"/>
      <c r="BV14" s="615"/>
      <c r="BW14" s="619"/>
      <c r="BY14" s="608" t="s">
        <v>229</v>
      </c>
      <c r="BZ14" s="609"/>
      <c r="CA14" s="609"/>
      <c r="CB14" s="609"/>
      <c r="CC14" s="609"/>
      <c r="CD14" s="609"/>
      <c r="CE14" s="609"/>
      <c r="CF14" s="609"/>
      <c r="CG14" s="609"/>
      <c r="CH14" s="609"/>
      <c r="CI14" s="609"/>
      <c r="CJ14" s="609"/>
      <c r="CK14" s="609"/>
      <c r="CL14" s="610"/>
      <c r="CM14" s="611">
        <v>45731211</v>
      </c>
      <c r="CN14" s="612"/>
      <c r="CO14" s="612"/>
      <c r="CP14" s="612"/>
      <c r="CQ14" s="612"/>
      <c r="CR14" s="612"/>
      <c r="CS14" s="612"/>
      <c r="CT14" s="613"/>
      <c r="CU14" s="616">
        <v>5.9</v>
      </c>
      <c r="CV14" s="617"/>
      <c r="CW14" s="617"/>
      <c r="CX14" s="622"/>
      <c r="CY14" s="620">
        <v>3043670</v>
      </c>
      <c r="CZ14" s="612"/>
      <c r="DA14" s="612"/>
      <c r="DB14" s="612"/>
      <c r="DC14" s="612"/>
      <c r="DD14" s="612"/>
      <c r="DE14" s="612"/>
      <c r="DF14" s="612"/>
      <c r="DG14" s="612"/>
      <c r="DH14" s="612"/>
      <c r="DI14" s="612"/>
      <c r="DJ14" s="612"/>
      <c r="DK14" s="613"/>
      <c r="DL14" s="620">
        <v>40556540</v>
      </c>
      <c r="DM14" s="612"/>
      <c r="DN14" s="612"/>
      <c r="DO14" s="612"/>
      <c r="DP14" s="612"/>
      <c r="DQ14" s="612"/>
      <c r="DR14" s="612"/>
      <c r="DS14" s="612"/>
      <c r="DT14" s="612"/>
      <c r="DU14" s="612"/>
      <c r="DV14" s="612"/>
      <c r="DW14" s="612"/>
      <c r="DX14" s="621"/>
    </row>
    <row r="15" spans="2:138" ht="11.25" customHeight="1" x14ac:dyDescent="0.2">
      <c r="B15" s="608" t="s">
        <v>230</v>
      </c>
      <c r="C15" s="609"/>
      <c r="D15" s="609"/>
      <c r="E15" s="609"/>
      <c r="F15" s="609"/>
      <c r="G15" s="609"/>
      <c r="H15" s="609"/>
      <c r="I15" s="609"/>
      <c r="J15" s="609"/>
      <c r="K15" s="609"/>
      <c r="L15" s="609"/>
      <c r="M15" s="609"/>
      <c r="N15" s="609"/>
      <c r="O15" s="609"/>
      <c r="P15" s="609"/>
      <c r="Q15" s="610"/>
      <c r="R15" s="611" t="s">
        <v>118</v>
      </c>
      <c r="S15" s="612"/>
      <c r="T15" s="612"/>
      <c r="U15" s="612"/>
      <c r="V15" s="612"/>
      <c r="W15" s="612"/>
      <c r="X15" s="612"/>
      <c r="Y15" s="613"/>
      <c r="Z15" s="614" t="s">
        <v>118</v>
      </c>
      <c r="AA15" s="614"/>
      <c r="AB15" s="614"/>
      <c r="AC15" s="614"/>
      <c r="AD15" s="615" t="s">
        <v>212</v>
      </c>
      <c r="AE15" s="615"/>
      <c r="AF15" s="615"/>
      <c r="AG15" s="615"/>
      <c r="AH15" s="615"/>
      <c r="AI15" s="615"/>
      <c r="AJ15" s="615"/>
      <c r="AK15" s="615"/>
      <c r="AL15" s="616" t="s">
        <v>212</v>
      </c>
      <c r="AM15" s="617"/>
      <c r="AN15" s="617"/>
      <c r="AO15" s="618"/>
      <c r="AP15" s="608" t="s">
        <v>231</v>
      </c>
      <c r="AQ15" s="609"/>
      <c r="AR15" s="609"/>
      <c r="AS15" s="609"/>
      <c r="AT15" s="609"/>
      <c r="AU15" s="609"/>
      <c r="AV15" s="609"/>
      <c r="AW15" s="609"/>
      <c r="AX15" s="609"/>
      <c r="AY15" s="609"/>
      <c r="AZ15" s="609"/>
      <c r="BA15" s="609"/>
      <c r="BB15" s="609"/>
      <c r="BC15" s="610"/>
      <c r="BD15" s="611">
        <v>53470103</v>
      </c>
      <c r="BE15" s="612"/>
      <c r="BF15" s="612"/>
      <c r="BG15" s="612"/>
      <c r="BH15" s="612"/>
      <c r="BI15" s="612"/>
      <c r="BJ15" s="612"/>
      <c r="BK15" s="613"/>
      <c r="BL15" s="614">
        <v>19.600000000000001</v>
      </c>
      <c r="BM15" s="614"/>
      <c r="BN15" s="614"/>
      <c r="BO15" s="614"/>
      <c r="BP15" s="615" t="s">
        <v>118</v>
      </c>
      <c r="BQ15" s="615"/>
      <c r="BR15" s="615"/>
      <c r="BS15" s="615"/>
      <c r="BT15" s="615"/>
      <c r="BU15" s="615"/>
      <c r="BV15" s="615"/>
      <c r="BW15" s="619"/>
      <c r="BY15" s="608" t="s">
        <v>232</v>
      </c>
      <c r="BZ15" s="609"/>
      <c r="CA15" s="609"/>
      <c r="CB15" s="609"/>
      <c r="CC15" s="609"/>
      <c r="CD15" s="609"/>
      <c r="CE15" s="609"/>
      <c r="CF15" s="609"/>
      <c r="CG15" s="609"/>
      <c r="CH15" s="609"/>
      <c r="CI15" s="609"/>
      <c r="CJ15" s="609"/>
      <c r="CK15" s="609"/>
      <c r="CL15" s="610"/>
      <c r="CM15" s="611" t="s">
        <v>212</v>
      </c>
      <c r="CN15" s="612"/>
      <c r="CO15" s="612"/>
      <c r="CP15" s="612"/>
      <c r="CQ15" s="612"/>
      <c r="CR15" s="612"/>
      <c r="CS15" s="612"/>
      <c r="CT15" s="613"/>
      <c r="CU15" s="616" t="s">
        <v>212</v>
      </c>
      <c r="CV15" s="617"/>
      <c r="CW15" s="617"/>
      <c r="CX15" s="622"/>
      <c r="CY15" s="620" t="s">
        <v>212</v>
      </c>
      <c r="CZ15" s="612"/>
      <c r="DA15" s="612"/>
      <c r="DB15" s="612"/>
      <c r="DC15" s="612"/>
      <c r="DD15" s="612"/>
      <c r="DE15" s="612"/>
      <c r="DF15" s="612"/>
      <c r="DG15" s="612"/>
      <c r="DH15" s="612"/>
      <c r="DI15" s="612"/>
      <c r="DJ15" s="612"/>
      <c r="DK15" s="613"/>
      <c r="DL15" s="620" t="s">
        <v>118</v>
      </c>
      <c r="DM15" s="612"/>
      <c r="DN15" s="612"/>
      <c r="DO15" s="612"/>
      <c r="DP15" s="612"/>
      <c r="DQ15" s="612"/>
      <c r="DR15" s="612"/>
      <c r="DS15" s="612"/>
      <c r="DT15" s="612"/>
      <c r="DU15" s="612"/>
      <c r="DV15" s="612"/>
      <c r="DW15" s="612"/>
      <c r="DX15" s="621"/>
    </row>
    <row r="16" spans="2:138" ht="11.25" customHeight="1" x14ac:dyDescent="0.2">
      <c r="B16" s="608" t="s">
        <v>233</v>
      </c>
      <c r="C16" s="609"/>
      <c r="D16" s="609"/>
      <c r="E16" s="609"/>
      <c r="F16" s="609"/>
      <c r="G16" s="609"/>
      <c r="H16" s="609"/>
      <c r="I16" s="609"/>
      <c r="J16" s="609"/>
      <c r="K16" s="609"/>
      <c r="L16" s="609"/>
      <c r="M16" s="609"/>
      <c r="N16" s="609"/>
      <c r="O16" s="609"/>
      <c r="P16" s="609"/>
      <c r="Q16" s="610"/>
      <c r="R16" s="611">
        <v>2529673</v>
      </c>
      <c r="S16" s="612"/>
      <c r="T16" s="612"/>
      <c r="U16" s="612"/>
      <c r="V16" s="612"/>
      <c r="W16" s="612"/>
      <c r="X16" s="612"/>
      <c r="Y16" s="613"/>
      <c r="Z16" s="614">
        <v>0.3</v>
      </c>
      <c r="AA16" s="614"/>
      <c r="AB16" s="614"/>
      <c r="AC16" s="614"/>
      <c r="AD16" s="615">
        <v>2529673</v>
      </c>
      <c r="AE16" s="615"/>
      <c r="AF16" s="615"/>
      <c r="AG16" s="615"/>
      <c r="AH16" s="615"/>
      <c r="AI16" s="615"/>
      <c r="AJ16" s="615"/>
      <c r="AK16" s="615"/>
      <c r="AL16" s="616">
        <v>0.6</v>
      </c>
      <c r="AM16" s="617"/>
      <c r="AN16" s="617"/>
      <c r="AO16" s="618"/>
      <c r="AP16" s="608" t="s">
        <v>234</v>
      </c>
      <c r="AQ16" s="609"/>
      <c r="AR16" s="609"/>
      <c r="AS16" s="609"/>
      <c r="AT16" s="609"/>
      <c r="AU16" s="609"/>
      <c r="AV16" s="609"/>
      <c r="AW16" s="609"/>
      <c r="AX16" s="609"/>
      <c r="AY16" s="609"/>
      <c r="AZ16" s="609"/>
      <c r="BA16" s="609"/>
      <c r="BB16" s="609"/>
      <c r="BC16" s="610"/>
      <c r="BD16" s="611">
        <v>2829376</v>
      </c>
      <c r="BE16" s="612"/>
      <c r="BF16" s="612"/>
      <c r="BG16" s="612"/>
      <c r="BH16" s="612"/>
      <c r="BI16" s="612"/>
      <c r="BJ16" s="612"/>
      <c r="BK16" s="613"/>
      <c r="BL16" s="614">
        <v>1</v>
      </c>
      <c r="BM16" s="614"/>
      <c r="BN16" s="614"/>
      <c r="BO16" s="614"/>
      <c r="BP16" s="615" t="s">
        <v>118</v>
      </c>
      <c r="BQ16" s="615"/>
      <c r="BR16" s="615"/>
      <c r="BS16" s="615"/>
      <c r="BT16" s="615"/>
      <c r="BU16" s="615"/>
      <c r="BV16" s="615"/>
      <c r="BW16" s="619"/>
      <c r="BY16" s="608" t="s">
        <v>235</v>
      </c>
      <c r="BZ16" s="609"/>
      <c r="CA16" s="609"/>
      <c r="CB16" s="609"/>
      <c r="CC16" s="609"/>
      <c r="CD16" s="609"/>
      <c r="CE16" s="609"/>
      <c r="CF16" s="609"/>
      <c r="CG16" s="609"/>
      <c r="CH16" s="609"/>
      <c r="CI16" s="609"/>
      <c r="CJ16" s="609"/>
      <c r="CK16" s="609"/>
      <c r="CL16" s="610"/>
      <c r="CM16" s="611">
        <v>191004046</v>
      </c>
      <c r="CN16" s="612"/>
      <c r="CO16" s="612"/>
      <c r="CP16" s="612"/>
      <c r="CQ16" s="612"/>
      <c r="CR16" s="612"/>
      <c r="CS16" s="612"/>
      <c r="CT16" s="613"/>
      <c r="CU16" s="616">
        <v>24.8</v>
      </c>
      <c r="CV16" s="617"/>
      <c r="CW16" s="617"/>
      <c r="CX16" s="622"/>
      <c r="CY16" s="620">
        <v>10603133</v>
      </c>
      <c r="CZ16" s="612"/>
      <c r="DA16" s="612"/>
      <c r="DB16" s="612"/>
      <c r="DC16" s="612"/>
      <c r="DD16" s="612"/>
      <c r="DE16" s="612"/>
      <c r="DF16" s="612"/>
      <c r="DG16" s="612"/>
      <c r="DH16" s="612"/>
      <c r="DI16" s="612"/>
      <c r="DJ16" s="612"/>
      <c r="DK16" s="613"/>
      <c r="DL16" s="620">
        <v>141066817</v>
      </c>
      <c r="DM16" s="612"/>
      <c r="DN16" s="612"/>
      <c r="DO16" s="612"/>
      <c r="DP16" s="612"/>
      <c r="DQ16" s="612"/>
      <c r="DR16" s="612"/>
      <c r="DS16" s="612"/>
      <c r="DT16" s="612"/>
      <c r="DU16" s="612"/>
      <c r="DV16" s="612"/>
      <c r="DW16" s="612"/>
      <c r="DX16" s="621"/>
    </row>
    <row r="17" spans="2:128" ht="11.25" customHeight="1" x14ac:dyDescent="0.2">
      <c r="B17" s="608" t="s">
        <v>236</v>
      </c>
      <c r="C17" s="609"/>
      <c r="D17" s="609"/>
      <c r="E17" s="609"/>
      <c r="F17" s="609"/>
      <c r="G17" s="609"/>
      <c r="H17" s="609"/>
      <c r="I17" s="609"/>
      <c r="J17" s="609"/>
      <c r="K17" s="609"/>
      <c r="L17" s="609"/>
      <c r="M17" s="609"/>
      <c r="N17" s="609"/>
      <c r="O17" s="609"/>
      <c r="P17" s="609"/>
      <c r="Q17" s="610"/>
      <c r="R17" s="611">
        <v>1187168</v>
      </c>
      <c r="S17" s="612"/>
      <c r="T17" s="612"/>
      <c r="U17" s="612"/>
      <c r="V17" s="612"/>
      <c r="W17" s="612"/>
      <c r="X17" s="612"/>
      <c r="Y17" s="613"/>
      <c r="Z17" s="614">
        <v>0.2</v>
      </c>
      <c r="AA17" s="614"/>
      <c r="AB17" s="614"/>
      <c r="AC17" s="614"/>
      <c r="AD17" s="615">
        <v>1187168</v>
      </c>
      <c r="AE17" s="615"/>
      <c r="AF17" s="615"/>
      <c r="AG17" s="615"/>
      <c r="AH17" s="615"/>
      <c r="AI17" s="615"/>
      <c r="AJ17" s="615"/>
      <c r="AK17" s="615"/>
      <c r="AL17" s="616">
        <v>0.3</v>
      </c>
      <c r="AM17" s="617"/>
      <c r="AN17" s="617"/>
      <c r="AO17" s="618"/>
      <c r="AP17" s="608" t="s">
        <v>237</v>
      </c>
      <c r="AQ17" s="609"/>
      <c r="AR17" s="609"/>
      <c r="AS17" s="609"/>
      <c r="AT17" s="609"/>
      <c r="AU17" s="609"/>
      <c r="AV17" s="609"/>
      <c r="AW17" s="609"/>
      <c r="AX17" s="609"/>
      <c r="AY17" s="609"/>
      <c r="AZ17" s="609"/>
      <c r="BA17" s="609"/>
      <c r="BB17" s="609"/>
      <c r="BC17" s="610"/>
      <c r="BD17" s="611">
        <v>50640727</v>
      </c>
      <c r="BE17" s="612"/>
      <c r="BF17" s="612"/>
      <c r="BG17" s="612"/>
      <c r="BH17" s="612"/>
      <c r="BI17" s="612"/>
      <c r="BJ17" s="612"/>
      <c r="BK17" s="613"/>
      <c r="BL17" s="614">
        <v>18.5</v>
      </c>
      <c r="BM17" s="614"/>
      <c r="BN17" s="614"/>
      <c r="BO17" s="614"/>
      <c r="BP17" s="615" t="s">
        <v>212</v>
      </c>
      <c r="BQ17" s="615"/>
      <c r="BR17" s="615"/>
      <c r="BS17" s="615"/>
      <c r="BT17" s="615"/>
      <c r="BU17" s="615"/>
      <c r="BV17" s="615"/>
      <c r="BW17" s="619"/>
      <c r="BY17" s="608" t="s">
        <v>238</v>
      </c>
      <c r="BZ17" s="609"/>
      <c r="CA17" s="609"/>
      <c r="CB17" s="609"/>
      <c r="CC17" s="609"/>
      <c r="CD17" s="609"/>
      <c r="CE17" s="609"/>
      <c r="CF17" s="609"/>
      <c r="CG17" s="609"/>
      <c r="CH17" s="609"/>
      <c r="CI17" s="609"/>
      <c r="CJ17" s="609"/>
      <c r="CK17" s="609"/>
      <c r="CL17" s="610"/>
      <c r="CM17" s="611">
        <v>11127870</v>
      </c>
      <c r="CN17" s="612"/>
      <c r="CO17" s="612"/>
      <c r="CP17" s="612"/>
      <c r="CQ17" s="612"/>
      <c r="CR17" s="612"/>
      <c r="CS17" s="612"/>
      <c r="CT17" s="613"/>
      <c r="CU17" s="616">
        <v>1.4</v>
      </c>
      <c r="CV17" s="617"/>
      <c r="CW17" s="617"/>
      <c r="CX17" s="622"/>
      <c r="CY17" s="620" t="s">
        <v>118</v>
      </c>
      <c r="CZ17" s="612"/>
      <c r="DA17" s="612"/>
      <c r="DB17" s="612"/>
      <c r="DC17" s="612"/>
      <c r="DD17" s="612"/>
      <c r="DE17" s="612"/>
      <c r="DF17" s="612"/>
      <c r="DG17" s="612"/>
      <c r="DH17" s="612"/>
      <c r="DI17" s="612"/>
      <c r="DJ17" s="612"/>
      <c r="DK17" s="613"/>
      <c r="DL17" s="620">
        <v>276207</v>
      </c>
      <c r="DM17" s="612"/>
      <c r="DN17" s="612"/>
      <c r="DO17" s="612"/>
      <c r="DP17" s="612"/>
      <c r="DQ17" s="612"/>
      <c r="DR17" s="612"/>
      <c r="DS17" s="612"/>
      <c r="DT17" s="612"/>
      <c r="DU17" s="612"/>
      <c r="DV17" s="612"/>
      <c r="DW17" s="612"/>
      <c r="DX17" s="621"/>
    </row>
    <row r="18" spans="2:128" ht="11.25" customHeight="1" x14ac:dyDescent="0.2">
      <c r="B18" s="608" t="s">
        <v>239</v>
      </c>
      <c r="C18" s="609"/>
      <c r="D18" s="609"/>
      <c r="E18" s="609"/>
      <c r="F18" s="609"/>
      <c r="G18" s="609"/>
      <c r="H18" s="609"/>
      <c r="I18" s="609"/>
      <c r="J18" s="609"/>
      <c r="K18" s="609"/>
      <c r="L18" s="609"/>
      <c r="M18" s="609"/>
      <c r="N18" s="609"/>
      <c r="O18" s="609"/>
      <c r="P18" s="609"/>
      <c r="Q18" s="610"/>
      <c r="R18" s="611">
        <v>247755</v>
      </c>
      <c r="S18" s="612"/>
      <c r="T18" s="612"/>
      <c r="U18" s="612"/>
      <c r="V18" s="612"/>
      <c r="W18" s="612"/>
      <c r="X18" s="612"/>
      <c r="Y18" s="613"/>
      <c r="Z18" s="614">
        <v>0</v>
      </c>
      <c r="AA18" s="614"/>
      <c r="AB18" s="614"/>
      <c r="AC18" s="614"/>
      <c r="AD18" s="615">
        <v>247755</v>
      </c>
      <c r="AE18" s="615"/>
      <c r="AF18" s="615"/>
      <c r="AG18" s="615"/>
      <c r="AH18" s="615"/>
      <c r="AI18" s="615"/>
      <c r="AJ18" s="615"/>
      <c r="AK18" s="615"/>
      <c r="AL18" s="616">
        <v>0.1</v>
      </c>
      <c r="AM18" s="617"/>
      <c r="AN18" s="617"/>
      <c r="AO18" s="618"/>
      <c r="AP18" s="608" t="s">
        <v>240</v>
      </c>
      <c r="AQ18" s="609"/>
      <c r="AR18" s="609"/>
      <c r="AS18" s="609"/>
      <c r="AT18" s="609"/>
      <c r="AU18" s="609"/>
      <c r="AV18" s="609"/>
      <c r="AW18" s="609"/>
      <c r="AX18" s="609"/>
      <c r="AY18" s="609"/>
      <c r="AZ18" s="609"/>
      <c r="BA18" s="609"/>
      <c r="BB18" s="609"/>
      <c r="BC18" s="610"/>
      <c r="BD18" s="611">
        <v>74613231</v>
      </c>
      <c r="BE18" s="612"/>
      <c r="BF18" s="612"/>
      <c r="BG18" s="612"/>
      <c r="BH18" s="612"/>
      <c r="BI18" s="612"/>
      <c r="BJ18" s="612"/>
      <c r="BK18" s="613"/>
      <c r="BL18" s="614">
        <v>27.3</v>
      </c>
      <c r="BM18" s="614"/>
      <c r="BN18" s="614"/>
      <c r="BO18" s="614"/>
      <c r="BP18" s="615" t="s">
        <v>118</v>
      </c>
      <c r="BQ18" s="615"/>
      <c r="BR18" s="615"/>
      <c r="BS18" s="615"/>
      <c r="BT18" s="615"/>
      <c r="BU18" s="615"/>
      <c r="BV18" s="615"/>
      <c r="BW18" s="619"/>
      <c r="BY18" s="608" t="s">
        <v>241</v>
      </c>
      <c r="BZ18" s="609"/>
      <c r="CA18" s="609"/>
      <c r="CB18" s="609"/>
      <c r="CC18" s="609"/>
      <c r="CD18" s="609"/>
      <c r="CE18" s="609"/>
      <c r="CF18" s="609"/>
      <c r="CG18" s="609"/>
      <c r="CH18" s="609"/>
      <c r="CI18" s="609"/>
      <c r="CJ18" s="609"/>
      <c r="CK18" s="609"/>
      <c r="CL18" s="610"/>
      <c r="CM18" s="611">
        <v>103745716</v>
      </c>
      <c r="CN18" s="612"/>
      <c r="CO18" s="612"/>
      <c r="CP18" s="612"/>
      <c r="CQ18" s="612"/>
      <c r="CR18" s="612"/>
      <c r="CS18" s="612"/>
      <c r="CT18" s="613"/>
      <c r="CU18" s="616">
        <v>13.5</v>
      </c>
      <c r="CV18" s="617"/>
      <c r="CW18" s="617"/>
      <c r="CX18" s="622"/>
      <c r="CY18" s="620" t="s">
        <v>118</v>
      </c>
      <c r="CZ18" s="612"/>
      <c r="DA18" s="612"/>
      <c r="DB18" s="612"/>
      <c r="DC18" s="612"/>
      <c r="DD18" s="612"/>
      <c r="DE18" s="612"/>
      <c r="DF18" s="612"/>
      <c r="DG18" s="612"/>
      <c r="DH18" s="612"/>
      <c r="DI18" s="612"/>
      <c r="DJ18" s="612"/>
      <c r="DK18" s="613"/>
      <c r="DL18" s="620">
        <v>102587313</v>
      </c>
      <c r="DM18" s="612"/>
      <c r="DN18" s="612"/>
      <c r="DO18" s="612"/>
      <c r="DP18" s="612"/>
      <c r="DQ18" s="612"/>
      <c r="DR18" s="612"/>
      <c r="DS18" s="612"/>
      <c r="DT18" s="612"/>
      <c r="DU18" s="612"/>
      <c r="DV18" s="612"/>
      <c r="DW18" s="612"/>
      <c r="DX18" s="621"/>
    </row>
    <row r="19" spans="2:128" ht="11.25" customHeight="1" x14ac:dyDescent="0.2">
      <c r="B19" s="608" t="s">
        <v>242</v>
      </c>
      <c r="C19" s="609"/>
      <c r="D19" s="609"/>
      <c r="E19" s="609"/>
      <c r="F19" s="609"/>
      <c r="G19" s="609"/>
      <c r="H19" s="609"/>
      <c r="I19" s="609"/>
      <c r="J19" s="609"/>
      <c r="K19" s="609"/>
      <c r="L19" s="609"/>
      <c r="M19" s="609"/>
      <c r="N19" s="609"/>
      <c r="O19" s="609"/>
      <c r="P19" s="609"/>
      <c r="Q19" s="610"/>
      <c r="R19" s="611">
        <v>1094750</v>
      </c>
      <c r="S19" s="612"/>
      <c r="T19" s="612"/>
      <c r="U19" s="612"/>
      <c r="V19" s="612"/>
      <c r="W19" s="612"/>
      <c r="X19" s="612"/>
      <c r="Y19" s="613"/>
      <c r="Z19" s="614">
        <v>0.1</v>
      </c>
      <c r="AA19" s="614"/>
      <c r="AB19" s="614"/>
      <c r="AC19" s="614"/>
      <c r="AD19" s="615">
        <v>1094750</v>
      </c>
      <c r="AE19" s="615"/>
      <c r="AF19" s="615"/>
      <c r="AG19" s="615"/>
      <c r="AH19" s="615"/>
      <c r="AI19" s="615"/>
      <c r="AJ19" s="615"/>
      <c r="AK19" s="615"/>
      <c r="AL19" s="616">
        <v>0.2</v>
      </c>
      <c r="AM19" s="617"/>
      <c r="AN19" s="617"/>
      <c r="AO19" s="618"/>
      <c r="AP19" s="608" t="s">
        <v>243</v>
      </c>
      <c r="AQ19" s="609"/>
      <c r="AR19" s="609"/>
      <c r="AS19" s="609"/>
      <c r="AT19" s="609"/>
      <c r="AU19" s="609"/>
      <c r="AV19" s="609"/>
      <c r="AW19" s="609"/>
      <c r="AX19" s="609"/>
      <c r="AY19" s="609"/>
      <c r="AZ19" s="609"/>
      <c r="BA19" s="609"/>
      <c r="BB19" s="609"/>
      <c r="BC19" s="610"/>
      <c r="BD19" s="611">
        <v>4783028</v>
      </c>
      <c r="BE19" s="612"/>
      <c r="BF19" s="612"/>
      <c r="BG19" s="612"/>
      <c r="BH19" s="612"/>
      <c r="BI19" s="612"/>
      <c r="BJ19" s="612"/>
      <c r="BK19" s="613"/>
      <c r="BL19" s="614">
        <v>1.8</v>
      </c>
      <c r="BM19" s="614"/>
      <c r="BN19" s="614"/>
      <c r="BO19" s="614"/>
      <c r="BP19" s="615" t="s">
        <v>118</v>
      </c>
      <c r="BQ19" s="615"/>
      <c r="BR19" s="615"/>
      <c r="BS19" s="615"/>
      <c r="BT19" s="615"/>
      <c r="BU19" s="615"/>
      <c r="BV19" s="615"/>
      <c r="BW19" s="619"/>
      <c r="BY19" s="608" t="s">
        <v>244</v>
      </c>
      <c r="BZ19" s="609"/>
      <c r="CA19" s="609"/>
      <c r="CB19" s="609"/>
      <c r="CC19" s="609"/>
      <c r="CD19" s="609"/>
      <c r="CE19" s="609"/>
      <c r="CF19" s="609"/>
      <c r="CG19" s="609"/>
      <c r="CH19" s="609"/>
      <c r="CI19" s="609"/>
      <c r="CJ19" s="609"/>
      <c r="CK19" s="609"/>
      <c r="CL19" s="610"/>
      <c r="CM19" s="611" t="s">
        <v>118</v>
      </c>
      <c r="CN19" s="612"/>
      <c r="CO19" s="612"/>
      <c r="CP19" s="612"/>
      <c r="CQ19" s="612"/>
      <c r="CR19" s="612"/>
      <c r="CS19" s="612"/>
      <c r="CT19" s="613"/>
      <c r="CU19" s="616" t="s">
        <v>212</v>
      </c>
      <c r="CV19" s="617"/>
      <c r="CW19" s="617"/>
      <c r="CX19" s="622"/>
      <c r="CY19" s="620" t="s">
        <v>212</v>
      </c>
      <c r="CZ19" s="612"/>
      <c r="DA19" s="612"/>
      <c r="DB19" s="612"/>
      <c r="DC19" s="612"/>
      <c r="DD19" s="612"/>
      <c r="DE19" s="612"/>
      <c r="DF19" s="612"/>
      <c r="DG19" s="612"/>
      <c r="DH19" s="612"/>
      <c r="DI19" s="612"/>
      <c r="DJ19" s="612"/>
      <c r="DK19" s="613"/>
      <c r="DL19" s="620" t="s">
        <v>118</v>
      </c>
      <c r="DM19" s="612"/>
      <c r="DN19" s="612"/>
      <c r="DO19" s="612"/>
      <c r="DP19" s="612"/>
      <c r="DQ19" s="612"/>
      <c r="DR19" s="612"/>
      <c r="DS19" s="612"/>
      <c r="DT19" s="612"/>
      <c r="DU19" s="612"/>
      <c r="DV19" s="612"/>
      <c r="DW19" s="612"/>
      <c r="DX19" s="621"/>
    </row>
    <row r="20" spans="2:128" ht="11.25" customHeight="1" x14ac:dyDescent="0.2">
      <c r="B20" s="608" t="s">
        <v>245</v>
      </c>
      <c r="C20" s="609"/>
      <c r="D20" s="609"/>
      <c r="E20" s="609"/>
      <c r="F20" s="609"/>
      <c r="G20" s="609"/>
      <c r="H20" s="609"/>
      <c r="I20" s="609"/>
      <c r="J20" s="609"/>
      <c r="K20" s="609"/>
      <c r="L20" s="609"/>
      <c r="M20" s="609"/>
      <c r="N20" s="609"/>
      <c r="O20" s="609"/>
      <c r="P20" s="609"/>
      <c r="Q20" s="610"/>
      <c r="R20" s="611">
        <v>172445940</v>
      </c>
      <c r="S20" s="612"/>
      <c r="T20" s="612"/>
      <c r="U20" s="612"/>
      <c r="V20" s="612"/>
      <c r="W20" s="612"/>
      <c r="X20" s="612"/>
      <c r="Y20" s="613"/>
      <c r="Z20" s="614">
        <v>22</v>
      </c>
      <c r="AA20" s="614"/>
      <c r="AB20" s="614"/>
      <c r="AC20" s="614"/>
      <c r="AD20" s="615">
        <v>168495881</v>
      </c>
      <c r="AE20" s="615"/>
      <c r="AF20" s="615"/>
      <c r="AG20" s="615"/>
      <c r="AH20" s="615"/>
      <c r="AI20" s="615"/>
      <c r="AJ20" s="615"/>
      <c r="AK20" s="615"/>
      <c r="AL20" s="616">
        <v>38.200000000000003</v>
      </c>
      <c r="AM20" s="617"/>
      <c r="AN20" s="617"/>
      <c r="AO20" s="618"/>
      <c r="AP20" s="623" t="s">
        <v>246</v>
      </c>
      <c r="AQ20" s="624"/>
      <c r="AR20" s="624"/>
      <c r="AS20" s="624"/>
      <c r="AT20" s="624"/>
      <c r="AU20" s="624"/>
      <c r="AV20" s="624"/>
      <c r="AW20" s="624"/>
      <c r="AX20" s="624"/>
      <c r="AY20" s="624"/>
      <c r="AZ20" s="624"/>
      <c r="BA20" s="624"/>
      <c r="BB20" s="624"/>
      <c r="BC20" s="625"/>
      <c r="BD20" s="611">
        <v>1964399</v>
      </c>
      <c r="BE20" s="612"/>
      <c r="BF20" s="612"/>
      <c r="BG20" s="612"/>
      <c r="BH20" s="612"/>
      <c r="BI20" s="612"/>
      <c r="BJ20" s="612"/>
      <c r="BK20" s="613"/>
      <c r="BL20" s="614">
        <v>0.7</v>
      </c>
      <c r="BM20" s="614"/>
      <c r="BN20" s="614"/>
      <c r="BO20" s="614"/>
      <c r="BP20" s="615" t="s">
        <v>118</v>
      </c>
      <c r="BQ20" s="615"/>
      <c r="BR20" s="615"/>
      <c r="BS20" s="615"/>
      <c r="BT20" s="615"/>
      <c r="BU20" s="615"/>
      <c r="BV20" s="615"/>
      <c r="BW20" s="619"/>
      <c r="BY20" s="623" t="s">
        <v>247</v>
      </c>
      <c r="BZ20" s="624"/>
      <c r="CA20" s="624"/>
      <c r="CB20" s="624"/>
      <c r="CC20" s="624"/>
      <c r="CD20" s="624"/>
      <c r="CE20" s="624"/>
      <c r="CF20" s="624"/>
      <c r="CG20" s="624"/>
      <c r="CH20" s="624"/>
      <c r="CI20" s="624"/>
      <c r="CJ20" s="624"/>
      <c r="CK20" s="624"/>
      <c r="CL20" s="625"/>
      <c r="CM20" s="611" t="s">
        <v>212</v>
      </c>
      <c r="CN20" s="612"/>
      <c r="CO20" s="612"/>
      <c r="CP20" s="612"/>
      <c r="CQ20" s="612"/>
      <c r="CR20" s="612"/>
      <c r="CS20" s="612"/>
      <c r="CT20" s="613"/>
      <c r="CU20" s="616" t="s">
        <v>118</v>
      </c>
      <c r="CV20" s="617"/>
      <c r="CW20" s="617"/>
      <c r="CX20" s="622"/>
      <c r="CY20" s="620" t="s">
        <v>212</v>
      </c>
      <c r="CZ20" s="612"/>
      <c r="DA20" s="612"/>
      <c r="DB20" s="612"/>
      <c r="DC20" s="612"/>
      <c r="DD20" s="612"/>
      <c r="DE20" s="612"/>
      <c r="DF20" s="612"/>
      <c r="DG20" s="612"/>
      <c r="DH20" s="612"/>
      <c r="DI20" s="612"/>
      <c r="DJ20" s="612"/>
      <c r="DK20" s="613"/>
      <c r="DL20" s="620" t="s">
        <v>212</v>
      </c>
      <c r="DM20" s="612"/>
      <c r="DN20" s="612"/>
      <c r="DO20" s="612"/>
      <c r="DP20" s="612"/>
      <c r="DQ20" s="612"/>
      <c r="DR20" s="612"/>
      <c r="DS20" s="612"/>
      <c r="DT20" s="612"/>
      <c r="DU20" s="612"/>
      <c r="DV20" s="612"/>
      <c r="DW20" s="612"/>
      <c r="DX20" s="621"/>
    </row>
    <row r="21" spans="2:128" ht="11.25" customHeight="1" x14ac:dyDescent="0.2">
      <c r="B21" s="608" t="s">
        <v>248</v>
      </c>
      <c r="C21" s="609"/>
      <c r="D21" s="609"/>
      <c r="E21" s="609"/>
      <c r="F21" s="609"/>
      <c r="G21" s="609"/>
      <c r="H21" s="609"/>
      <c r="I21" s="609"/>
      <c r="J21" s="609"/>
      <c r="K21" s="609"/>
      <c r="L21" s="609"/>
      <c r="M21" s="609"/>
      <c r="N21" s="609"/>
      <c r="O21" s="609"/>
      <c r="P21" s="609"/>
      <c r="Q21" s="610"/>
      <c r="R21" s="611">
        <v>168495881</v>
      </c>
      <c r="S21" s="612"/>
      <c r="T21" s="612"/>
      <c r="U21" s="612"/>
      <c r="V21" s="612"/>
      <c r="W21" s="612"/>
      <c r="X21" s="612"/>
      <c r="Y21" s="613"/>
      <c r="Z21" s="616">
        <v>21.5</v>
      </c>
      <c r="AA21" s="617"/>
      <c r="AB21" s="617"/>
      <c r="AC21" s="622"/>
      <c r="AD21" s="620">
        <v>168495881</v>
      </c>
      <c r="AE21" s="612"/>
      <c r="AF21" s="612"/>
      <c r="AG21" s="612"/>
      <c r="AH21" s="612"/>
      <c r="AI21" s="612"/>
      <c r="AJ21" s="612"/>
      <c r="AK21" s="613"/>
      <c r="AL21" s="616">
        <v>38.200000000000003</v>
      </c>
      <c r="AM21" s="617"/>
      <c r="AN21" s="617"/>
      <c r="AO21" s="618"/>
      <c r="AP21" s="623" t="s">
        <v>249</v>
      </c>
      <c r="AQ21" s="624"/>
      <c r="AR21" s="624"/>
      <c r="AS21" s="624"/>
      <c r="AT21" s="624"/>
      <c r="AU21" s="624"/>
      <c r="AV21" s="624"/>
      <c r="AW21" s="624"/>
      <c r="AX21" s="624"/>
      <c r="AY21" s="624"/>
      <c r="AZ21" s="624"/>
      <c r="BA21" s="624"/>
      <c r="BB21" s="624"/>
      <c r="BC21" s="625"/>
      <c r="BD21" s="611">
        <v>1645092</v>
      </c>
      <c r="BE21" s="612"/>
      <c r="BF21" s="612"/>
      <c r="BG21" s="612"/>
      <c r="BH21" s="612"/>
      <c r="BI21" s="612"/>
      <c r="BJ21" s="612"/>
      <c r="BK21" s="613"/>
      <c r="BL21" s="614">
        <v>0.6</v>
      </c>
      <c r="BM21" s="614"/>
      <c r="BN21" s="614"/>
      <c r="BO21" s="614"/>
      <c r="BP21" s="615" t="s">
        <v>212</v>
      </c>
      <c r="BQ21" s="615"/>
      <c r="BR21" s="615"/>
      <c r="BS21" s="615"/>
      <c r="BT21" s="615"/>
      <c r="BU21" s="615"/>
      <c r="BV21" s="615"/>
      <c r="BW21" s="619"/>
      <c r="BY21" s="623" t="s">
        <v>250</v>
      </c>
      <c r="BZ21" s="624"/>
      <c r="CA21" s="624"/>
      <c r="CB21" s="624"/>
      <c r="CC21" s="624"/>
      <c r="CD21" s="624"/>
      <c r="CE21" s="624"/>
      <c r="CF21" s="624"/>
      <c r="CG21" s="624"/>
      <c r="CH21" s="624"/>
      <c r="CI21" s="624"/>
      <c r="CJ21" s="624"/>
      <c r="CK21" s="624"/>
      <c r="CL21" s="625"/>
      <c r="CM21" s="611">
        <v>314915</v>
      </c>
      <c r="CN21" s="612"/>
      <c r="CO21" s="612"/>
      <c r="CP21" s="612"/>
      <c r="CQ21" s="612"/>
      <c r="CR21" s="612"/>
      <c r="CS21" s="612"/>
      <c r="CT21" s="613"/>
      <c r="CU21" s="616">
        <v>0</v>
      </c>
      <c r="CV21" s="617"/>
      <c r="CW21" s="617"/>
      <c r="CX21" s="622"/>
      <c r="CY21" s="620" t="s">
        <v>118</v>
      </c>
      <c r="CZ21" s="612"/>
      <c r="DA21" s="612"/>
      <c r="DB21" s="612"/>
      <c r="DC21" s="612"/>
      <c r="DD21" s="612"/>
      <c r="DE21" s="612"/>
      <c r="DF21" s="612"/>
      <c r="DG21" s="612"/>
      <c r="DH21" s="612"/>
      <c r="DI21" s="612"/>
      <c r="DJ21" s="612"/>
      <c r="DK21" s="613"/>
      <c r="DL21" s="620">
        <v>314915</v>
      </c>
      <c r="DM21" s="612"/>
      <c r="DN21" s="612"/>
      <c r="DO21" s="612"/>
      <c r="DP21" s="612"/>
      <c r="DQ21" s="612"/>
      <c r="DR21" s="612"/>
      <c r="DS21" s="612"/>
      <c r="DT21" s="612"/>
      <c r="DU21" s="612"/>
      <c r="DV21" s="612"/>
      <c r="DW21" s="612"/>
      <c r="DX21" s="621"/>
    </row>
    <row r="22" spans="2:128" ht="11.25" customHeight="1" x14ac:dyDescent="0.2">
      <c r="B22" s="608" t="s">
        <v>251</v>
      </c>
      <c r="C22" s="609"/>
      <c r="D22" s="609"/>
      <c r="E22" s="609"/>
      <c r="F22" s="609"/>
      <c r="G22" s="609"/>
      <c r="H22" s="609"/>
      <c r="I22" s="609"/>
      <c r="J22" s="609"/>
      <c r="K22" s="609"/>
      <c r="L22" s="609"/>
      <c r="M22" s="609"/>
      <c r="N22" s="609"/>
      <c r="O22" s="609"/>
      <c r="P22" s="609"/>
      <c r="Q22" s="610"/>
      <c r="R22" s="611">
        <v>3932675</v>
      </c>
      <c r="S22" s="612"/>
      <c r="T22" s="612"/>
      <c r="U22" s="612"/>
      <c r="V22" s="612"/>
      <c r="W22" s="612"/>
      <c r="X22" s="612"/>
      <c r="Y22" s="613"/>
      <c r="Z22" s="616">
        <v>0.5</v>
      </c>
      <c r="AA22" s="617"/>
      <c r="AB22" s="617"/>
      <c r="AC22" s="622"/>
      <c r="AD22" s="620" t="s">
        <v>212</v>
      </c>
      <c r="AE22" s="612"/>
      <c r="AF22" s="612"/>
      <c r="AG22" s="612"/>
      <c r="AH22" s="612"/>
      <c r="AI22" s="612"/>
      <c r="AJ22" s="612"/>
      <c r="AK22" s="613"/>
      <c r="AL22" s="616" t="s">
        <v>118</v>
      </c>
      <c r="AM22" s="617"/>
      <c r="AN22" s="617"/>
      <c r="AO22" s="618"/>
      <c r="AP22" s="623" t="s">
        <v>252</v>
      </c>
      <c r="AQ22" s="624"/>
      <c r="AR22" s="624"/>
      <c r="AS22" s="624"/>
      <c r="AT22" s="624"/>
      <c r="AU22" s="624"/>
      <c r="AV22" s="624"/>
      <c r="AW22" s="624"/>
      <c r="AX22" s="624"/>
      <c r="AY22" s="624"/>
      <c r="AZ22" s="624"/>
      <c r="BA22" s="624"/>
      <c r="BB22" s="624"/>
      <c r="BC22" s="625"/>
      <c r="BD22" s="611">
        <v>2125892</v>
      </c>
      <c r="BE22" s="612"/>
      <c r="BF22" s="612"/>
      <c r="BG22" s="612"/>
      <c r="BH22" s="612"/>
      <c r="BI22" s="612"/>
      <c r="BJ22" s="612"/>
      <c r="BK22" s="613"/>
      <c r="BL22" s="614">
        <v>0.8</v>
      </c>
      <c r="BM22" s="614"/>
      <c r="BN22" s="614"/>
      <c r="BO22" s="614"/>
      <c r="BP22" s="615" t="s">
        <v>212</v>
      </c>
      <c r="BQ22" s="615"/>
      <c r="BR22" s="615"/>
      <c r="BS22" s="615"/>
      <c r="BT22" s="615"/>
      <c r="BU22" s="615"/>
      <c r="BV22" s="615"/>
      <c r="BW22" s="619"/>
      <c r="BY22" s="623" t="s">
        <v>253</v>
      </c>
      <c r="BZ22" s="624"/>
      <c r="CA22" s="624"/>
      <c r="CB22" s="624"/>
      <c r="CC22" s="624"/>
      <c r="CD22" s="624"/>
      <c r="CE22" s="624"/>
      <c r="CF22" s="624"/>
      <c r="CG22" s="624"/>
      <c r="CH22" s="624"/>
      <c r="CI22" s="624"/>
      <c r="CJ22" s="624"/>
      <c r="CK22" s="624"/>
      <c r="CL22" s="625"/>
      <c r="CM22" s="611">
        <v>1255366</v>
      </c>
      <c r="CN22" s="612"/>
      <c r="CO22" s="612"/>
      <c r="CP22" s="612"/>
      <c r="CQ22" s="612"/>
      <c r="CR22" s="612"/>
      <c r="CS22" s="612"/>
      <c r="CT22" s="613"/>
      <c r="CU22" s="616">
        <v>0.2</v>
      </c>
      <c r="CV22" s="617"/>
      <c r="CW22" s="617"/>
      <c r="CX22" s="622"/>
      <c r="CY22" s="620" t="s">
        <v>212</v>
      </c>
      <c r="CZ22" s="612"/>
      <c r="DA22" s="612"/>
      <c r="DB22" s="612"/>
      <c r="DC22" s="612"/>
      <c r="DD22" s="612"/>
      <c r="DE22" s="612"/>
      <c r="DF22" s="612"/>
      <c r="DG22" s="612"/>
      <c r="DH22" s="612"/>
      <c r="DI22" s="612"/>
      <c r="DJ22" s="612"/>
      <c r="DK22" s="613"/>
      <c r="DL22" s="620">
        <v>1255366</v>
      </c>
      <c r="DM22" s="612"/>
      <c r="DN22" s="612"/>
      <c r="DO22" s="612"/>
      <c r="DP22" s="612"/>
      <c r="DQ22" s="612"/>
      <c r="DR22" s="612"/>
      <c r="DS22" s="612"/>
      <c r="DT22" s="612"/>
      <c r="DU22" s="612"/>
      <c r="DV22" s="612"/>
      <c r="DW22" s="612"/>
      <c r="DX22" s="621"/>
    </row>
    <row r="23" spans="2:128" ht="11.25" customHeight="1" x14ac:dyDescent="0.2">
      <c r="B23" s="608" t="s">
        <v>254</v>
      </c>
      <c r="C23" s="609"/>
      <c r="D23" s="609"/>
      <c r="E23" s="609"/>
      <c r="F23" s="609"/>
      <c r="G23" s="609"/>
      <c r="H23" s="609"/>
      <c r="I23" s="609"/>
      <c r="J23" s="609"/>
      <c r="K23" s="609"/>
      <c r="L23" s="609"/>
      <c r="M23" s="609"/>
      <c r="N23" s="609"/>
      <c r="O23" s="609"/>
      <c r="P23" s="609"/>
      <c r="Q23" s="610"/>
      <c r="R23" s="611">
        <v>17384</v>
      </c>
      <c r="S23" s="612"/>
      <c r="T23" s="612"/>
      <c r="U23" s="612"/>
      <c r="V23" s="612"/>
      <c r="W23" s="612"/>
      <c r="X23" s="612"/>
      <c r="Y23" s="613"/>
      <c r="Z23" s="616">
        <v>0</v>
      </c>
      <c r="AA23" s="617"/>
      <c r="AB23" s="617"/>
      <c r="AC23" s="622"/>
      <c r="AD23" s="620" t="s">
        <v>212</v>
      </c>
      <c r="AE23" s="612"/>
      <c r="AF23" s="612"/>
      <c r="AG23" s="612"/>
      <c r="AH23" s="612"/>
      <c r="AI23" s="612"/>
      <c r="AJ23" s="612"/>
      <c r="AK23" s="613"/>
      <c r="AL23" s="616" t="s">
        <v>118</v>
      </c>
      <c r="AM23" s="617"/>
      <c r="AN23" s="617"/>
      <c r="AO23" s="618"/>
      <c r="AP23" s="623" t="s">
        <v>255</v>
      </c>
      <c r="AQ23" s="624"/>
      <c r="AR23" s="624"/>
      <c r="AS23" s="624"/>
      <c r="AT23" s="624"/>
      <c r="AU23" s="624"/>
      <c r="AV23" s="624"/>
      <c r="AW23" s="624"/>
      <c r="AX23" s="624"/>
      <c r="AY23" s="624"/>
      <c r="AZ23" s="624"/>
      <c r="BA23" s="624"/>
      <c r="BB23" s="624"/>
      <c r="BC23" s="625"/>
      <c r="BD23" s="611">
        <v>17248989</v>
      </c>
      <c r="BE23" s="612"/>
      <c r="BF23" s="612"/>
      <c r="BG23" s="612"/>
      <c r="BH23" s="612"/>
      <c r="BI23" s="612"/>
      <c r="BJ23" s="612"/>
      <c r="BK23" s="613"/>
      <c r="BL23" s="614">
        <v>6.3</v>
      </c>
      <c r="BM23" s="614"/>
      <c r="BN23" s="614"/>
      <c r="BO23" s="614"/>
      <c r="BP23" s="615" t="s">
        <v>212</v>
      </c>
      <c r="BQ23" s="615"/>
      <c r="BR23" s="615"/>
      <c r="BS23" s="615"/>
      <c r="BT23" s="615"/>
      <c r="BU23" s="615"/>
      <c r="BV23" s="615"/>
      <c r="BW23" s="619"/>
      <c r="BY23" s="623" t="s">
        <v>256</v>
      </c>
      <c r="BZ23" s="624"/>
      <c r="CA23" s="624"/>
      <c r="CB23" s="624"/>
      <c r="CC23" s="624"/>
      <c r="CD23" s="624"/>
      <c r="CE23" s="624"/>
      <c r="CF23" s="624"/>
      <c r="CG23" s="624"/>
      <c r="CH23" s="624"/>
      <c r="CI23" s="624"/>
      <c r="CJ23" s="624"/>
      <c r="CK23" s="624"/>
      <c r="CL23" s="625"/>
      <c r="CM23" s="611">
        <v>669462</v>
      </c>
      <c r="CN23" s="612"/>
      <c r="CO23" s="612"/>
      <c r="CP23" s="612"/>
      <c r="CQ23" s="612"/>
      <c r="CR23" s="612"/>
      <c r="CS23" s="612"/>
      <c r="CT23" s="613"/>
      <c r="CU23" s="616">
        <v>0.1</v>
      </c>
      <c r="CV23" s="617"/>
      <c r="CW23" s="617"/>
      <c r="CX23" s="622"/>
      <c r="CY23" s="620" t="s">
        <v>118</v>
      </c>
      <c r="CZ23" s="612"/>
      <c r="DA23" s="612"/>
      <c r="DB23" s="612"/>
      <c r="DC23" s="612"/>
      <c r="DD23" s="612"/>
      <c r="DE23" s="612"/>
      <c r="DF23" s="612"/>
      <c r="DG23" s="612"/>
      <c r="DH23" s="612"/>
      <c r="DI23" s="612"/>
      <c r="DJ23" s="612"/>
      <c r="DK23" s="613"/>
      <c r="DL23" s="620">
        <v>669462</v>
      </c>
      <c r="DM23" s="612"/>
      <c r="DN23" s="612"/>
      <c r="DO23" s="612"/>
      <c r="DP23" s="612"/>
      <c r="DQ23" s="612"/>
      <c r="DR23" s="612"/>
      <c r="DS23" s="612"/>
      <c r="DT23" s="612"/>
      <c r="DU23" s="612"/>
      <c r="DV23" s="612"/>
      <c r="DW23" s="612"/>
      <c r="DX23" s="621"/>
    </row>
    <row r="24" spans="2:128" ht="11.25" customHeight="1" x14ac:dyDescent="0.2">
      <c r="B24" s="608" t="s">
        <v>257</v>
      </c>
      <c r="C24" s="609"/>
      <c r="D24" s="609"/>
      <c r="E24" s="609"/>
      <c r="F24" s="609"/>
      <c r="G24" s="609"/>
      <c r="H24" s="609"/>
      <c r="I24" s="609"/>
      <c r="J24" s="609"/>
      <c r="K24" s="609"/>
      <c r="L24" s="609"/>
      <c r="M24" s="609"/>
      <c r="N24" s="609"/>
      <c r="O24" s="609"/>
      <c r="P24" s="609"/>
      <c r="Q24" s="610"/>
      <c r="R24" s="611">
        <v>483879955</v>
      </c>
      <c r="S24" s="612"/>
      <c r="T24" s="612"/>
      <c r="U24" s="612"/>
      <c r="V24" s="612"/>
      <c r="W24" s="612"/>
      <c r="X24" s="612"/>
      <c r="Y24" s="613"/>
      <c r="Z24" s="616">
        <v>61.6</v>
      </c>
      <c r="AA24" s="617"/>
      <c r="AB24" s="617"/>
      <c r="AC24" s="622"/>
      <c r="AD24" s="620">
        <v>435580490</v>
      </c>
      <c r="AE24" s="612"/>
      <c r="AF24" s="612"/>
      <c r="AG24" s="612"/>
      <c r="AH24" s="612"/>
      <c r="AI24" s="612"/>
      <c r="AJ24" s="612"/>
      <c r="AK24" s="613"/>
      <c r="AL24" s="616">
        <v>98.9</v>
      </c>
      <c r="AM24" s="617"/>
      <c r="AN24" s="617"/>
      <c r="AO24" s="618"/>
      <c r="AP24" s="623" t="s">
        <v>258</v>
      </c>
      <c r="AQ24" s="624"/>
      <c r="AR24" s="624"/>
      <c r="AS24" s="624"/>
      <c r="AT24" s="624"/>
      <c r="AU24" s="624"/>
      <c r="AV24" s="624"/>
      <c r="AW24" s="624"/>
      <c r="AX24" s="624"/>
      <c r="AY24" s="624"/>
      <c r="AZ24" s="624"/>
      <c r="BA24" s="624"/>
      <c r="BB24" s="624"/>
      <c r="BC24" s="625"/>
      <c r="BD24" s="611">
        <v>32572341</v>
      </c>
      <c r="BE24" s="612"/>
      <c r="BF24" s="612"/>
      <c r="BG24" s="612"/>
      <c r="BH24" s="612"/>
      <c r="BI24" s="612"/>
      <c r="BJ24" s="612"/>
      <c r="BK24" s="613"/>
      <c r="BL24" s="614">
        <v>11.9</v>
      </c>
      <c r="BM24" s="614"/>
      <c r="BN24" s="614"/>
      <c r="BO24" s="614"/>
      <c r="BP24" s="615" t="s">
        <v>212</v>
      </c>
      <c r="BQ24" s="615"/>
      <c r="BR24" s="615"/>
      <c r="BS24" s="615"/>
      <c r="BT24" s="615"/>
      <c r="BU24" s="615"/>
      <c r="BV24" s="615"/>
      <c r="BW24" s="619"/>
      <c r="BY24" s="623" t="s">
        <v>259</v>
      </c>
      <c r="BZ24" s="624"/>
      <c r="CA24" s="624"/>
      <c r="CB24" s="624"/>
      <c r="CC24" s="624"/>
      <c r="CD24" s="624"/>
      <c r="CE24" s="624"/>
      <c r="CF24" s="624"/>
      <c r="CG24" s="624"/>
      <c r="CH24" s="624"/>
      <c r="CI24" s="624"/>
      <c r="CJ24" s="624"/>
      <c r="CK24" s="624"/>
      <c r="CL24" s="625"/>
      <c r="CM24" s="611" t="s">
        <v>118</v>
      </c>
      <c r="CN24" s="612"/>
      <c r="CO24" s="612"/>
      <c r="CP24" s="612"/>
      <c r="CQ24" s="612"/>
      <c r="CR24" s="612"/>
      <c r="CS24" s="612"/>
      <c r="CT24" s="613"/>
      <c r="CU24" s="616" t="s">
        <v>212</v>
      </c>
      <c r="CV24" s="617"/>
      <c r="CW24" s="617"/>
      <c r="CX24" s="622"/>
      <c r="CY24" s="620" t="s">
        <v>118</v>
      </c>
      <c r="CZ24" s="612"/>
      <c r="DA24" s="612"/>
      <c r="DB24" s="612"/>
      <c r="DC24" s="612"/>
      <c r="DD24" s="612"/>
      <c r="DE24" s="612"/>
      <c r="DF24" s="612"/>
      <c r="DG24" s="612"/>
      <c r="DH24" s="612"/>
      <c r="DI24" s="612"/>
      <c r="DJ24" s="612"/>
      <c r="DK24" s="613"/>
      <c r="DL24" s="620" t="s">
        <v>118</v>
      </c>
      <c r="DM24" s="612"/>
      <c r="DN24" s="612"/>
      <c r="DO24" s="612"/>
      <c r="DP24" s="612"/>
      <c r="DQ24" s="612"/>
      <c r="DR24" s="612"/>
      <c r="DS24" s="612"/>
      <c r="DT24" s="612"/>
      <c r="DU24" s="612"/>
      <c r="DV24" s="612"/>
      <c r="DW24" s="612"/>
      <c r="DX24" s="621"/>
    </row>
    <row r="25" spans="2:128" ht="11.25" customHeight="1" x14ac:dyDescent="0.2">
      <c r="B25" s="608" t="s">
        <v>260</v>
      </c>
      <c r="C25" s="609"/>
      <c r="D25" s="609"/>
      <c r="E25" s="609"/>
      <c r="F25" s="609"/>
      <c r="G25" s="609"/>
      <c r="H25" s="609"/>
      <c r="I25" s="609"/>
      <c r="J25" s="609"/>
      <c r="K25" s="609"/>
      <c r="L25" s="609"/>
      <c r="M25" s="609"/>
      <c r="N25" s="609"/>
      <c r="O25" s="609"/>
      <c r="P25" s="609"/>
      <c r="Q25" s="610"/>
      <c r="R25" s="611">
        <v>459414</v>
      </c>
      <c r="S25" s="612"/>
      <c r="T25" s="612"/>
      <c r="U25" s="612"/>
      <c r="V25" s="612"/>
      <c r="W25" s="612"/>
      <c r="X25" s="612"/>
      <c r="Y25" s="613"/>
      <c r="Z25" s="616">
        <v>0.1</v>
      </c>
      <c r="AA25" s="617"/>
      <c r="AB25" s="617"/>
      <c r="AC25" s="622"/>
      <c r="AD25" s="620">
        <v>459414</v>
      </c>
      <c r="AE25" s="612"/>
      <c r="AF25" s="612"/>
      <c r="AG25" s="612"/>
      <c r="AH25" s="612"/>
      <c r="AI25" s="612"/>
      <c r="AJ25" s="612"/>
      <c r="AK25" s="613"/>
      <c r="AL25" s="616">
        <v>0.1</v>
      </c>
      <c r="AM25" s="617"/>
      <c r="AN25" s="617"/>
      <c r="AO25" s="618"/>
      <c r="AP25" s="623" t="s">
        <v>261</v>
      </c>
      <c r="AQ25" s="624"/>
      <c r="AR25" s="624"/>
      <c r="AS25" s="624"/>
      <c r="AT25" s="624"/>
      <c r="AU25" s="624"/>
      <c r="AV25" s="624"/>
      <c r="AW25" s="624"/>
      <c r="AX25" s="624"/>
      <c r="AY25" s="624"/>
      <c r="AZ25" s="624"/>
      <c r="BA25" s="624"/>
      <c r="BB25" s="624"/>
      <c r="BC25" s="625"/>
      <c r="BD25" s="611">
        <v>16510</v>
      </c>
      <c r="BE25" s="612"/>
      <c r="BF25" s="612"/>
      <c r="BG25" s="612"/>
      <c r="BH25" s="612"/>
      <c r="BI25" s="612"/>
      <c r="BJ25" s="612"/>
      <c r="BK25" s="613"/>
      <c r="BL25" s="614">
        <v>0</v>
      </c>
      <c r="BM25" s="614"/>
      <c r="BN25" s="614"/>
      <c r="BO25" s="614"/>
      <c r="BP25" s="615" t="s">
        <v>118</v>
      </c>
      <c r="BQ25" s="615"/>
      <c r="BR25" s="615"/>
      <c r="BS25" s="615"/>
      <c r="BT25" s="615"/>
      <c r="BU25" s="615"/>
      <c r="BV25" s="615"/>
      <c r="BW25" s="619"/>
      <c r="BY25" s="623" t="s">
        <v>262</v>
      </c>
      <c r="BZ25" s="624"/>
      <c r="CA25" s="624"/>
      <c r="CB25" s="624"/>
      <c r="CC25" s="624"/>
      <c r="CD25" s="624"/>
      <c r="CE25" s="624"/>
      <c r="CF25" s="624"/>
      <c r="CG25" s="624"/>
      <c r="CH25" s="624"/>
      <c r="CI25" s="624"/>
      <c r="CJ25" s="624"/>
      <c r="CK25" s="624"/>
      <c r="CL25" s="625"/>
      <c r="CM25" s="611">
        <v>36711970</v>
      </c>
      <c r="CN25" s="612"/>
      <c r="CO25" s="612"/>
      <c r="CP25" s="612"/>
      <c r="CQ25" s="612"/>
      <c r="CR25" s="612"/>
      <c r="CS25" s="612"/>
      <c r="CT25" s="613"/>
      <c r="CU25" s="616">
        <v>4.8</v>
      </c>
      <c r="CV25" s="617"/>
      <c r="CW25" s="617"/>
      <c r="CX25" s="622"/>
      <c r="CY25" s="620" t="s">
        <v>118</v>
      </c>
      <c r="CZ25" s="612"/>
      <c r="DA25" s="612"/>
      <c r="DB25" s="612"/>
      <c r="DC25" s="612"/>
      <c r="DD25" s="612"/>
      <c r="DE25" s="612"/>
      <c r="DF25" s="612"/>
      <c r="DG25" s="612"/>
      <c r="DH25" s="612"/>
      <c r="DI25" s="612"/>
      <c r="DJ25" s="612"/>
      <c r="DK25" s="613"/>
      <c r="DL25" s="620">
        <v>36711970</v>
      </c>
      <c r="DM25" s="612"/>
      <c r="DN25" s="612"/>
      <c r="DO25" s="612"/>
      <c r="DP25" s="612"/>
      <c r="DQ25" s="612"/>
      <c r="DR25" s="612"/>
      <c r="DS25" s="612"/>
      <c r="DT25" s="612"/>
      <c r="DU25" s="612"/>
      <c r="DV25" s="612"/>
      <c r="DW25" s="612"/>
      <c r="DX25" s="621"/>
    </row>
    <row r="26" spans="2:128" ht="11.25" customHeight="1" x14ac:dyDescent="0.2">
      <c r="B26" s="608" t="s">
        <v>263</v>
      </c>
      <c r="C26" s="609"/>
      <c r="D26" s="609"/>
      <c r="E26" s="609"/>
      <c r="F26" s="609"/>
      <c r="G26" s="609"/>
      <c r="H26" s="609"/>
      <c r="I26" s="609"/>
      <c r="J26" s="609"/>
      <c r="K26" s="609"/>
      <c r="L26" s="609"/>
      <c r="M26" s="609"/>
      <c r="N26" s="609"/>
      <c r="O26" s="609"/>
      <c r="P26" s="609"/>
      <c r="Q26" s="610"/>
      <c r="R26" s="611">
        <v>3458857</v>
      </c>
      <c r="S26" s="612"/>
      <c r="T26" s="612"/>
      <c r="U26" s="612"/>
      <c r="V26" s="612"/>
      <c r="W26" s="612"/>
      <c r="X26" s="612"/>
      <c r="Y26" s="613"/>
      <c r="Z26" s="616">
        <v>0.4</v>
      </c>
      <c r="AA26" s="617"/>
      <c r="AB26" s="617"/>
      <c r="AC26" s="622"/>
      <c r="AD26" s="620" t="s">
        <v>118</v>
      </c>
      <c r="AE26" s="612"/>
      <c r="AF26" s="612"/>
      <c r="AG26" s="612"/>
      <c r="AH26" s="612"/>
      <c r="AI26" s="612"/>
      <c r="AJ26" s="612"/>
      <c r="AK26" s="613"/>
      <c r="AL26" s="616" t="s">
        <v>212</v>
      </c>
      <c r="AM26" s="617"/>
      <c r="AN26" s="617"/>
      <c r="AO26" s="618"/>
      <c r="AP26" s="623" t="s">
        <v>264</v>
      </c>
      <c r="AQ26" s="624"/>
      <c r="AR26" s="624"/>
      <c r="AS26" s="624"/>
      <c r="AT26" s="624"/>
      <c r="AU26" s="624"/>
      <c r="AV26" s="624"/>
      <c r="AW26" s="624"/>
      <c r="AX26" s="624"/>
      <c r="AY26" s="624"/>
      <c r="AZ26" s="624"/>
      <c r="BA26" s="624"/>
      <c r="BB26" s="624"/>
      <c r="BC26" s="625"/>
      <c r="BD26" s="611" t="s">
        <v>118</v>
      </c>
      <c r="BE26" s="612"/>
      <c r="BF26" s="612"/>
      <c r="BG26" s="612"/>
      <c r="BH26" s="612"/>
      <c r="BI26" s="612"/>
      <c r="BJ26" s="612"/>
      <c r="BK26" s="613"/>
      <c r="BL26" s="614" t="s">
        <v>212</v>
      </c>
      <c r="BM26" s="614"/>
      <c r="BN26" s="614"/>
      <c r="BO26" s="614"/>
      <c r="BP26" s="615" t="s">
        <v>212</v>
      </c>
      <c r="BQ26" s="615"/>
      <c r="BR26" s="615"/>
      <c r="BS26" s="615"/>
      <c r="BT26" s="615"/>
      <c r="BU26" s="615"/>
      <c r="BV26" s="615"/>
      <c r="BW26" s="619"/>
      <c r="BY26" s="623" t="s">
        <v>265</v>
      </c>
      <c r="BZ26" s="624"/>
      <c r="CA26" s="624"/>
      <c r="CB26" s="624"/>
      <c r="CC26" s="624"/>
      <c r="CD26" s="624"/>
      <c r="CE26" s="624"/>
      <c r="CF26" s="624"/>
      <c r="CG26" s="624"/>
      <c r="CH26" s="624"/>
      <c r="CI26" s="624"/>
      <c r="CJ26" s="624"/>
      <c r="CK26" s="624"/>
      <c r="CL26" s="625"/>
      <c r="CM26" s="611">
        <v>1145574</v>
      </c>
      <c r="CN26" s="612"/>
      <c r="CO26" s="612"/>
      <c r="CP26" s="612"/>
      <c r="CQ26" s="612"/>
      <c r="CR26" s="612"/>
      <c r="CS26" s="612"/>
      <c r="CT26" s="613"/>
      <c r="CU26" s="616">
        <v>0.1</v>
      </c>
      <c r="CV26" s="617"/>
      <c r="CW26" s="617"/>
      <c r="CX26" s="622"/>
      <c r="CY26" s="620" t="s">
        <v>118</v>
      </c>
      <c r="CZ26" s="612"/>
      <c r="DA26" s="612"/>
      <c r="DB26" s="612"/>
      <c r="DC26" s="612"/>
      <c r="DD26" s="612"/>
      <c r="DE26" s="612"/>
      <c r="DF26" s="612"/>
      <c r="DG26" s="612"/>
      <c r="DH26" s="612"/>
      <c r="DI26" s="612"/>
      <c r="DJ26" s="612"/>
      <c r="DK26" s="613"/>
      <c r="DL26" s="620">
        <v>1145574</v>
      </c>
      <c r="DM26" s="612"/>
      <c r="DN26" s="612"/>
      <c r="DO26" s="612"/>
      <c r="DP26" s="612"/>
      <c r="DQ26" s="612"/>
      <c r="DR26" s="612"/>
      <c r="DS26" s="612"/>
      <c r="DT26" s="612"/>
      <c r="DU26" s="612"/>
      <c r="DV26" s="612"/>
      <c r="DW26" s="612"/>
      <c r="DX26" s="621"/>
    </row>
    <row r="27" spans="2:128" ht="11.25" customHeight="1" x14ac:dyDescent="0.2">
      <c r="B27" s="608" t="s">
        <v>266</v>
      </c>
      <c r="C27" s="609"/>
      <c r="D27" s="609"/>
      <c r="E27" s="609"/>
      <c r="F27" s="609"/>
      <c r="G27" s="609"/>
      <c r="H27" s="609"/>
      <c r="I27" s="609"/>
      <c r="J27" s="609"/>
      <c r="K27" s="609"/>
      <c r="L27" s="609"/>
      <c r="M27" s="609"/>
      <c r="N27" s="609"/>
      <c r="O27" s="609"/>
      <c r="P27" s="609"/>
      <c r="Q27" s="610"/>
      <c r="R27" s="611">
        <v>10819779</v>
      </c>
      <c r="S27" s="612"/>
      <c r="T27" s="612"/>
      <c r="U27" s="612"/>
      <c r="V27" s="612"/>
      <c r="W27" s="612"/>
      <c r="X27" s="612"/>
      <c r="Y27" s="613"/>
      <c r="Z27" s="616">
        <v>1.4</v>
      </c>
      <c r="AA27" s="617"/>
      <c r="AB27" s="617"/>
      <c r="AC27" s="622"/>
      <c r="AD27" s="620">
        <v>4029510</v>
      </c>
      <c r="AE27" s="612"/>
      <c r="AF27" s="612"/>
      <c r="AG27" s="612"/>
      <c r="AH27" s="612"/>
      <c r="AI27" s="612"/>
      <c r="AJ27" s="612"/>
      <c r="AK27" s="613"/>
      <c r="AL27" s="616">
        <v>0.9</v>
      </c>
      <c r="AM27" s="617"/>
      <c r="AN27" s="617"/>
      <c r="AO27" s="618"/>
      <c r="AP27" s="623" t="s">
        <v>267</v>
      </c>
      <c r="AQ27" s="624"/>
      <c r="AR27" s="624"/>
      <c r="AS27" s="624"/>
      <c r="AT27" s="624"/>
      <c r="AU27" s="624"/>
      <c r="AV27" s="624"/>
      <c r="AW27" s="624"/>
      <c r="AX27" s="624"/>
      <c r="AY27" s="624"/>
      <c r="AZ27" s="624"/>
      <c r="BA27" s="624"/>
      <c r="BB27" s="624"/>
      <c r="BC27" s="625"/>
      <c r="BD27" s="611" t="s">
        <v>212</v>
      </c>
      <c r="BE27" s="612"/>
      <c r="BF27" s="612"/>
      <c r="BG27" s="612"/>
      <c r="BH27" s="612"/>
      <c r="BI27" s="612"/>
      <c r="BJ27" s="612"/>
      <c r="BK27" s="613"/>
      <c r="BL27" s="614" t="s">
        <v>212</v>
      </c>
      <c r="BM27" s="614"/>
      <c r="BN27" s="614"/>
      <c r="BO27" s="614"/>
      <c r="BP27" s="615" t="s">
        <v>118</v>
      </c>
      <c r="BQ27" s="615"/>
      <c r="BR27" s="615"/>
      <c r="BS27" s="615"/>
      <c r="BT27" s="615"/>
      <c r="BU27" s="615"/>
      <c r="BV27" s="615"/>
      <c r="BW27" s="619"/>
      <c r="BY27" s="623" t="s">
        <v>268</v>
      </c>
      <c r="BZ27" s="624"/>
      <c r="CA27" s="624"/>
      <c r="CB27" s="624"/>
      <c r="CC27" s="624"/>
      <c r="CD27" s="624"/>
      <c r="CE27" s="624"/>
      <c r="CF27" s="624"/>
      <c r="CG27" s="624"/>
      <c r="CH27" s="624"/>
      <c r="CI27" s="624"/>
      <c r="CJ27" s="624"/>
      <c r="CK27" s="624"/>
      <c r="CL27" s="625"/>
      <c r="CM27" s="611" t="s">
        <v>212</v>
      </c>
      <c r="CN27" s="612"/>
      <c r="CO27" s="612"/>
      <c r="CP27" s="612"/>
      <c r="CQ27" s="612"/>
      <c r="CR27" s="612"/>
      <c r="CS27" s="612"/>
      <c r="CT27" s="613"/>
      <c r="CU27" s="616" t="s">
        <v>118</v>
      </c>
      <c r="CV27" s="617"/>
      <c r="CW27" s="617"/>
      <c r="CX27" s="622"/>
      <c r="CY27" s="620" t="s">
        <v>118</v>
      </c>
      <c r="CZ27" s="612"/>
      <c r="DA27" s="612"/>
      <c r="DB27" s="612"/>
      <c r="DC27" s="612"/>
      <c r="DD27" s="612"/>
      <c r="DE27" s="612"/>
      <c r="DF27" s="612"/>
      <c r="DG27" s="612"/>
      <c r="DH27" s="612"/>
      <c r="DI27" s="612"/>
      <c r="DJ27" s="612"/>
      <c r="DK27" s="613"/>
      <c r="DL27" s="620" t="s">
        <v>118</v>
      </c>
      <c r="DM27" s="612"/>
      <c r="DN27" s="612"/>
      <c r="DO27" s="612"/>
      <c r="DP27" s="612"/>
      <c r="DQ27" s="612"/>
      <c r="DR27" s="612"/>
      <c r="DS27" s="612"/>
      <c r="DT27" s="612"/>
      <c r="DU27" s="612"/>
      <c r="DV27" s="612"/>
      <c r="DW27" s="612"/>
      <c r="DX27" s="621"/>
    </row>
    <row r="28" spans="2:128" ht="11.25" customHeight="1" x14ac:dyDescent="0.2">
      <c r="B28" s="608" t="s">
        <v>269</v>
      </c>
      <c r="C28" s="609"/>
      <c r="D28" s="609"/>
      <c r="E28" s="609"/>
      <c r="F28" s="609"/>
      <c r="G28" s="609"/>
      <c r="H28" s="609"/>
      <c r="I28" s="609"/>
      <c r="J28" s="609"/>
      <c r="K28" s="609"/>
      <c r="L28" s="609"/>
      <c r="M28" s="609"/>
      <c r="N28" s="609"/>
      <c r="O28" s="609"/>
      <c r="P28" s="609"/>
      <c r="Q28" s="610"/>
      <c r="R28" s="611">
        <v>3388990</v>
      </c>
      <c r="S28" s="612"/>
      <c r="T28" s="612"/>
      <c r="U28" s="612"/>
      <c r="V28" s="612"/>
      <c r="W28" s="612"/>
      <c r="X28" s="612"/>
      <c r="Y28" s="613"/>
      <c r="Z28" s="616">
        <v>0.4</v>
      </c>
      <c r="AA28" s="617"/>
      <c r="AB28" s="617"/>
      <c r="AC28" s="622"/>
      <c r="AD28" s="620">
        <v>147</v>
      </c>
      <c r="AE28" s="612"/>
      <c r="AF28" s="612"/>
      <c r="AG28" s="612"/>
      <c r="AH28" s="612"/>
      <c r="AI28" s="612"/>
      <c r="AJ28" s="612"/>
      <c r="AK28" s="613"/>
      <c r="AL28" s="616">
        <v>0</v>
      </c>
      <c r="AM28" s="617"/>
      <c r="AN28" s="617"/>
      <c r="AO28" s="618"/>
      <c r="AP28" s="623" t="s">
        <v>270</v>
      </c>
      <c r="AQ28" s="624"/>
      <c r="AR28" s="624"/>
      <c r="AS28" s="624"/>
      <c r="AT28" s="624"/>
      <c r="AU28" s="624"/>
      <c r="AV28" s="624"/>
      <c r="AW28" s="624"/>
      <c r="AX28" s="624"/>
      <c r="AY28" s="624"/>
      <c r="AZ28" s="624"/>
      <c r="BA28" s="624"/>
      <c r="BB28" s="624"/>
      <c r="BC28" s="625"/>
      <c r="BD28" s="611">
        <v>11440</v>
      </c>
      <c r="BE28" s="612"/>
      <c r="BF28" s="612"/>
      <c r="BG28" s="612"/>
      <c r="BH28" s="612"/>
      <c r="BI28" s="612"/>
      <c r="BJ28" s="612"/>
      <c r="BK28" s="613"/>
      <c r="BL28" s="614">
        <v>0</v>
      </c>
      <c r="BM28" s="614"/>
      <c r="BN28" s="614"/>
      <c r="BO28" s="614"/>
      <c r="BP28" s="615" t="s">
        <v>118</v>
      </c>
      <c r="BQ28" s="615"/>
      <c r="BR28" s="615"/>
      <c r="BS28" s="615"/>
      <c r="BT28" s="615"/>
      <c r="BU28" s="615"/>
      <c r="BV28" s="615"/>
      <c r="BW28" s="619"/>
      <c r="BY28" s="623" t="s">
        <v>271</v>
      </c>
      <c r="BZ28" s="624"/>
      <c r="CA28" s="624"/>
      <c r="CB28" s="624"/>
      <c r="CC28" s="624"/>
      <c r="CD28" s="624"/>
      <c r="CE28" s="624"/>
      <c r="CF28" s="624"/>
      <c r="CG28" s="624"/>
      <c r="CH28" s="624"/>
      <c r="CI28" s="624"/>
      <c r="CJ28" s="624"/>
      <c r="CK28" s="624"/>
      <c r="CL28" s="625"/>
      <c r="CM28" s="611">
        <v>1396218</v>
      </c>
      <c r="CN28" s="612"/>
      <c r="CO28" s="612"/>
      <c r="CP28" s="612"/>
      <c r="CQ28" s="612"/>
      <c r="CR28" s="612"/>
      <c r="CS28" s="612"/>
      <c r="CT28" s="613"/>
      <c r="CU28" s="616">
        <v>0.2</v>
      </c>
      <c r="CV28" s="617"/>
      <c r="CW28" s="617"/>
      <c r="CX28" s="622"/>
      <c r="CY28" s="620" t="s">
        <v>212</v>
      </c>
      <c r="CZ28" s="612"/>
      <c r="DA28" s="612"/>
      <c r="DB28" s="612"/>
      <c r="DC28" s="612"/>
      <c r="DD28" s="612"/>
      <c r="DE28" s="612"/>
      <c r="DF28" s="612"/>
      <c r="DG28" s="612"/>
      <c r="DH28" s="612"/>
      <c r="DI28" s="612"/>
      <c r="DJ28" s="612"/>
      <c r="DK28" s="613"/>
      <c r="DL28" s="620">
        <v>1396218</v>
      </c>
      <c r="DM28" s="612"/>
      <c r="DN28" s="612"/>
      <c r="DO28" s="612"/>
      <c r="DP28" s="612"/>
      <c r="DQ28" s="612"/>
      <c r="DR28" s="612"/>
      <c r="DS28" s="612"/>
      <c r="DT28" s="612"/>
      <c r="DU28" s="612"/>
      <c r="DV28" s="612"/>
      <c r="DW28" s="612"/>
      <c r="DX28" s="621"/>
    </row>
    <row r="29" spans="2:128" ht="11.25" customHeight="1" x14ac:dyDescent="0.2">
      <c r="B29" s="608" t="s">
        <v>272</v>
      </c>
      <c r="C29" s="609"/>
      <c r="D29" s="609"/>
      <c r="E29" s="609"/>
      <c r="F29" s="609"/>
      <c r="G29" s="609"/>
      <c r="H29" s="609"/>
      <c r="I29" s="609"/>
      <c r="J29" s="609"/>
      <c r="K29" s="609"/>
      <c r="L29" s="609"/>
      <c r="M29" s="609"/>
      <c r="N29" s="609"/>
      <c r="O29" s="609"/>
      <c r="P29" s="609"/>
      <c r="Q29" s="610"/>
      <c r="R29" s="611">
        <v>98824316</v>
      </c>
      <c r="S29" s="612"/>
      <c r="T29" s="612"/>
      <c r="U29" s="612"/>
      <c r="V29" s="612"/>
      <c r="W29" s="612"/>
      <c r="X29" s="612"/>
      <c r="Y29" s="613"/>
      <c r="Z29" s="616">
        <v>12.6</v>
      </c>
      <c r="AA29" s="617"/>
      <c r="AB29" s="617"/>
      <c r="AC29" s="622"/>
      <c r="AD29" s="620" t="s">
        <v>118</v>
      </c>
      <c r="AE29" s="612"/>
      <c r="AF29" s="612"/>
      <c r="AG29" s="612"/>
      <c r="AH29" s="612"/>
      <c r="AI29" s="612"/>
      <c r="AJ29" s="612"/>
      <c r="AK29" s="613"/>
      <c r="AL29" s="616" t="s">
        <v>212</v>
      </c>
      <c r="AM29" s="617"/>
      <c r="AN29" s="617"/>
      <c r="AO29" s="618"/>
      <c r="AP29" s="623" t="s">
        <v>273</v>
      </c>
      <c r="AQ29" s="624"/>
      <c r="AR29" s="624"/>
      <c r="AS29" s="624"/>
      <c r="AT29" s="624"/>
      <c r="AU29" s="624"/>
      <c r="AV29" s="624"/>
      <c r="AW29" s="624"/>
      <c r="AX29" s="624"/>
      <c r="AY29" s="624"/>
      <c r="AZ29" s="624"/>
      <c r="BA29" s="624"/>
      <c r="BB29" s="624"/>
      <c r="BC29" s="625"/>
      <c r="BD29" s="611">
        <v>243</v>
      </c>
      <c r="BE29" s="612"/>
      <c r="BF29" s="612"/>
      <c r="BG29" s="612"/>
      <c r="BH29" s="612"/>
      <c r="BI29" s="612"/>
      <c r="BJ29" s="612"/>
      <c r="BK29" s="613"/>
      <c r="BL29" s="614">
        <v>0</v>
      </c>
      <c r="BM29" s="614"/>
      <c r="BN29" s="614"/>
      <c r="BO29" s="614"/>
      <c r="BP29" s="615" t="s">
        <v>118</v>
      </c>
      <c r="BQ29" s="615"/>
      <c r="BR29" s="615"/>
      <c r="BS29" s="615"/>
      <c r="BT29" s="615"/>
      <c r="BU29" s="615"/>
      <c r="BV29" s="615"/>
      <c r="BW29" s="619"/>
      <c r="BY29" s="623" t="s">
        <v>274</v>
      </c>
      <c r="BZ29" s="626"/>
      <c r="CA29" s="626"/>
      <c r="CB29" s="626"/>
      <c r="CC29" s="626"/>
      <c r="CD29" s="626"/>
      <c r="CE29" s="626"/>
      <c r="CF29" s="626"/>
      <c r="CG29" s="626"/>
      <c r="CH29" s="626"/>
      <c r="CI29" s="626"/>
      <c r="CJ29" s="626"/>
      <c r="CK29" s="626"/>
      <c r="CL29" s="625"/>
      <c r="CM29" s="611" t="s">
        <v>212</v>
      </c>
      <c r="CN29" s="612"/>
      <c r="CO29" s="612"/>
      <c r="CP29" s="612"/>
      <c r="CQ29" s="612"/>
      <c r="CR29" s="612"/>
      <c r="CS29" s="612"/>
      <c r="CT29" s="613"/>
      <c r="CU29" s="616" t="s">
        <v>212</v>
      </c>
      <c r="CV29" s="617"/>
      <c r="CW29" s="617"/>
      <c r="CX29" s="622"/>
      <c r="CY29" s="620" t="s">
        <v>212</v>
      </c>
      <c r="CZ29" s="612"/>
      <c r="DA29" s="612"/>
      <c r="DB29" s="612"/>
      <c r="DC29" s="612"/>
      <c r="DD29" s="612"/>
      <c r="DE29" s="612"/>
      <c r="DF29" s="612"/>
      <c r="DG29" s="612"/>
      <c r="DH29" s="612"/>
      <c r="DI29" s="612"/>
      <c r="DJ29" s="612"/>
      <c r="DK29" s="613"/>
      <c r="DL29" s="620" t="s">
        <v>118</v>
      </c>
      <c r="DM29" s="612"/>
      <c r="DN29" s="612"/>
      <c r="DO29" s="612"/>
      <c r="DP29" s="612"/>
      <c r="DQ29" s="612"/>
      <c r="DR29" s="612"/>
      <c r="DS29" s="612"/>
      <c r="DT29" s="612"/>
      <c r="DU29" s="612"/>
      <c r="DV29" s="612"/>
      <c r="DW29" s="612"/>
      <c r="DX29" s="621"/>
    </row>
    <row r="30" spans="2:128" ht="11.25" customHeight="1" x14ac:dyDescent="0.2">
      <c r="B30" s="608" t="s">
        <v>275</v>
      </c>
      <c r="C30" s="609"/>
      <c r="D30" s="609"/>
      <c r="E30" s="609"/>
      <c r="F30" s="609"/>
      <c r="G30" s="609"/>
      <c r="H30" s="609"/>
      <c r="I30" s="609"/>
      <c r="J30" s="609"/>
      <c r="K30" s="609"/>
      <c r="L30" s="609"/>
      <c r="M30" s="609"/>
      <c r="N30" s="609"/>
      <c r="O30" s="609"/>
      <c r="P30" s="609"/>
      <c r="Q30" s="610"/>
      <c r="R30" s="611" t="s">
        <v>118</v>
      </c>
      <c r="S30" s="612"/>
      <c r="T30" s="612"/>
      <c r="U30" s="612"/>
      <c r="V30" s="612"/>
      <c r="W30" s="612"/>
      <c r="X30" s="612"/>
      <c r="Y30" s="613"/>
      <c r="Z30" s="616" t="s">
        <v>212</v>
      </c>
      <c r="AA30" s="617"/>
      <c r="AB30" s="617"/>
      <c r="AC30" s="622"/>
      <c r="AD30" s="620" t="s">
        <v>118</v>
      </c>
      <c r="AE30" s="612"/>
      <c r="AF30" s="612"/>
      <c r="AG30" s="612"/>
      <c r="AH30" s="612"/>
      <c r="AI30" s="612"/>
      <c r="AJ30" s="612"/>
      <c r="AK30" s="613"/>
      <c r="AL30" s="616" t="s">
        <v>212</v>
      </c>
      <c r="AM30" s="617"/>
      <c r="AN30" s="617"/>
      <c r="AO30" s="618"/>
      <c r="AP30" s="623" t="s">
        <v>276</v>
      </c>
      <c r="AQ30" s="624"/>
      <c r="AR30" s="624"/>
      <c r="AS30" s="624"/>
      <c r="AT30" s="624"/>
      <c r="AU30" s="624"/>
      <c r="AV30" s="624"/>
      <c r="AW30" s="624"/>
      <c r="AX30" s="624"/>
      <c r="AY30" s="624"/>
      <c r="AZ30" s="624"/>
      <c r="BA30" s="624"/>
      <c r="BB30" s="624"/>
      <c r="BC30" s="625"/>
      <c r="BD30" s="611">
        <v>243</v>
      </c>
      <c r="BE30" s="612"/>
      <c r="BF30" s="612"/>
      <c r="BG30" s="612"/>
      <c r="BH30" s="612"/>
      <c r="BI30" s="612"/>
      <c r="BJ30" s="612"/>
      <c r="BK30" s="613"/>
      <c r="BL30" s="614">
        <v>0</v>
      </c>
      <c r="BM30" s="614"/>
      <c r="BN30" s="614"/>
      <c r="BO30" s="614"/>
      <c r="BP30" s="615" t="s">
        <v>118</v>
      </c>
      <c r="BQ30" s="615"/>
      <c r="BR30" s="615"/>
      <c r="BS30" s="615"/>
      <c r="BT30" s="615"/>
      <c r="BU30" s="615"/>
      <c r="BV30" s="615"/>
      <c r="BW30" s="619"/>
      <c r="BY30" s="623" t="s">
        <v>277</v>
      </c>
      <c r="BZ30" s="626"/>
      <c r="CA30" s="626"/>
      <c r="CB30" s="626"/>
      <c r="CC30" s="626"/>
      <c r="CD30" s="626"/>
      <c r="CE30" s="626"/>
      <c r="CF30" s="626"/>
      <c r="CG30" s="626"/>
      <c r="CH30" s="626"/>
      <c r="CI30" s="626"/>
      <c r="CJ30" s="626"/>
      <c r="CK30" s="626"/>
      <c r="CL30" s="625"/>
      <c r="CM30" s="611">
        <v>414000</v>
      </c>
      <c r="CN30" s="612"/>
      <c r="CO30" s="612"/>
      <c r="CP30" s="612"/>
      <c r="CQ30" s="612"/>
      <c r="CR30" s="612"/>
      <c r="CS30" s="612"/>
      <c r="CT30" s="613"/>
      <c r="CU30" s="616">
        <v>0.1</v>
      </c>
      <c r="CV30" s="617"/>
      <c r="CW30" s="617"/>
      <c r="CX30" s="622"/>
      <c r="CY30" s="620" t="s">
        <v>212</v>
      </c>
      <c r="CZ30" s="612"/>
      <c r="DA30" s="612"/>
      <c r="DB30" s="612"/>
      <c r="DC30" s="612"/>
      <c r="DD30" s="612"/>
      <c r="DE30" s="612"/>
      <c r="DF30" s="612"/>
      <c r="DG30" s="612"/>
      <c r="DH30" s="612"/>
      <c r="DI30" s="612"/>
      <c r="DJ30" s="612"/>
      <c r="DK30" s="613"/>
      <c r="DL30" s="620">
        <v>414000</v>
      </c>
      <c r="DM30" s="612"/>
      <c r="DN30" s="612"/>
      <c r="DO30" s="612"/>
      <c r="DP30" s="612"/>
      <c r="DQ30" s="612"/>
      <c r="DR30" s="612"/>
      <c r="DS30" s="612"/>
      <c r="DT30" s="612"/>
      <c r="DU30" s="612"/>
      <c r="DV30" s="612"/>
      <c r="DW30" s="612"/>
      <c r="DX30" s="621"/>
    </row>
    <row r="31" spans="2:128" ht="11.25" customHeight="1" x14ac:dyDescent="0.2">
      <c r="B31" s="608" t="s">
        <v>278</v>
      </c>
      <c r="C31" s="609"/>
      <c r="D31" s="609"/>
      <c r="E31" s="609"/>
      <c r="F31" s="609"/>
      <c r="G31" s="609"/>
      <c r="H31" s="609"/>
      <c r="I31" s="609"/>
      <c r="J31" s="609"/>
      <c r="K31" s="609"/>
      <c r="L31" s="609"/>
      <c r="M31" s="609"/>
      <c r="N31" s="609"/>
      <c r="O31" s="609"/>
      <c r="P31" s="609"/>
      <c r="Q31" s="610"/>
      <c r="R31" s="611">
        <v>1398873</v>
      </c>
      <c r="S31" s="612"/>
      <c r="T31" s="612"/>
      <c r="U31" s="612"/>
      <c r="V31" s="612"/>
      <c r="W31" s="612"/>
      <c r="X31" s="612"/>
      <c r="Y31" s="613"/>
      <c r="Z31" s="616">
        <v>0.2</v>
      </c>
      <c r="AA31" s="617"/>
      <c r="AB31" s="617"/>
      <c r="AC31" s="622"/>
      <c r="AD31" s="620">
        <v>29354</v>
      </c>
      <c r="AE31" s="612"/>
      <c r="AF31" s="612"/>
      <c r="AG31" s="612"/>
      <c r="AH31" s="612"/>
      <c r="AI31" s="612"/>
      <c r="AJ31" s="612"/>
      <c r="AK31" s="613"/>
      <c r="AL31" s="616">
        <v>0</v>
      </c>
      <c r="AM31" s="617"/>
      <c r="AN31" s="617"/>
      <c r="AO31" s="618"/>
      <c r="AP31" s="623" t="s">
        <v>279</v>
      </c>
      <c r="AQ31" s="624"/>
      <c r="AR31" s="624"/>
      <c r="AS31" s="624"/>
      <c r="AT31" s="624"/>
      <c r="AU31" s="624"/>
      <c r="AV31" s="624"/>
      <c r="AW31" s="624"/>
      <c r="AX31" s="624"/>
      <c r="AY31" s="624"/>
      <c r="AZ31" s="624"/>
      <c r="BA31" s="624"/>
      <c r="BB31" s="624"/>
      <c r="BC31" s="625"/>
      <c r="BD31" s="611">
        <v>11197</v>
      </c>
      <c r="BE31" s="612"/>
      <c r="BF31" s="612"/>
      <c r="BG31" s="612"/>
      <c r="BH31" s="612"/>
      <c r="BI31" s="612"/>
      <c r="BJ31" s="612"/>
      <c r="BK31" s="613"/>
      <c r="BL31" s="614">
        <v>0</v>
      </c>
      <c r="BM31" s="614"/>
      <c r="BN31" s="614"/>
      <c r="BO31" s="614"/>
      <c r="BP31" s="615" t="s">
        <v>212</v>
      </c>
      <c r="BQ31" s="615"/>
      <c r="BR31" s="615"/>
      <c r="BS31" s="615"/>
      <c r="BT31" s="615"/>
      <c r="BU31" s="615"/>
      <c r="BV31" s="615"/>
      <c r="BW31" s="619"/>
      <c r="BY31" s="608" t="s">
        <v>280</v>
      </c>
      <c r="BZ31" s="609"/>
      <c r="CA31" s="609"/>
      <c r="CB31" s="609"/>
      <c r="CC31" s="609"/>
      <c r="CD31" s="609"/>
      <c r="CE31" s="609"/>
      <c r="CF31" s="609"/>
      <c r="CG31" s="609"/>
      <c r="CH31" s="609"/>
      <c r="CI31" s="609"/>
      <c r="CJ31" s="609"/>
      <c r="CK31" s="609"/>
      <c r="CL31" s="610"/>
      <c r="CM31" s="611" t="s">
        <v>118</v>
      </c>
      <c r="CN31" s="612"/>
      <c r="CO31" s="612"/>
      <c r="CP31" s="612"/>
      <c r="CQ31" s="612"/>
      <c r="CR31" s="612"/>
      <c r="CS31" s="612"/>
      <c r="CT31" s="613"/>
      <c r="CU31" s="616" t="s">
        <v>118</v>
      </c>
      <c r="CV31" s="617"/>
      <c r="CW31" s="617"/>
      <c r="CX31" s="622"/>
      <c r="CY31" s="620" t="s">
        <v>118</v>
      </c>
      <c r="CZ31" s="612"/>
      <c r="DA31" s="612"/>
      <c r="DB31" s="612"/>
      <c r="DC31" s="612"/>
      <c r="DD31" s="612"/>
      <c r="DE31" s="612"/>
      <c r="DF31" s="612"/>
      <c r="DG31" s="612"/>
      <c r="DH31" s="612"/>
      <c r="DI31" s="612"/>
      <c r="DJ31" s="612"/>
      <c r="DK31" s="613"/>
      <c r="DL31" s="620" t="s">
        <v>118</v>
      </c>
      <c r="DM31" s="612"/>
      <c r="DN31" s="612"/>
      <c r="DO31" s="612"/>
      <c r="DP31" s="612"/>
      <c r="DQ31" s="612"/>
      <c r="DR31" s="612"/>
      <c r="DS31" s="612"/>
      <c r="DT31" s="612"/>
      <c r="DU31" s="612"/>
      <c r="DV31" s="612"/>
      <c r="DW31" s="612"/>
      <c r="DX31" s="621"/>
    </row>
    <row r="32" spans="2:128" ht="11.25" customHeight="1" x14ac:dyDescent="0.2">
      <c r="B32" s="608" t="s">
        <v>281</v>
      </c>
      <c r="C32" s="609"/>
      <c r="D32" s="609"/>
      <c r="E32" s="609"/>
      <c r="F32" s="609"/>
      <c r="G32" s="609"/>
      <c r="H32" s="609"/>
      <c r="I32" s="609"/>
      <c r="J32" s="609"/>
      <c r="K32" s="609"/>
      <c r="L32" s="609"/>
      <c r="M32" s="609"/>
      <c r="N32" s="609"/>
      <c r="O32" s="609"/>
      <c r="P32" s="609"/>
      <c r="Q32" s="610"/>
      <c r="R32" s="611">
        <v>60616</v>
      </c>
      <c r="S32" s="612"/>
      <c r="T32" s="612"/>
      <c r="U32" s="612"/>
      <c r="V32" s="612"/>
      <c r="W32" s="612"/>
      <c r="X32" s="612"/>
      <c r="Y32" s="613"/>
      <c r="Z32" s="616">
        <v>0</v>
      </c>
      <c r="AA32" s="617"/>
      <c r="AB32" s="617"/>
      <c r="AC32" s="622"/>
      <c r="AD32" s="620" t="s">
        <v>118</v>
      </c>
      <c r="AE32" s="612"/>
      <c r="AF32" s="612"/>
      <c r="AG32" s="612"/>
      <c r="AH32" s="612"/>
      <c r="AI32" s="612"/>
      <c r="AJ32" s="612"/>
      <c r="AK32" s="613"/>
      <c r="AL32" s="616" t="s">
        <v>118</v>
      </c>
      <c r="AM32" s="617"/>
      <c r="AN32" s="617"/>
      <c r="AO32" s="618"/>
      <c r="AP32" s="623" t="s">
        <v>282</v>
      </c>
      <c r="AQ32" s="624"/>
      <c r="AR32" s="624"/>
      <c r="AS32" s="624"/>
      <c r="AT32" s="624"/>
      <c r="AU32" s="624"/>
      <c r="AV32" s="624"/>
      <c r="AW32" s="624"/>
      <c r="AX32" s="624"/>
      <c r="AY32" s="624"/>
      <c r="AZ32" s="624"/>
      <c r="BA32" s="624"/>
      <c r="BB32" s="624"/>
      <c r="BC32" s="625"/>
      <c r="BD32" s="611">
        <v>4652</v>
      </c>
      <c r="BE32" s="612"/>
      <c r="BF32" s="612"/>
      <c r="BG32" s="612"/>
      <c r="BH32" s="612"/>
      <c r="BI32" s="612"/>
      <c r="BJ32" s="612"/>
      <c r="BK32" s="613"/>
      <c r="BL32" s="614">
        <v>0</v>
      </c>
      <c r="BM32" s="614"/>
      <c r="BN32" s="614"/>
      <c r="BO32" s="614"/>
      <c r="BP32" s="615" t="s">
        <v>118</v>
      </c>
      <c r="BQ32" s="615"/>
      <c r="BR32" s="615"/>
      <c r="BS32" s="615"/>
      <c r="BT32" s="615"/>
      <c r="BU32" s="615"/>
      <c r="BV32" s="615"/>
      <c r="BW32" s="619"/>
      <c r="BY32" s="627" t="s">
        <v>283</v>
      </c>
      <c r="BZ32" s="628"/>
      <c r="CA32" s="628"/>
      <c r="CB32" s="628"/>
      <c r="CC32" s="628"/>
      <c r="CD32" s="628"/>
      <c r="CE32" s="628"/>
      <c r="CF32" s="628"/>
      <c r="CG32" s="628"/>
      <c r="CH32" s="628"/>
      <c r="CI32" s="628"/>
      <c r="CJ32" s="628"/>
      <c r="CK32" s="628"/>
      <c r="CL32" s="629"/>
      <c r="CM32" s="611">
        <v>769484514</v>
      </c>
      <c r="CN32" s="612"/>
      <c r="CO32" s="612"/>
      <c r="CP32" s="612"/>
      <c r="CQ32" s="612"/>
      <c r="CR32" s="612"/>
      <c r="CS32" s="612"/>
      <c r="CT32" s="613"/>
      <c r="CU32" s="633">
        <v>100</v>
      </c>
      <c r="CV32" s="634"/>
      <c r="CW32" s="634"/>
      <c r="CX32" s="635"/>
      <c r="CY32" s="620">
        <v>154330010</v>
      </c>
      <c r="CZ32" s="612"/>
      <c r="DA32" s="612"/>
      <c r="DB32" s="612"/>
      <c r="DC32" s="612"/>
      <c r="DD32" s="612"/>
      <c r="DE32" s="612"/>
      <c r="DF32" s="612"/>
      <c r="DG32" s="612"/>
      <c r="DH32" s="612"/>
      <c r="DI32" s="612"/>
      <c r="DJ32" s="612"/>
      <c r="DK32" s="613"/>
      <c r="DL32" s="620">
        <v>531680344</v>
      </c>
      <c r="DM32" s="612"/>
      <c r="DN32" s="612"/>
      <c r="DO32" s="612"/>
      <c r="DP32" s="612"/>
      <c r="DQ32" s="612"/>
      <c r="DR32" s="612"/>
      <c r="DS32" s="612"/>
      <c r="DT32" s="612"/>
      <c r="DU32" s="612"/>
      <c r="DV32" s="612"/>
      <c r="DW32" s="612"/>
      <c r="DX32" s="621"/>
    </row>
    <row r="33" spans="2:128" ht="11.25" customHeight="1" x14ac:dyDescent="0.2">
      <c r="B33" s="608" t="s">
        <v>284</v>
      </c>
      <c r="C33" s="609"/>
      <c r="D33" s="609"/>
      <c r="E33" s="609"/>
      <c r="F33" s="609"/>
      <c r="G33" s="609"/>
      <c r="H33" s="609"/>
      <c r="I33" s="609"/>
      <c r="J33" s="609"/>
      <c r="K33" s="609"/>
      <c r="L33" s="609"/>
      <c r="M33" s="609"/>
      <c r="N33" s="609"/>
      <c r="O33" s="609"/>
      <c r="P33" s="609"/>
      <c r="Q33" s="610"/>
      <c r="R33" s="611">
        <v>5712329</v>
      </c>
      <c r="S33" s="612"/>
      <c r="T33" s="612"/>
      <c r="U33" s="612"/>
      <c r="V33" s="612"/>
      <c r="W33" s="612"/>
      <c r="X33" s="612"/>
      <c r="Y33" s="613"/>
      <c r="Z33" s="616">
        <v>0.7</v>
      </c>
      <c r="AA33" s="617"/>
      <c r="AB33" s="617"/>
      <c r="AC33" s="622"/>
      <c r="AD33" s="620" t="s">
        <v>118</v>
      </c>
      <c r="AE33" s="612"/>
      <c r="AF33" s="612"/>
      <c r="AG33" s="612"/>
      <c r="AH33" s="612"/>
      <c r="AI33" s="612"/>
      <c r="AJ33" s="612"/>
      <c r="AK33" s="613"/>
      <c r="AL33" s="616" t="s">
        <v>118</v>
      </c>
      <c r="AM33" s="617"/>
      <c r="AN33" s="617"/>
      <c r="AO33" s="618"/>
      <c r="AP33" s="608" t="s">
        <v>155</v>
      </c>
      <c r="AQ33" s="609"/>
      <c r="AR33" s="609"/>
      <c r="AS33" s="609"/>
      <c r="AT33" s="609"/>
      <c r="AU33" s="609"/>
      <c r="AV33" s="609"/>
      <c r="AW33" s="609"/>
      <c r="AX33" s="609"/>
      <c r="AY33" s="609"/>
      <c r="AZ33" s="609"/>
      <c r="BA33" s="609"/>
      <c r="BB33" s="609"/>
      <c r="BC33" s="610"/>
      <c r="BD33" s="611">
        <v>273291133</v>
      </c>
      <c r="BE33" s="612"/>
      <c r="BF33" s="612"/>
      <c r="BG33" s="612"/>
      <c r="BH33" s="612"/>
      <c r="BI33" s="612"/>
      <c r="BJ33" s="612"/>
      <c r="BK33" s="613"/>
      <c r="BL33" s="614">
        <v>100</v>
      </c>
      <c r="BM33" s="614"/>
      <c r="BN33" s="614"/>
      <c r="BO33" s="614"/>
      <c r="BP33" s="615">
        <v>2430704</v>
      </c>
      <c r="BQ33" s="615"/>
      <c r="BR33" s="615"/>
      <c r="BS33" s="615"/>
      <c r="BT33" s="615"/>
      <c r="BU33" s="615"/>
      <c r="BV33" s="615"/>
      <c r="BW33" s="619"/>
      <c r="BY33" s="593" t="s">
        <v>285</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286</v>
      </c>
      <c r="C34" s="609"/>
      <c r="D34" s="609"/>
      <c r="E34" s="609"/>
      <c r="F34" s="609"/>
      <c r="G34" s="609"/>
      <c r="H34" s="609"/>
      <c r="I34" s="609"/>
      <c r="J34" s="609"/>
      <c r="K34" s="609"/>
      <c r="L34" s="609"/>
      <c r="M34" s="609"/>
      <c r="N34" s="609"/>
      <c r="O34" s="609"/>
      <c r="P34" s="609"/>
      <c r="Q34" s="610"/>
      <c r="R34" s="611">
        <v>15434836</v>
      </c>
      <c r="S34" s="612"/>
      <c r="T34" s="612"/>
      <c r="U34" s="612"/>
      <c r="V34" s="612"/>
      <c r="W34" s="612"/>
      <c r="X34" s="612"/>
      <c r="Y34" s="613"/>
      <c r="Z34" s="616">
        <v>2</v>
      </c>
      <c r="AA34" s="617"/>
      <c r="AB34" s="617"/>
      <c r="AC34" s="622"/>
      <c r="AD34" s="620" t="s">
        <v>212</v>
      </c>
      <c r="AE34" s="612"/>
      <c r="AF34" s="612"/>
      <c r="AG34" s="612"/>
      <c r="AH34" s="612"/>
      <c r="AI34" s="612"/>
      <c r="AJ34" s="612"/>
      <c r="AK34" s="613"/>
      <c r="AL34" s="616" t="s">
        <v>118</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193</v>
      </c>
      <c r="BZ34" s="594"/>
      <c r="CA34" s="594"/>
      <c r="CB34" s="594"/>
      <c r="CC34" s="594"/>
      <c r="CD34" s="594"/>
      <c r="CE34" s="594"/>
      <c r="CF34" s="594"/>
      <c r="CG34" s="594"/>
      <c r="CH34" s="594"/>
      <c r="CI34" s="594"/>
      <c r="CJ34" s="594"/>
      <c r="CK34" s="594"/>
      <c r="CL34" s="595"/>
      <c r="CM34" s="593" t="s">
        <v>287</v>
      </c>
      <c r="CN34" s="594"/>
      <c r="CO34" s="594"/>
      <c r="CP34" s="594"/>
      <c r="CQ34" s="594"/>
      <c r="CR34" s="594"/>
      <c r="CS34" s="594"/>
      <c r="CT34" s="595"/>
      <c r="CU34" s="593" t="s">
        <v>288</v>
      </c>
      <c r="CV34" s="594"/>
      <c r="CW34" s="594"/>
      <c r="CX34" s="595"/>
      <c r="CY34" s="593" t="s">
        <v>289</v>
      </c>
      <c r="CZ34" s="594"/>
      <c r="DA34" s="594"/>
      <c r="DB34" s="594"/>
      <c r="DC34" s="594"/>
      <c r="DD34" s="594"/>
      <c r="DE34" s="594"/>
      <c r="DF34" s="595"/>
      <c r="DG34" s="630" t="s">
        <v>290</v>
      </c>
      <c r="DH34" s="631"/>
      <c r="DI34" s="631"/>
      <c r="DJ34" s="631"/>
      <c r="DK34" s="631"/>
      <c r="DL34" s="631"/>
      <c r="DM34" s="631"/>
      <c r="DN34" s="631"/>
      <c r="DO34" s="631"/>
      <c r="DP34" s="631"/>
      <c r="DQ34" s="632"/>
      <c r="DR34" s="593" t="s">
        <v>291</v>
      </c>
      <c r="DS34" s="594"/>
      <c r="DT34" s="594"/>
      <c r="DU34" s="594"/>
      <c r="DV34" s="594"/>
      <c r="DW34" s="594"/>
      <c r="DX34" s="595"/>
    </row>
    <row r="35" spans="2:128" ht="11.25" customHeight="1" x14ac:dyDescent="0.2">
      <c r="B35" s="608" t="s">
        <v>292</v>
      </c>
      <c r="C35" s="609"/>
      <c r="D35" s="609"/>
      <c r="E35" s="609"/>
      <c r="F35" s="609"/>
      <c r="G35" s="609"/>
      <c r="H35" s="609"/>
      <c r="I35" s="609"/>
      <c r="J35" s="609"/>
      <c r="K35" s="609"/>
      <c r="L35" s="609"/>
      <c r="M35" s="609"/>
      <c r="N35" s="609"/>
      <c r="O35" s="609"/>
      <c r="P35" s="609"/>
      <c r="Q35" s="610"/>
      <c r="R35" s="611">
        <v>33894171</v>
      </c>
      <c r="S35" s="612"/>
      <c r="T35" s="612"/>
      <c r="U35" s="612"/>
      <c r="V35" s="612"/>
      <c r="W35" s="612"/>
      <c r="X35" s="612"/>
      <c r="Y35" s="613"/>
      <c r="Z35" s="616">
        <v>4.3</v>
      </c>
      <c r="AA35" s="617"/>
      <c r="AB35" s="617"/>
      <c r="AC35" s="622"/>
      <c r="AD35" s="620">
        <v>447484</v>
      </c>
      <c r="AE35" s="612"/>
      <c r="AF35" s="612"/>
      <c r="AG35" s="612"/>
      <c r="AH35" s="612"/>
      <c r="AI35" s="612"/>
      <c r="AJ35" s="612"/>
      <c r="AK35" s="613"/>
      <c r="AL35" s="616">
        <v>0.1</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293</v>
      </c>
      <c r="BZ35" s="598"/>
      <c r="CA35" s="598"/>
      <c r="CB35" s="598"/>
      <c r="CC35" s="598"/>
      <c r="CD35" s="598"/>
      <c r="CE35" s="598"/>
      <c r="CF35" s="598"/>
      <c r="CG35" s="598"/>
      <c r="CH35" s="598"/>
      <c r="CI35" s="598"/>
      <c r="CJ35" s="598"/>
      <c r="CK35" s="598"/>
      <c r="CL35" s="599"/>
      <c r="CM35" s="600">
        <v>343610135</v>
      </c>
      <c r="CN35" s="601"/>
      <c r="CO35" s="601"/>
      <c r="CP35" s="601"/>
      <c r="CQ35" s="601"/>
      <c r="CR35" s="601"/>
      <c r="CS35" s="601"/>
      <c r="CT35" s="602"/>
      <c r="CU35" s="605">
        <v>44.7</v>
      </c>
      <c r="CV35" s="606"/>
      <c r="CW35" s="606"/>
      <c r="CX35" s="641"/>
      <c r="CY35" s="642">
        <v>301302448</v>
      </c>
      <c r="CZ35" s="601"/>
      <c r="DA35" s="601"/>
      <c r="DB35" s="601"/>
      <c r="DC35" s="601"/>
      <c r="DD35" s="601"/>
      <c r="DE35" s="601"/>
      <c r="DF35" s="602"/>
      <c r="DG35" s="642">
        <v>293124522</v>
      </c>
      <c r="DH35" s="601"/>
      <c r="DI35" s="601"/>
      <c r="DJ35" s="601"/>
      <c r="DK35" s="601"/>
      <c r="DL35" s="601"/>
      <c r="DM35" s="601"/>
      <c r="DN35" s="601"/>
      <c r="DO35" s="601"/>
      <c r="DP35" s="601"/>
      <c r="DQ35" s="602"/>
      <c r="DR35" s="605">
        <v>61.7</v>
      </c>
      <c r="DS35" s="606"/>
      <c r="DT35" s="606"/>
      <c r="DU35" s="606"/>
      <c r="DV35" s="606"/>
      <c r="DW35" s="606"/>
      <c r="DX35" s="607"/>
    </row>
    <row r="36" spans="2:128" ht="11.25" customHeight="1" x14ac:dyDescent="0.2">
      <c r="B36" s="608" t="s">
        <v>294</v>
      </c>
      <c r="C36" s="609"/>
      <c r="D36" s="609"/>
      <c r="E36" s="609"/>
      <c r="F36" s="609"/>
      <c r="G36" s="609"/>
      <c r="H36" s="609"/>
      <c r="I36" s="609"/>
      <c r="J36" s="609"/>
      <c r="K36" s="609"/>
      <c r="L36" s="609"/>
      <c r="M36" s="609"/>
      <c r="N36" s="609"/>
      <c r="O36" s="609"/>
      <c r="P36" s="609"/>
      <c r="Q36" s="610"/>
      <c r="R36" s="611">
        <v>127771400</v>
      </c>
      <c r="S36" s="612"/>
      <c r="T36" s="612"/>
      <c r="U36" s="612"/>
      <c r="V36" s="612"/>
      <c r="W36" s="612"/>
      <c r="X36" s="612"/>
      <c r="Y36" s="613"/>
      <c r="Z36" s="616">
        <v>16.3</v>
      </c>
      <c r="AA36" s="617"/>
      <c r="AB36" s="617"/>
      <c r="AC36" s="622"/>
      <c r="AD36" s="620" t="s">
        <v>212</v>
      </c>
      <c r="AE36" s="612"/>
      <c r="AF36" s="612"/>
      <c r="AG36" s="612"/>
      <c r="AH36" s="612"/>
      <c r="AI36" s="612"/>
      <c r="AJ36" s="612"/>
      <c r="AK36" s="613"/>
      <c r="AL36" s="616" t="s">
        <v>118</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295</v>
      </c>
      <c r="BZ36" s="609"/>
      <c r="CA36" s="609"/>
      <c r="CB36" s="609"/>
      <c r="CC36" s="609"/>
      <c r="CD36" s="609"/>
      <c r="CE36" s="609"/>
      <c r="CF36" s="609"/>
      <c r="CG36" s="609"/>
      <c r="CH36" s="609"/>
      <c r="CI36" s="609"/>
      <c r="CJ36" s="609"/>
      <c r="CK36" s="609"/>
      <c r="CL36" s="610"/>
      <c r="CM36" s="611">
        <v>227556361</v>
      </c>
      <c r="CN36" s="636"/>
      <c r="CO36" s="636"/>
      <c r="CP36" s="636"/>
      <c r="CQ36" s="636"/>
      <c r="CR36" s="636"/>
      <c r="CS36" s="636"/>
      <c r="CT36" s="637"/>
      <c r="CU36" s="616">
        <v>29.6</v>
      </c>
      <c r="CV36" s="638"/>
      <c r="CW36" s="638"/>
      <c r="CX36" s="639"/>
      <c r="CY36" s="620">
        <v>192354669</v>
      </c>
      <c r="CZ36" s="636"/>
      <c r="DA36" s="636"/>
      <c r="DB36" s="636"/>
      <c r="DC36" s="636"/>
      <c r="DD36" s="636"/>
      <c r="DE36" s="636"/>
      <c r="DF36" s="637"/>
      <c r="DG36" s="620">
        <v>190515277</v>
      </c>
      <c r="DH36" s="636"/>
      <c r="DI36" s="636"/>
      <c r="DJ36" s="636"/>
      <c r="DK36" s="636"/>
      <c r="DL36" s="636"/>
      <c r="DM36" s="636"/>
      <c r="DN36" s="636"/>
      <c r="DO36" s="636"/>
      <c r="DP36" s="636"/>
      <c r="DQ36" s="637"/>
      <c r="DR36" s="616">
        <v>40.1</v>
      </c>
      <c r="DS36" s="638"/>
      <c r="DT36" s="638"/>
      <c r="DU36" s="638"/>
      <c r="DV36" s="638"/>
      <c r="DW36" s="638"/>
      <c r="DX36" s="640"/>
    </row>
    <row r="37" spans="2:128" ht="11.25" customHeight="1" x14ac:dyDescent="0.2">
      <c r="B37" s="608" t="s">
        <v>296</v>
      </c>
      <c r="C37" s="609"/>
      <c r="D37" s="609"/>
      <c r="E37" s="609"/>
      <c r="F37" s="609"/>
      <c r="G37" s="609"/>
      <c r="H37" s="609"/>
      <c r="I37" s="609"/>
      <c r="J37" s="609"/>
      <c r="K37" s="609"/>
      <c r="L37" s="609"/>
      <c r="M37" s="609"/>
      <c r="N37" s="609"/>
      <c r="O37" s="609"/>
      <c r="P37" s="609"/>
      <c r="Q37" s="610"/>
      <c r="R37" s="611" t="s">
        <v>118</v>
      </c>
      <c r="S37" s="612"/>
      <c r="T37" s="612"/>
      <c r="U37" s="612"/>
      <c r="V37" s="612"/>
      <c r="W37" s="612"/>
      <c r="X37" s="612"/>
      <c r="Y37" s="613"/>
      <c r="Z37" s="616" t="s">
        <v>118</v>
      </c>
      <c r="AA37" s="617"/>
      <c r="AB37" s="617"/>
      <c r="AC37" s="622"/>
      <c r="AD37" s="620" t="s">
        <v>118</v>
      </c>
      <c r="AE37" s="612"/>
      <c r="AF37" s="612"/>
      <c r="AG37" s="612"/>
      <c r="AH37" s="612"/>
      <c r="AI37" s="612"/>
      <c r="AJ37" s="612"/>
      <c r="AK37" s="613"/>
      <c r="AL37" s="616" t="s">
        <v>212</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297</v>
      </c>
      <c r="BZ37" s="609"/>
      <c r="CA37" s="609"/>
      <c r="CB37" s="609"/>
      <c r="CC37" s="609"/>
      <c r="CD37" s="609"/>
      <c r="CE37" s="609"/>
      <c r="CF37" s="609"/>
      <c r="CG37" s="609"/>
      <c r="CH37" s="609"/>
      <c r="CI37" s="609"/>
      <c r="CJ37" s="609"/>
      <c r="CK37" s="609"/>
      <c r="CL37" s="610"/>
      <c r="CM37" s="611">
        <v>166623311</v>
      </c>
      <c r="CN37" s="612"/>
      <c r="CO37" s="612"/>
      <c r="CP37" s="612"/>
      <c r="CQ37" s="612"/>
      <c r="CR37" s="612"/>
      <c r="CS37" s="612"/>
      <c r="CT37" s="613"/>
      <c r="CU37" s="616">
        <v>21.7</v>
      </c>
      <c r="CV37" s="638"/>
      <c r="CW37" s="638"/>
      <c r="CX37" s="639"/>
      <c r="CY37" s="620">
        <v>137219810</v>
      </c>
      <c r="CZ37" s="636"/>
      <c r="DA37" s="636"/>
      <c r="DB37" s="636"/>
      <c r="DC37" s="636"/>
      <c r="DD37" s="636"/>
      <c r="DE37" s="636"/>
      <c r="DF37" s="637"/>
      <c r="DG37" s="620">
        <v>137217639</v>
      </c>
      <c r="DH37" s="636"/>
      <c r="DI37" s="636"/>
      <c r="DJ37" s="636"/>
      <c r="DK37" s="636"/>
      <c r="DL37" s="636"/>
      <c r="DM37" s="636"/>
      <c r="DN37" s="636"/>
      <c r="DO37" s="636"/>
      <c r="DP37" s="636"/>
      <c r="DQ37" s="637"/>
      <c r="DR37" s="616">
        <v>28.9</v>
      </c>
      <c r="DS37" s="638"/>
      <c r="DT37" s="638"/>
      <c r="DU37" s="638"/>
      <c r="DV37" s="638"/>
      <c r="DW37" s="638"/>
      <c r="DX37" s="640"/>
    </row>
    <row r="38" spans="2:128" ht="11.25" customHeight="1" x14ac:dyDescent="0.2">
      <c r="B38" s="608" t="s">
        <v>298</v>
      </c>
      <c r="C38" s="609"/>
      <c r="D38" s="609"/>
      <c r="E38" s="609"/>
      <c r="F38" s="609"/>
      <c r="G38" s="609"/>
      <c r="H38" s="609"/>
      <c r="I38" s="609"/>
      <c r="J38" s="609"/>
      <c r="K38" s="609"/>
      <c r="L38" s="609"/>
      <c r="M38" s="609"/>
      <c r="N38" s="609"/>
      <c r="O38" s="609"/>
      <c r="P38" s="609"/>
      <c r="Q38" s="610"/>
      <c r="R38" s="611">
        <v>34868500</v>
      </c>
      <c r="S38" s="612"/>
      <c r="T38" s="612"/>
      <c r="U38" s="612"/>
      <c r="V38" s="612"/>
      <c r="W38" s="612"/>
      <c r="X38" s="612"/>
      <c r="Y38" s="613"/>
      <c r="Z38" s="616">
        <v>4.4000000000000004</v>
      </c>
      <c r="AA38" s="617"/>
      <c r="AB38" s="617"/>
      <c r="AC38" s="622"/>
      <c r="AD38" s="620" t="s">
        <v>118</v>
      </c>
      <c r="AE38" s="612"/>
      <c r="AF38" s="612"/>
      <c r="AG38" s="612"/>
      <c r="AH38" s="612"/>
      <c r="AI38" s="612"/>
      <c r="AJ38" s="612"/>
      <c r="AK38" s="613"/>
      <c r="AL38" s="616" t="s">
        <v>212</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299</v>
      </c>
      <c r="BZ38" s="609"/>
      <c r="CA38" s="609"/>
      <c r="CB38" s="609"/>
      <c r="CC38" s="609"/>
      <c r="CD38" s="609"/>
      <c r="CE38" s="609"/>
      <c r="CF38" s="609"/>
      <c r="CG38" s="609"/>
      <c r="CH38" s="609"/>
      <c r="CI38" s="609"/>
      <c r="CJ38" s="609"/>
      <c r="CK38" s="609"/>
      <c r="CL38" s="610"/>
      <c r="CM38" s="611">
        <v>12603256</v>
      </c>
      <c r="CN38" s="636"/>
      <c r="CO38" s="636"/>
      <c r="CP38" s="636"/>
      <c r="CQ38" s="636"/>
      <c r="CR38" s="636"/>
      <c r="CS38" s="636"/>
      <c r="CT38" s="637"/>
      <c r="CU38" s="616">
        <v>1.6</v>
      </c>
      <c r="CV38" s="638"/>
      <c r="CW38" s="638"/>
      <c r="CX38" s="639"/>
      <c r="CY38" s="620">
        <v>6655664</v>
      </c>
      <c r="CZ38" s="636"/>
      <c r="DA38" s="636"/>
      <c r="DB38" s="636"/>
      <c r="DC38" s="636"/>
      <c r="DD38" s="636"/>
      <c r="DE38" s="636"/>
      <c r="DF38" s="637"/>
      <c r="DG38" s="620">
        <v>6648872</v>
      </c>
      <c r="DH38" s="636"/>
      <c r="DI38" s="636"/>
      <c r="DJ38" s="636"/>
      <c r="DK38" s="636"/>
      <c r="DL38" s="636"/>
      <c r="DM38" s="636"/>
      <c r="DN38" s="636"/>
      <c r="DO38" s="636"/>
      <c r="DP38" s="636"/>
      <c r="DQ38" s="637"/>
      <c r="DR38" s="616">
        <v>1.4</v>
      </c>
      <c r="DS38" s="638"/>
      <c r="DT38" s="638"/>
      <c r="DU38" s="638"/>
      <c r="DV38" s="638"/>
      <c r="DW38" s="638"/>
      <c r="DX38" s="640"/>
    </row>
    <row r="39" spans="2:128" ht="11.25" customHeight="1" x14ac:dyDescent="0.2">
      <c r="B39" s="627" t="s">
        <v>300</v>
      </c>
      <c r="C39" s="628"/>
      <c r="D39" s="628"/>
      <c r="E39" s="628"/>
      <c r="F39" s="628"/>
      <c r="G39" s="628"/>
      <c r="H39" s="628"/>
      <c r="I39" s="628"/>
      <c r="J39" s="628"/>
      <c r="K39" s="628"/>
      <c r="L39" s="628"/>
      <c r="M39" s="628"/>
      <c r="N39" s="628"/>
      <c r="O39" s="628"/>
      <c r="P39" s="628"/>
      <c r="Q39" s="629"/>
      <c r="R39" s="611">
        <v>785103536</v>
      </c>
      <c r="S39" s="612"/>
      <c r="T39" s="612"/>
      <c r="U39" s="612"/>
      <c r="V39" s="612"/>
      <c r="W39" s="612"/>
      <c r="X39" s="612"/>
      <c r="Y39" s="613"/>
      <c r="Z39" s="614">
        <v>100</v>
      </c>
      <c r="AA39" s="614"/>
      <c r="AB39" s="614"/>
      <c r="AC39" s="614"/>
      <c r="AD39" s="615">
        <v>440546399</v>
      </c>
      <c r="AE39" s="615"/>
      <c r="AF39" s="615"/>
      <c r="AG39" s="615"/>
      <c r="AH39" s="615"/>
      <c r="AI39" s="615"/>
      <c r="AJ39" s="615"/>
      <c r="AK39" s="615"/>
      <c r="AL39" s="616">
        <v>100</v>
      </c>
      <c r="AM39" s="617"/>
      <c r="AN39" s="617"/>
      <c r="AO39" s="618"/>
      <c r="AP39" s="627"/>
      <c r="AQ39" s="628"/>
      <c r="AR39" s="628"/>
      <c r="AS39" s="628"/>
      <c r="AT39" s="628"/>
      <c r="AU39" s="628"/>
      <c r="AV39" s="628"/>
      <c r="AW39" s="628"/>
      <c r="AX39" s="628"/>
      <c r="AY39" s="628"/>
      <c r="AZ39" s="628"/>
      <c r="BA39" s="628"/>
      <c r="BB39" s="628"/>
      <c r="BC39" s="629"/>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301</v>
      </c>
      <c r="BZ39" s="609"/>
      <c r="CA39" s="609"/>
      <c r="CB39" s="609"/>
      <c r="CC39" s="609"/>
      <c r="CD39" s="609"/>
      <c r="CE39" s="609"/>
      <c r="CF39" s="609"/>
      <c r="CG39" s="609"/>
      <c r="CH39" s="609"/>
      <c r="CI39" s="609"/>
      <c r="CJ39" s="609"/>
      <c r="CK39" s="609"/>
      <c r="CL39" s="610"/>
      <c r="CM39" s="611">
        <v>103450518</v>
      </c>
      <c r="CN39" s="612"/>
      <c r="CO39" s="612"/>
      <c r="CP39" s="612"/>
      <c r="CQ39" s="612"/>
      <c r="CR39" s="612"/>
      <c r="CS39" s="612"/>
      <c r="CT39" s="613"/>
      <c r="CU39" s="616">
        <v>13.4</v>
      </c>
      <c r="CV39" s="638"/>
      <c r="CW39" s="638"/>
      <c r="CX39" s="639"/>
      <c r="CY39" s="620">
        <v>102292115</v>
      </c>
      <c r="CZ39" s="636"/>
      <c r="DA39" s="636"/>
      <c r="DB39" s="636"/>
      <c r="DC39" s="636"/>
      <c r="DD39" s="636"/>
      <c r="DE39" s="636"/>
      <c r="DF39" s="637"/>
      <c r="DG39" s="620">
        <v>95960373</v>
      </c>
      <c r="DH39" s="636"/>
      <c r="DI39" s="636"/>
      <c r="DJ39" s="636"/>
      <c r="DK39" s="636"/>
      <c r="DL39" s="636"/>
      <c r="DM39" s="636"/>
      <c r="DN39" s="636"/>
      <c r="DO39" s="636"/>
      <c r="DP39" s="636"/>
      <c r="DQ39" s="637"/>
      <c r="DR39" s="616">
        <v>20.2</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302</v>
      </c>
      <c r="BZ40" s="644"/>
      <c r="CA40" s="608" t="s">
        <v>67</v>
      </c>
      <c r="CB40" s="609"/>
      <c r="CC40" s="609"/>
      <c r="CD40" s="609"/>
      <c r="CE40" s="609"/>
      <c r="CF40" s="609"/>
      <c r="CG40" s="609"/>
      <c r="CH40" s="609"/>
      <c r="CI40" s="609"/>
      <c r="CJ40" s="609"/>
      <c r="CK40" s="609"/>
      <c r="CL40" s="610"/>
      <c r="CM40" s="611">
        <v>103442070</v>
      </c>
      <c r="CN40" s="636"/>
      <c r="CO40" s="636"/>
      <c r="CP40" s="636"/>
      <c r="CQ40" s="636"/>
      <c r="CR40" s="636"/>
      <c r="CS40" s="636"/>
      <c r="CT40" s="637"/>
      <c r="CU40" s="616">
        <v>13.4</v>
      </c>
      <c r="CV40" s="638"/>
      <c r="CW40" s="638"/>
      <c r="CX40" s="639"/>
      <c r="CY40" s="620">
        <v>102283667</v>
      </c>
      <c r="CZ40" s="636"/>
      <c r="DA40" s="636"/>
      <c r="DB40" s="636"/>
      <c r="DC40" s="636"/>
      <c r="DD40" s="636"/>
      <c r="DE40" s="636"/>
      <c r="DF40" s="637"/>
      <c r="DG40" s="620">
        <v>95951925</v>
      </c>
      <c r="DH40" s="636"/>
      <c r="DI40" s="636"/>
      <c r="DJ40" s="636"/>
      <c r="DK40" s="636"/>
      <c r="DL40" s="636"/>
      <c r="DM40" s="636"/>
      <c r="DN40" s="636"/>
      <c r="DO40" s="636"/>
      <c r="DP40" s="636"/>
      <c r="DQ40" s="637"/>
      <c r="DR40" s="616">
        <v>20.2</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303</v>
      </c>
      <c r="CB41" s="609"/>
      <c r="CC41" s="609"/>
      <c r="CD41" s="609"/>
      <c r="CE41" s="609"/>
      <c r="CF41" s="609"/>
      <c r="CG41" s="609"/>
      <c r="CH41" s="609"/>
      <c r="CI41" s="609"/>
      <c r="CJ41" s="609"/>
      <c r="CK41" s="609"/>
      <c r="CL41" s="610"/>
      <c r="CM41" s="611">
        <v>91658922</v>
      </c>
      <c r="CN41" s="612"/>
      <c r="CO41" s="612"/>
      <c r="CP41" s="612"/>
      <c r="CQ41" s="612"/>
      <c r="CR41" s="612"/>
      <c r="CS41" s="612"/>
      <c r="CT41" s="613"/>
      <c r="CU41" s="616">
        <v>11.9</v>
      </c>
      <c r="CV41" s="638"/>
      <c r="CW41" s="638"/>
      <c r="CX41" s="639"/>
      <c r="CY41" s="620">
        <v>90640717</v>
      </c>
      <c r="CZ41" s="636"/>
      <c r="DA41" s="636"/>
      <c r="DB41" s="636"/>
      <c r="DC41" s="636"/>
      <c r="DD41" s="636"/>
      <c r="DE41" s="636"/>
      <c r="DF41" s="637"/>
      <c r="DG41" s="620">
        <v>84308975</v>
      </c>
      <c r="DH41" s="636"/>
      <c r="DI41" s="636"/>
      <c r="DJ41" s="636"/>
      <c r="DK41" s="636"/>
      <c r="DL41" s="636"/>
      <c r="DM41" s="636"/>
      <c r="DN41" s="636"/>
      <c r="DO41" s="636"/>
      <c r="DP41" s="636"/>
      <c r="DQ41" s="637"/>
      <c r="DR41" s="616">
        <v>17.7</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304</v>
      </c>
      <c r="AQ42" s="594"/>
      <c r="AR42" s="594"/>
      <c r="AS42" s="594"/>
      <c r="AT42" s="594"/>
      <c r="AU42" s="594"/>
      <c r="AV42" s="594"/>
      <c r="AW42" s="594"/>
      <c r="AX42" s="594"/>
      <c r="AY42" s="594"/>
      <c r="AZ42" s="594"/>
      <c r="BA42" s="594"/>
      <c r="BB42" s="594"/>
      <c r="BC42" s="595"/>
      <c r="BD42" s="593" t="s">
        <v>305</v>
      </c>
      <c r="BE42" s="594"/>
      <c r="BF42" s="594"/>
      <c r="BG42" s="594"/>
      <c r="BH42" s="594"/>
      <c r="BI42" s="594"/>
      <c r="BJ42" s="594"/>
      <c r="BK42" s="594"/>
      <c r="BL42" s="594"/>
      <c r="BM42" s="595"/>
      <c r="BN42" s="593" t="s">
        <v>306</v>
      </c>
      <c r="BO42" s="594"/>
      <c r="BP42" s="594"/>
      <c r="BQ42" s="594"/>
      <c r="BR42" s="594"/>
      <c r="BS42" s="594"/>
      <c r="BT42" s="594"/>
      <c r="BU42" s="594"/>
      <c r="BV42" s="594"/>
      <c r="BW42" s="595"/>
      <c r="BY42" s="645"/>
      <c r="BZ42" s="646"/>
      <c r="CA42" s="608" t="s">
        <v>307</v>
      </c>
      <c r="CB42" s="609"/>
      <c r="CC42" s="609"/>
      <c r="CD42" s="609"/>
      <c r="CE42" s="609"/>
      <c r="CF42" s="609"/>
      <c r="CG42" s="609"/>
      <c r="CH42" s="609"/>
      <c r="CI42" s="609"/>
      <c r="CJ42" s="609"/>
      <c r="CK42" s="609"/>
      <c r="CL42" s="610"/>
      <c r="CM42" s="611">
        <v>11783148</v>
      </c>
      <c r="CN42" s="636"/>
      <c r="CO42" s="636"/>
      <c r="CP42" s="636"/>
      <c r="CQ42" s="636"/>
      <c r="CR42" s="636"/>
      <c r="CS42" s="636"/>
      <c r="CT42" s="637"/>
      <c r="CU42" s="616">
        <v>1.5</v>
      </c>
      <c r="CV42" s="638"/>
      <c r="CW42" s="638"/>
      <c r="CX42" s="639"/>
      <c r="CY42" s="620">
        <v>11642950</v>
      </c>
      <c r="CZ42" s="636"/>
      <c r="DA42" s="636"/>
      <c r="DB42" s="636"/>
      <c r="DC42" s="636"/>
      <c r="DD42" s="636"/>
      <c r="DE42" s="636"/>
      <c r="DF42" s="637"/>
      <c r="DG42" s="620">
        <v>11642950</v>
      </c>
      <c r="DH42" s="636"/>
      <c r="DI42" s="636"/>
      <c r="DJ42" s="636"/>
      <c r="DK42" s="636"/>
      <c r="DL42" s="636"/>
      <c r="DM42" s="636"/>
      <c r="DN42" s="636"/>
      <c r="DO42" s="636"/>
      <c r="DP42" s="636"/>
      <c r="DQ42" s="637"/>
      <c r="DR42" s="616">
        <v>2.4</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308</v>
      </c>
      <c r="AQ43" s="650"/>
      <c r="AR43" s="650"/>
      <c r="AS43" s="650"/>
      <c r="AT43" s="655" t="s">
        <v>309</v>
      </c>
      <c r="AU43" s="224"/>
      <c r="AV43" s="224"/>
      <c r="AW43" s="224"/>
      <c r="AX43" s="597" t="s">
        <v>155</v>
      </c>
      <c r="AY43" s="598"/>
      <c r="AZ43" s="598"/>
      <c r="BA43" s="598"/>
      <c r="BB43" s="598"/>
      <c r="BC43" s="599"/>
      <c r="BD43" s="658">
        <v>99.3</v>
      </c>
      <c r="BE43" s="659"/>
      <c r="BF43" s="659"/>
      <c r="BG43" s="659"/>
      <c r="BH43" s="659"/>
      <c r="BI43" s="659">
        <v>98.4</v>
      </c>
      <c r="BJ43" s="659"/>
      <c r="BK43" s="659"/>
      <c r="BL43" s="659"/>
      <c r="BM43" s="660"/>
      <c r="BN43" s="658">
        <v>99.1</v>
      </c>
      <c r="BO43" s="659"/>
      <c r="BP43" s="659"/>
      <c r="BQ43" s="659"/>
      <c r="BR43" s="659"/>
      <c r="BS43" s="659">
        <v>98.1</v>
      </c>
      <c r="BT43" s="659"/>
      <c r="BU43" s="659"/>
      <c r="BV43" s="659"/>
      <c r="BW43" s="660"/>
      <c r="BY43" s="647"/>
      <c r="BZ43" s="648"/>
      <c r="CA43" s="608" t="s">
        <v>310</v>
      </c>
      <c r="CB43" s="609"/>
      <c r="CC43" s="609"/>
      <c r="CD43" s="609"/>
      <c r="CE43" s="609"/>
      <c r="CF43" s="609"/>
      <c r="CG43" s="609"/>
      <c r="CH43" s="609"/>
      <c r="CI43" s="609"/>
      <c r="CJ43" s="609"/>
      <c r="CK43" s="609"/>
      <c r="CL43" s="610"/>
      <c r="CM43" s="611">
        <v>8448</v>
      </c>
      <c r="CN43" s="612"/>
      <c r="CO43" s="612"/>
      <c r="CP43" s="612"/>
      <c r="CQ43" s="612"/>
      <c r="CR43" s="612"/>
      <c r="CS43" s="612"/>
      <c r="CT43" s="613"/>
      <c r="CU43" s="616">
        <v>0</v>
      </c>
      <c r="CV43" s="638"/>
      <c r="CW43" s="638"/>
      <c r="CX43" s="639"/>
      <c r="CY43" s="620">
        <v>8448</v>
      </c>
      <c r="CZ43" s="636"/>
      <c r="DA43" s="636"/>
      <c r="DB43" s="636"/>
      <c r="DC43" s="636"/>
      <c r="DD43" s="636"/>
      <c r="DE43" s="636"/>
      <c r="DF43" s="637"/>
      <c r="DG43" s="620">
        <v>8448</v>
      </c>
      <c r="DH43" s="636"/>
      <c r="DI43" s="636"/>
      <c r="DJ43" s="636"/>
      <c r="DK43" s="636"/>
      <c r="DL43" s="636"/>
      <c r="DM43" s="636"/>
      <c r="DN43" s="636"/>
      <c r="DO43" s="636"/>
      <c r="DP43" s="636"/>
      <c r="DQ43" s="637"/>
      <c r="DR43" s="616">
        <v>0</v>
      </c>
      <c r="DS43" s="638"/>
      <c r="DT43" s="638"/>
      <c r="DU43" s="638"/>
      <c r="DV43" s="638"/>
      <c r="DW43" s="638"/>
      <c r="DX43" s="640"/>
    </row>
    <row r="44" spans="2:128" ht="11.25" customHeight="1" x14ac:dyDescent="0.2">
      <c r="AP44" s="651"/>
      <c r="AQ44" s="652"/>
      <c r="AR44" s="652"/>
      <c r="AS44" s="652"/>
      <c r="AT44" s="656"/>
      <c r="AU44" s="213" t="s">
        <v>311</v>
      </c>
      <c r="AV44" s="213"/>
      <c r="AW44" s="213"/>
      <c r="AX44" s="608" t="s">
        <v>312</v>
      </c>
      <c r="AY44" s="609"/>
      <c r="AZ44" s="609"/>
      <c r="BA44" s="609"/>
      <c r="BB44" s="609"/>
      <c r="BC44" s="610"/>
      <c r="BD44" s="664">
        <v>98.9</v>
      </c>
      <c r="BE44" s="665"/>
      <c r="BF44" s="665"/>
      <c r="BG44" s="665"/>
      <c r="BH44" s="665"/>
      <c r="BI44" s="665">
        <v>96.6</v>
      </c>
      <c r="BJ44" s="665"/>
      <c r="BK44" s="665"/>
      <c r="BL44" s="665"/>
      <c r="BM44" s="666"/>
      <c r="BN44" s="664">
        <v>98.8</v>
      </c>
      <c r="BO44" s="665"/>
      <c r="BP44" s="665"/>
      <c r="BQ44" s="665"/>
      <c r="BR44" s="665"/>
      <c r="BS44" s="665">
        <v>96.4</v>
      </c>
      <c r="BT44" s="665"/>
      <c r="BU44" s="665"/>
      <c r="BV44" s="665"/>
      <c r="BW44" s="666"/>
      <c r="BY44" s="608" t="s">
        <v>313</v>
      </c>
      <c r="BZ44" s="609"/>
      <c r="CA44" s="609"/>
      <c r="CB44" s="609"/>
      <c r="CC44" s="609"/>
      <c r="CD44" s="609"/>
      <c r="CE44" s="609"/>
      <c r="CF44" s="609"/>
      <c r="CG44" s="609"/>
      <c r="CH44" s="609"/>
      <c r="CI44" s="609"/>
      <c r="CJ44" s="609"/>
      <c r="CK44" s="609"/>
      <c r="CL44" s="610"/>
      <c r="CM44" s="611">
        <v>260416499</v>
      </c>
      <c r="CN44" s="636"/>
      <c r="CO44" s="636"/>
      <c r="CP44" s="636"/>
      <c r="CQ44" s="636"/>
      <c r="CR44" s="636"/>
      <c r="CS44" s="636"/>
      <c r="CT44" s="637"/>
      <c r="CU44" s="616">
        <v>33.799999999999997</v>
      </c>
      <c r="CV44" s="638"/>
      <c r="CW44" s="638"/>
      <c r="CX44" s="639"/>
      <c r="CY44" s="620">
        <v>210666067</v>
      </c>
      <c r="CZ44" s="636"/>
      <c r="DA44" s="636"/>
      <c r="DB44" s="636"/>
      <c r="DC44" s="636"/>
      <c r="DD44" s="636"/>
      <c r="DE44" s="636"/>
      <c r="DF44" s="637"/>
      <c r="DG44" s="620">
        <v>151803503</v>
      </c>
      <c r="DH44" s="636"/>
      <c r="DI44" s="636"/>
      <c r="DJ44" s="636"/>
      <c r="DK44" s="636"/>
      <c r="DL44" s="636"/>
      <c r="DM44" s="636"/>
      <c r="DN44" s="636"/>
      <c r="DO44" s="636"/>
      <c r="DP44" s="636"/>
      <c r="DQ44" s="637"/>
      <c r="DR44" s="616">
        <v>31.9</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27" t="s">
        <v>314</v>
      </c>
      <c r="AY45" s="628"/>
      <c r="AZ45" s="628"/>
      <c r="BA45" s="628"/>
      <c r="BB45" s="628"/>
      <c r="BC45" s="629"/>
      <c r="BD45" s="661">
        <v>99.8</v>
      </c>
      <c r="BE45" s="662"/>
      <c r="BF45" s="662"/>
      <c r="BG45" s="662"/>
      <c r="BH45" s="662"/>
      <c r="BI45" s="662">
        <v>99.5</v>
      </c>
      <c r="BJ45" s="662"/>
      <c r="BK45" s="662"/>
      <c r="BL45" s="662"/>
      <c r="BM45" s="663"/>
      <c r="BN45" s="661">
        <v>99.8</v>
      </c>
      <c r="BO45" s="662"/>
      <c r="BP45" s="662"/>
      <c r="BQ45" s="662"/>
      <c r="BR45" s="662"/>
      <c r="BS45" s="662">
        <v>99.4</v>
      </c>
      <c r="BT45" s="662"/>
      <c r="BU45" s="662"/>
      <c r="BV45" s="662"/>
      <c r="BW45" s="663"/>
      <c r="BY45" s="608" t="s">
        <v>315</v>
      </c>
      <c r="BZ45" s="609"/>
      <c r="CA45" s="609"/>
      <c r="CB45" s="609"/>
      <c r="CC45" s="609"/>
      <c r="CD45" s="609"/>
      <c r="CE45" s="609"/>
      <c r="CF45" s="609"/>
      <c r="CG45" s="609"/>
      <c r="CH45" s="609"/>
      <c r="CI45" s="609"/>
      <c r="CJ45" s="609"/>
      <c r="CK45" s="609"/>
      <c r="CL45" s="610"/>
      <c r="CM45" s="611">
        <v>32461278</v>
      </c>
      <c r="CN45" s="612"/>
      <c r="CO45" s="612"/>
      <c r="CP45" s="612"/>
      <c r="CQ45" s="612"/>
      <c r="CR45" s="612"/>
      <c r="CS45" s="612"/>
      <c r="CT45" s="613"/>
      <c r="CU45" s="616">
        <v>4.2</v>
      </c>
      <c r="CV45" s="638"/>
      <c r="CW45" s="638"/>
      <c r="CX45" s="639"/>
      <c r="CY45" s="620">
        <v>24163686</v>
      </c>
      <c r="CZ45" s="636"/>
      <c r="DA45" s="636"/>
      <c r="DB45" s="636"/>
      <c r="DC45" s="636"/>
      <c r="DD45" s="636"/>
      <c r="DE45" s="636"/>
      <c r="DF45" s="637"/>
      <c r="DG45" s="620">
        <v>19510795</v>
      </c>
      <c r="DH45" s="636"/>
      <c r="DI45" s="636"/>
      <c r="DJ45" s="636"/>
      <c r="DK45" s="636"/>
      <c r="DL45" s="636"/>
      <c r="DM45" s="636"/>
      <c r="DN45" s="636"/>
      <c r="DO45" s="636"/>
      <c r="DP45" s="636"/>
      <c r="DQ45" s="637"/>
      <c r="DR45" s="616">
        <v>4.0999999999999996</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316</v>
      </c>
      <c r="AQ46" s="676"/>
      <c r="AR46" s="676"/>
      <c r="AS46" s="676"/>
      <c r="AT46" s="676"/>
      <c r="AU46" s="676"/>
      <c r="AV46" s="676"/>
      <c r="AW46" s="677"/>
      <c r="AX46" s="678" t="s">
        <v>317</v>
      </c>
      <c r="AY46" s="678"/>
      <c r="AZ46" s="678"/>
      <c r="BA46" s="678"/>
      <c r="BB46" s="678"/>
      <c r="BC46" s="678"/>
      <c r="BD46" s="679">
        <v>2132755</v>
      </c>
      <c r="BE46" s="680"/>
      <c r="BF46" s="680"/>
      <c r="BG46" s="680"/>
      <c r="BH46" s="680"/>
      <c r="BI46" s="680"/>
      <c r="BJ46" s="680"/>
      <c r="BK46" s="680"/>
      <c r="BL46" s="680"/>
      <c r="BM46" s="681"/>
      <c r="BN46" s="679">
        <v>1339054</v>
      </c>
      <c r="BO46" s="680"/>
      <c r="BP46" s="680"/>
      <c r="BQ46" s="680"/>
      <c r="BR46" s="680"/>
      <c r="BS46" s="680"/>
      <c r="BT46" s="680"/>
      <c r="BU46" s="680"/>
      <c r="BV46" s="680"/>
      <c r="BW46" s="681"/>
      <c r="BY46" s="608" t="s">
        <v>318</v>
      </c>
      <c r="BZ46" s="609"/>
      <c r="CA46" s="609"/>
      <c r="CB46" s="609"/>
      <c r="CC46" s="609"/>
      <c r="CD46" s="609"/>
      <c r="CE46" s="609"/>
      <c r="CF46" s="609"/>
      <c r="CG46" s="609"/>
      <c r="CH46" s="609"/>
      <c r="CI46" s="609"/>
      <c r="CJ46" s="609"/>
      <c r="CK46" s="609"/>
      <c r="CL46" s="610"/>
      <c r="CM46" s="611">
        <v>9216654</v>
      </c>
      <c r="CN46" s="636"/>
      <c r="CO46" s="636"/>
      <c r="CP46" s="636"/>
      <c r="CQ46" s="636"/>
      <c r="CR46" s="636"/>
      <c r="CS46" s="636"/>
      <c r="CT46" s="637"/>
      <c r="CU46" s="616">
        <v>1.2</v>
      </c>
      <c r="CV46" s="638"/>
      <c r="CW46" s="638"/>
      <c r="CX46" s="639"/>
      <c r="CY46" s="620">
        <v>7693884</v>
      </c>
      <c r="CZ46" s="636"/>
      <c r="DA46" s="636"/>
      <c r="DB46" s="636"/>
      <c r="DC46" s="636"/>
      <c r="DD46" s="636"/>
      <c r="DE46" s="636"/>
      <c r="DF46" s="637"/>
      <c r="DG46" s="620">
        <v>7654613</v>
      </c>
      <c r="DH46" s="636"/>
      <c r="DI46" s="636"/>
      <c r="DJ46" s="636"/>
      <c r="DK46" s="636"/>
      <c r="DL46" s="636"/>
      <c r="DM46" s="636"/>
      <c r="DN46" s="636"/>
      <c r="DO46" s="636"/>
      <c r="DP46" s="636"/>
      <c r="DQ46" s="637"/>
      <c r="DR46" s="616">
        <v>1.6</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319</v>
      </c>
      <c r="AQ47" s="669"/>
      <c r="AR47" s="669"/>
      <c r="AS47" s="669"/>
      <c r="AT47" s="669"/>
      <c r="AU47" s="669"/>
      <c r="AV47" s="669"/>
      <c r="AW47" s="670"/>
      <c r="AX47" s="671" t="s">
        <v>320</v>
      </c>
      <c r="AY47" s="671"/>
      <c r="AZ47" s="671"/>
      <c r="BA47" s="671"/>
      <c r="BB47" s="671"/>
      <c r="BC47" s="671"/>
      <c r="BD47" s="672">
        <v>2132755</v>
      </c>
      <c r="BE47" s="673"/>
      <c r="BF47" s="673"/>
      <c r="BG47" s="673"/>
      <c r="BH47" s="673"/>
      <c r="BI47" s="673"/>
      <c r="BJ47" s="673"/>
      <c r="BK47" s="673"/>
      <c r="BL47" s="673"/>
      <c r="BM47" s="674"/>
      <c r="BN47" s="672">
        <v>1339054</v>
      </c>
      <c r="BO47" s="673"/>
      <c r="BP47" s="673"/>
      <c r="BQ47" s="673"/>
      <c r="BR47" s="673"/>
      <c r="BS47" s="673"/>
      <c r="BT47" s="673"/>
      <c r="BU47" s="673"/>
      <c r="BV47" s="673"/>
      <c r="BW47" s="674"/>
      <c r="BY47" s="608" t="s">
        <v>321</v>
      </c>
      <c r="BZ47" s="609"/>
      <c r="CA47" s="609"/>
      <c r="CB47" s="609"/>
      <c r="CC47" s="609"/>
      <c r="CD47" s="609"/>
      <c r="CE47" s="609"/>
      <c r="CF47" s="609"/>
      <c r="CG47" s="609"/>
      <c r="CH47" s="609"/>
      <c r="CI47" s="609"/>
      <c r="CJ47" s="609"/>
      <c r="CK47" s="609"/>
      <c r="CL47" s="610"/>
      <c r="CM47" s="611">
        <v>178074507</v>
      </c>
      <c r="CN47" s="612"/>
      <c r="CO47" s="612"/>
      <c r="CP47" s="612"/>
      <c r="CQ47" s="612"/>
      <c r="CR47" s="612"/>
      <c r="CS47" s="612"/>
      <c r="CT47" s="613"/>
      <c r="CU47" s="616">
        <v>23.1</v>
      </c>
      <c r="CV47" s="638"/>
      <c r="CW47" s="638"/>
      <c r="CX47" s="639"/>
      <c r="CY47" s="620">
        <v>160872605</v>
      </c>
      <c r="CZ47" s="636"/>
      <c r="DA47" s="636"/>
      <c r="DB47" s="636"/>
      <c r="DC47" s="636"/>
      <c r="DD47" s="636"/>
      <c r="DE47" s="636"/>
      <c r="DF47" s="637"/>
      <c r="DG47" s="620">
        <v>112934381</v>
      </c>
      <c r="DH47" s="636"/>
      <c r="DI47" s="636"/>
      <c r="DJ47" s="636"/>
      <c r="DK47" s="636"/>
      <c r="DL47" s="636"/>
      <c r="DM47" s="636"/>
      <c r="DN47" s="636"/>
      <c r="DO47" s="636"/>
      <c r="DP47" s="636"/>
      <c r="DQ47" s="637"/>
      <c r="DR47" s="616">
        <v>23.8</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322</v>
      </c>
      <c r="BZ48" s="609"/>
      <c r="CA48" s="609"/>
      <c r="CB48" s="609"/>
      <c r="CC48" s="609"/>
      <c r="CD48" s="609"/>
      <c r="CE48" s="609"/>
      <c r="CF48" s="609"/>
      <c r="CG48" s="609"/>
      <c r="CH48" s="609"/>
      <c r="CI48" s="609"/>
      <c r="CJ48" s="609"/>
      <c r="CK48" s="609"/>
      <c r="CL48" s="610"/>
      <c r="CM48" s="611">
        <v>11914988</v>
      </c>
      <c r="CN48" s="636"/>
      <c r="CO48" s="636"/>
      <c r="CP48" s="636"/>
      <c r="CQ48" s="636"/>
      <c r="CR48" s="636"/>
      <c r="CS48" s="636"/>
      <c r="CT48" s="637"/>
      <c r="CU48" s="616">
        <v>1.5</v>
      </c>
      <c r="CV48" s="638"/>
      <c r="CW48" s="638"/>
      <c r="CX48" s="639"/>
      <c r="CY48" s="620">
        <v>11911181</v>
      </c>
      <c r="CZ48" s="636"/>
      <c r="DA48" s="636"/>
      <c r="DB48" s="636"/>
      <c r="DC48" s="636"/>
      <c r="DD48" s="636"/>
      <c r="DE48" s="636"/>
      <c r="DF48" s="637"/>
      <c r="DG48" s="620">
        <v>10900553</v>
      </c>
      <c r="DH48" s="636"/>
      <c r="DI48" s="636"/>
      <c r="DJ48" s="636"/>
      <c r="DK48" s="636"/>
      <c r="DL48" s="636"/>
      <c r="DM48" s="636"/>
      <c r="DN48" s="636"/>
      <c r="DO48" s="636"/>
      <c r="DP48" s="636"/>
      <c r="DQ48" s="637"/>
      <c r="DR48" s="616">
        <v>2.2999999999999998</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323</v>
      </c>
      <c r="BZ49" s="609"/>
      <c r="CA49" s="609"/>
      <c r="CB49" s="609"/>
      <c r="CC49" s="609"/>
      <c r="CD49" s="609"/>
      <c r="CE49" s="609"/>
      <c r="CF49" s="609"/>
      <c r="CG49" s="609"/>
      <c r="CH49" s="609"/>
      <c r="CI49" s="609"/>
      <c r="CJ49" s="609"/>
      <c r="CK49" s="609"/>
      <c r="CL49" s="610"/>
      <c r="CM49" s="611">
        <v>3178800</v>
      </c>
      <c r="CN49" s="612"/>
      <c r="CO49" s="612"/>
      <c r="CP49" s="612"/>
      <c r="CQ49" s="612"/>
      <c r="CR49" s="612"/>
      <c r="CS49" s="612"/>
      <c r="CT49" s="613"/>
      <c r="CU49" s="616">
        <v>0.4</v>
      </c>
      <c r="CV49" s="638"/>
      <c r="CW49" s="638"/>
      <c r="CX49" s="639"/>
      <c r="CY49" s="620">
        <v>1940678</v>
      </c>
      <c r="CZ49" s="636"/>
      <c r="DA49" s="636"/>
      <c r="DB49" s="636"/>
      <c r="DC49" s="636"/>
      <c r="DD49" s="636"/>
      <c r="DE49" s="636"/>
      <c r="DF49" s="637"/>
      <c r="DG49" s="620" t="s">
        <v>118</v>
      </c>
      <c r="DH49" s="636"/>
      <c r="DI49" s="636"/>
      <c r="DJ49" s="636"/>
      <c r="DK49" s="636"/>
      <c r="DL49" s="636"/>
      <c r="DM49" s="636"/>
      <c r="DN49" s="636"/>
      <c r="DO49" s="636"/>
      <c r="DP49" s="636"/>
      <c r="DQ49" s="637"/>
      <c r="DR49" s="616" t="s">
        <v>118</v>
      </c>
      <c r="DS49" s="638"/>
      <c r="DT49" s="638"/>
      <c r="DU49" s="638"/>
      <c r="DV49" s="638"/>
      <c r="DW49" s="638"/>
      <c r="DX49" s="640"/>
    </row>
    <row r="50" spans="2:128" ht="11.25" customHeight="1" x14ac:dyDescent="0.2">
      <c r="B50" s="213" t="s">
        <v>324</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325</v>
      </c>
      <c r="BZ50" s="609"/>
      <c r="CA50" s="609"/>
      <c r="CB50" s="609"/>
      <c r="CC50" s="609"/>
      <c r="CD50" s="609"/>
      <c r="CE50" s="609"/>
      <c r="CF50" s="609"/>
      <c r="CG50" s="609"/>
      <c r="CH50" s="609"/>
      <c r="CI50" s="609"/>
      <c r="CJ50" s="609"/>
      <c r="CK50" s="609"/>
      <c r="CL50" s="610"/>
      <c r="CM50" s="611">
        <v>4722</v>
      </c>
      <c r="CN50" s="636"/>
      <c r="CO50" s="636"/>
      <c r="CP50" s="636"/>
      <c r="CQ50" s="636"/>
      <c r="CR50" s="636"/>
      <c r="CS50" s="636"/>
      <c r="CT50" s="637"/>
      <c r="CU50" s="616">
        <v>0</v>
      </c>
      <c r="CV50" s="638"/>
      <c r="CW50" s="638"/>
      <c r="CX50" s="639"/>
      <c r="CY50" s="620">
        <v>4722</v>
      </c>
      <c r="CZ50" s="636"/>
      <c r="DA50" s="636"/>
      <c r="DB50" s="636"/>
      <c r="DC50" s="636"/>
      <c r="DD50" s="636"/>
      <c r="DE50" s="636"/>
      <c r="DF50" s="637"/>
      <c r="DG50" s="620" t="s">
        <v>118</v>
      </c>
      <c r="DH50" s="636"/>
      <c r="DI50" s="636"/>
      <c r="DJ50" s="636"/>
      <c r="DK50" s="636"/>
      <c r="DL50" s="636"/>
      <c r="DM50" s="636"/>
      <c r="DN50" s="636"/>
      <c r="DO50" s="636"/>
      <c r="DP50" s="636"/>
      <c r="DQ50" s="637"/>
      <c r="DR50" s="616" t="s">
        <v>212</v>
      </c>
      <c r="DS50" s="638"/>
      <c r="DT50" s="638"/>
      <c r="DU50" s="638"/>
      <c r="DV50" s="638"/>
      <c r="DW50" s="638"/>
      <c r="DX50" s="640"/>
    </row>
    <row r="51" spans="2:128" ht="11.25" customHeight="1" x14ac:dyDescent="0.2">
      <c r="B51" s="227" t="s">
        <v>326</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327</v>
      </c>
      <c r="BZ51" s="609"/>
      <c r="CA51" s="609"/>
      <c r="CB51" s="609"/>
      <c r="CC51" s="609"/>
      <c r="CD51" s="609"/>
      <c r="CE51" s="609"/>
      <c r="CF51" s="609"/>
      <c r="CG51" s="609"/>
      <c r="CH51" s="609"/>
      <c r="CI51" s="609"/>
      <c r="CJ51" s="609"/>
      <c r="CK51" s="609"/>
      <c r="CL51" s="610"/>
      <c r="CM51" s="611">
        <v>25565550</v>
      </c>
      <c r="CN51" s="612"/>
      <c r="CO51" s="612"/>
      <c r="CP51" s="612"/>
      <c r="CQ51" s="612"/>
      <c r="CR51" s="612"/>
      <c r="CS51" s="612"/>
      <c r="CT51" s="613"/>
      <c r="CU51" s="616">
        <v>3.3</v>
      </c>
      <c r="CV51" s="638"/>
      <c r="CW51" s="638"/>
      <c r="CX51" s="639"/>
      <c r="CY51" s="620">
        <v>4079311</v>
      </c>
      <c r="CZ51" s="636"/>
      <c r="DA51" s="636"/>
      <c r="DB51" s="636"/>
      <c r="DC51" s="636"/>
      <c r="DD51" s="636"/>
      <c r="DE51" s="636"/>
      <c r="DF51" s="637"/>
      <c r="DG51" s="620">
        <v>803161</v>
      </c>
      <c r="DH51" s="636"/>
      <c r="DI51" s="636"/>
      <c r="DJ51" s="636"/>
      <c r="DK51" s="636"/>
      <c r="DL51" s="636"/>
      <c r="DM51" s="636"/>
      <c r="DN51" s="636"/>
      <c r="DO51" s="636"/>
      <c r="DP51" s="636"/>
      <c r="DQ51" s="637"/>
      <c r="DR51" s="616">
        <v>0.2</v>
      </c>
      <c r="DS51" s="638"/>
      <c r="DT51" s="638"/>
      <c r="DU51" s="638"/>
      <c r="DV51" s="638"/>
      <c r="DW51" s="638"/>
      <c r="DX51" s="640"/>
    </row>
    <row r="52" spans="2:128" ht="11.25" customHeight="1" x14ac:dyDescent="0.2">
      <c r="B52" s="228" t="s">
        <v>328</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329</v>
      </c>
      <c r="BZ52" s="609"/>
      <c r="CA52" s="609"/>
      <c r="CB52" s="609"/>
      <c r="CC52" s="609"/>
      <c r="CD52" s="609"/>
      <c r="CE52" s="609"/>
      <c r="CF52" s="609"/>
      <c r="CG52" s="609"/>
      <c r="CH52" s="609"/>
      <c r="CI52" s="609"/>
      <c r="CJ52" s="609"/>
      <c r="CK52" s="609"/>
      <c r="CL52" s="610"/>
      <c r="CM52" s="611" t="s">
        <v>118</v>
      </c>
      <c r="CN52" s="636"/>
      <c r="CO52" s="636"/>
      <c r="CP52" s="636"/>
      <c r="CQ52" s="636"/>
      <c r="CR52" s="636"/>
      <c r="CS52" s="636"/>
      <c r="CT52" s="637"/>
      <c r="CU52" s="616" t="s">
        <v>212</v>
      </c>
      <c r="CV52" s="638"/>
      <c r="CW52" s="638"/>
      <c r="CX52" s="639"/>
      <c r="CY52" s="620" t="s">
        <v>212</v>
      </c>
      <c r="CZ52" s="636"/>
      <c r="DA52" s="636"/>
      <c r="DB52" s="636"/>
      <c r="DC52" s="636"/>
      <c r="DD52" s="636"/>
      <c r="DE52" s="636"/>
      <c r="DF52" s="637"/>
      <c r="DG52" s="620" t="s">
        <v>118</v>
      </c>
      <c r="DH52" s="636"/>
      <c r="DI52" s="636"/>
      <c r="DJ52" s="636"/>
      <c r="DK52" s="636"/>
      <c r="DL52" s="636"/>
      <c r="DM52" s="636"/>
      <c r="DN52" s="636"/>
      <c r="DO52" s="636"/>
      <c r="DP52" s="636"/>
      <c r="DQ52" s="637"/>
      <c r="DR52" s="616" t="s">
        <v>118</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330</v>
      </c>
      <c r="BZ53" s="609"/>
      <c r="CA53" s="609"/>
      <c r="CB53" s="609"/>
      <c r="CC53" s="609"/>
      <c r="CD53" s="609"/>
      <c r="CE53" s="609"/>
      <c r="CF53" s="609"/>
      <c r="CG53" s="609"/>
      <c r="CH53" s="609"/>
      <c r="CI53" s="609"/>
      <c r="CJ53" s="609"/>
      <c r="CK53" s="609"/>
      <c r="CL53" s="610"/>
      <c r="CM53" s="611">
        <v>165457880</v>
      </c>
      <c r="CN53" s="612"/>
      <c r="CO53" s="612"/>
      <c r="CP53" s="612"/>
      <c r="CQ53" s="612"/>
      <c r="CR53" s="612"/>
      <c r="CS53" s="612"/>
      <c r="CT53" s="613"/>
      <c r="CU53" s="616">
        <v>21.5</v>
      </c>
      <c r="CV53" s="638"/>
      <c r="CW53" s="638"/>
      <c r="CX53" s="639"/>
      <c r="CY53" s="620">
        <v>19711829</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331</v>
      </c>
      <c r="BZ54" s="609"/>
      <c r="CA54" s="609"/>
      <c r="CB54" s="609"/>
      <c r="CC54" s="609"/>
      <c r="CD54" s="609"/>
      <c r="CE54" s="609"/>
      <c r="CF54" s="609"/>
      <c r="CG54" s="609"/>
      <c r="CH54" s="609"/>
      <c r="CI54" s="609"/>
      <c r="CJ54" s="609"/>
      <c r="CK54" s="609"/>
      <c r="CL54" s="610"/>
      <c r="CM54" s="611">
        <v>3910374</v>
      </c>
      <c r="CN54" s="612"/>
      <c r="CO54" s="612"/>
      <c r="CP54" s="612"/>
      <c r="CQ54" s="612"/>
      <c r="CR54" s="612"/>
      <c r="CS54" s="612"/>
      <c r="CT54" s="613"/>
      <c r="CU54" s="616">
        <v>0.5</v>
      </c>
      <c r="CV54" s="638"/>
      <c r="CW54" s="638"/>
      <c r="CX54" s="639"/>
      <c r="CY54" s="620">
        <v>1321918</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302</v>
      </c>
      <c r="BZ55" s="644"/>
      <c r="CA55" s="608" t="s">
        <v>332</v>
      </c>
      <c r="CB55" s="609"/>
      <c r="CC55" s="609"/>
      <c r="CD55" s="609"/>
      <c r="CE55" s="609"/>
      <c r="CF55" s="609"/>
      <c r="CG55" s="609"/>
      <c r="CH55" s="609"/>
      <c r="CI55" s="609"/>
      <c r="CJ55" s="609"/>
      <c r="CK55" s="609"/>
      <c r="CL55" s="610"/>
      <c r="CM55" s="611">
        <v>154330010</v>
      </c>
      <c r="CN55" s="612"/>
      <c r="CO55" s="612"/>
      <c r="CP55" s="612"/>
      <c r="CQ55" s="612"/>
      <c r="CR55" s="612"/>
      <c r="CS55" s="612"/>
      <c r="CT55" s="613"/>
      <c r="CU55" s="616">
        <v>20.100000000000001</v>
      </c>
      <c r="CV55" s="638"/>
      <c r="CW55" s="638"/>
      <c r="CX55" s="639"/>
      <c r="CY55" s="620">
        <v>19435622</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333</v>
      </c>
      <c r="CB56" s="609"/>
      <c r="CC56" s="609"/>
      <c r="CD56" s="609"/>
      <c r="CE56" s="609"/>
      <c r="CF56" s="609"/>
      <c r="CG56" s="609"/>
      <c r="CH56" s="609"/>
      <c r="CI56" s="609"/>
      <c r="CJ56" s="609"/>
      <c r="CK56" s="609"/>
      <c r="CL56" s="610"/>
      <c r="CM56" s="611">
        <v>69682556</v>
      </c>
      <c r="CN56" s="612"/>
      <c r="CO56" s="612"/>
      <c r="CP56" s="612"/>
      <c r="CQ56" s="612"/>
      <c r="CR56" s="612"/>
      <c r="CS56" s="612"/>
      <c r="CT56" s="613"/>
      <c r="CU56" s="616">
        <v>9.1</v>
      </c>
      <c r="CV56" s="638"/>
      <c r="CW56" s="638"/>
      <c r="CX56" s="639"/>
      <c r="CY56" s="620">
        <v>2879906</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334</v>
      </c>
      <c r="CB57" s="609"/>
      <c r="CC57" s="609"/>
      <c r="CD57" s="609"/>
      <c r="CE57" s="609"/>
      <c r="CF57" s="609"/>
      <c r="CG57" s="609"/>
      <c r="CH57" s="609"/>
      <c r="CI57" s="609"/>
      <c r="CJ57" s="609"/>
      <c r="CK57" s="609"/>
      <c r="CL57" s="610"/>
      <c r="CM57" s="611">
        <v>62636397</v>
      </c>
      <c r="CN57" s="612"/>
      <c r="CO57" s="612"/>
      <c r="CP57" s="612"/>
      <c r="CQ57" s="612"/>
      <c r="CR57" s="612"/>
      <c r="CS57" s="612"/>
      <c r="CT57" s="613"/>
      <c r="CU57" s="616">
        <v>8.1</v>
      </c>
      <c r="CV57" s="638"/>
      <c r="CW57" s="638"/>
      <c r="CX57" s="639"/>
      <c r="CY57" s="620">
        <v>16391229</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335</v>
      </c>
      <c r="CB58" s="609"/>
      <c r="CC58" s="609"/>
      <c r="CD58" s="609"/>
      <c r="CE58" s="609"/>
      <c r="CF58" s="609"/>
      <c r="CG58" s="609"/>
      <c r="CH58" s="609"/>
      <c r="CI58" s="609"/>
      <c r="CJ58" s="609"/>
      <c r="CK58" s="609"/>
      <c r="CL58" s="610"/>
      <c r="CM58" s="611">
        <v>11127870</v>
      </c>
      <c r="CN58" s="612"/>
      <c r="CO58" s="612"/>
      <c r="CP58" s="612"/>
      <c r="CQ58" s="612"/>
      <c r="CR58" s="612"/>
      <c r="CS58" s="612"/>
      <c r="CT58" s="613"/>
      <c r="CU58" s="616">
        <v>1.4</v>
      </c>
      <c r="CV58" s="638"/>
      <c r="CW58" s="638"/>
      <c r="CX58" s="639"/>
      <c r="CY58" s="620">
        <v>276207</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336</v>
      </c>
      <c r="CB59" s="609"/>
      <c r="CC59" s="609"/>
      <c r="CD59" s="609"/>
      <c r="CE59" s="609"/>
      <c r="CF59" s="609"/>
      <c r="CG59" s="609"/>
      <c r="CH59" s="609"/>
      <c r="CI59" s="609"/>
      <c r="CJ59" s="609"/>
      <c r="CK59" s="609"/>
      <c r="CL59" s="610"/>
      <c r="CM59" s="611" t="s">
        <v>212</v>
      </c>
      <c r="CN59" s="612"/>
      <c r="CO59" s="612"/>
      <c r="CP59" s="612"/>
      <c r="CQ59" s="612"/>
      <c r="CR59" s="612"/>
      <c r="CS59" s="612"/>
      <c r="CT59" s="613"/>
      <c r="CU59" s="616" t="s">
        <v>212</v>
      </c>
      <c r="CV59" s="638"/>
      <c r="CW59" s="638"/>
      <c r="CX59" s="639"/>
      <c r="CY59" s="620" t="s">
        <v>212</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27" t="s">
        <v>337</v>
      </c>
      <c r="BZ60" s="628"/>
      <c r="CA60" s="628"/>
      <c r="CB60" s="628"/>
      <c r="CC60" s="628"/>
      <c r="CD60" s="628"/>
      <c r="CE60" s="628"/>
      <c r="CF60" s="628"/>
      <c r="CG60" s="628"/>
      <c r="CH60" s="628"/>
      <c r="CI60" s="628"/>
      <c r="CJ60" s="628"/>
      <c r="CK60" s="628"/>
      <c r="CL60" s="629"/>
      <c r="CM60" s="690">
        <v>769484514</v>
      </c>
      <c r="CN60" s="691"/>
      <c r="CO60" s="691"/>
      <c r="CP60" s="691"/>
      <c r="CQ60" s="691"/>
      <c r="CR60" s="691"/>
      <c r="CS60" s="691"/>
      <c r="CT60" s="692"/>
      <c r="CU60" s="633">
        <v>100</v>
      </c>
      <c r="CV60" s="693"/>
      <c r="CW60" s="693"/>
      <c r="CX60" s="694"/>
      <c r="CY60" s="695">
        <v>531680344</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DZ3BQesHy1eoEvhN3MPFbyaFycliW4/qVdz1ibigFGYMGzSfH3pFKiFOTHf8rWSH3Cv/nsxLZGww3PxYelPwMw==" saltValue="HhEGMsdbyYHfliNwTagqvA=="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338</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339</v>
      </c>
      <c r="DK2" s="734"/>
      <c r="DL2" s="734"/>
      <c r="DM2" s="734"/>
      <c r="DN2" s="734"/>
      <c r="DO2" s="735"/>
      <c r="DP2" s="238"/>
      <c r="DQ2" s="733" t="s">
        <v>340</v>
      </c>
      <c r="DR2" s="734"/>
      <c r="DS2" s="734"/>
      <c r="DT2" s="734"/>
      <c r="DU2" s="734"/>
      <c r="DV2" s="734"/>
      <c r="DW2" s="734"/>
      <c r="DX2" s="734"/>
      <c r="DY2" s="734"/>
      <c r="DZ2" s="73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6" t="s">
        <v>341</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342</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7" t="s">
        <v>343</v>
      </c>
      <c r="B5" s="728"/>
      <c r="C5" s="728"/>
      <c r="D5" s="728"/>
      <c r="E5" s="728"/>
      <c r="F5" s="728"/>
      <c r="G5" s="728"/>
      <c r="H5" s="728"/>
      <c r="I5" s="728"/>
      <c r="J5" s="728"/>
      <c r="K5" s="728"/>
      <c r="L5" s="728"/>
      <c r="M5" s="728"/>
      <c r="N5" s="728"/>
      <c r="O5" s="728"/>
      <c r="P5" s="729"/>
      <c r="Q5" s="704" t="s">
        <v>344</v>
      </c>
      <c r="R5" s="705"/>
      <c r="S5" s="705"/>
      <c r="T5" s="705"/>
      <c r="U5" s="706"/>
      <c r="V5" s="704" t="s">
        <v>345</v>
      </c>
      <c r="W5" s="705"/>
      <c r="X5" s="705"/>
      <c r="Y5" s="705"/>
      <c r="Z5" s="706"/>
      <c r="AA5" s="704" t="s">
        <v>346</v>
      </c>
      <c r="AB5" s="705"/>
      <c r="AC5" s="705"/>
      <c r="AD5" s="705"/>
      <c r="AE5" s="705"/>
      <c r="AF5" s="737" t="s">
        <v>347</v>
      </c>
      <c r="AG5" s="705"/>
      <c r="AH5" s="705"/>
      <c r="AI5" s="705"/>
      <c r="AJ5" s="716"/>
      <c r="AK5" s="705" t="s">
        <v>348</v>
      </c>
      <c r="AL5" s="705"/>
      <c r="AM5" s="705"/>
      <c r="AN5" s="705"/>
      <c r="AO5" s="706"/>
      <c r="AP5" s="704" t="s">
        <v>349</v>
      </c>
      <c r="AQ5" s="705"/>
      <c r="AR5" s="705"/>
      <c r="AS5" s="705"/>
      <c r="AT5" s="706"/>
      <c r="AU5" s="704" t="s">
        <v>350</v>
      </c>
      <c r="AV5" s="705"/>
      <c r="AW5" s="705"/>
      <c r="AX5" s="705"/>
      <c r="AY5" s="716"/>
      <c r="AZ5" s="245"/>
      <c r="BA5" s="245"/>
      <c r="BB5" s="245"/>
      <c r="BC5" s="245"/>
      <c r="BD5" s="245"/>
      <c r="BE5" s="246"/>
      <c r="BF5" s="246"/>
      <c r="BG5" s="246"/>
      <c r="BH5" s="246"/>
      <c r="BI5" s="246"/>
      <c r="BJ5" s="246"/>
      <c r="BK5" s="246"/>
      <c r="BL5" s="246"/>
      <c r="BM5" s="246"/>
      <c r="BN5" s="246"/>
      <c r="BO5" s="246"/>
      <c r="BP5" s="246"/>
      <c r="BQ5" s="727" t="s">
        <v>351</v>
      </c>
      <c r="BR5" s="728"/>
      <c r="BS5" s="728"/>
      <c r="BT5" s="728"/>
      <c r="BU5" s="728"/>
      <c r="BV5" s="728"/>
      <c r="BW5" s="728"/>
      <c r="BX5" s="728"/>
      <c r="BY5" s="728"/>
      <c r="BZ5" s="728"/>
      <c r="CA5" s="728"/>
      <c r="CB5" s="728"/>
      <c r="CC5" s="728"/>
      <c r="CD5" s="728"/>
      <c r="CE5" s="728"/>
      <c r="CF5" s="728"/>
      <c r="CG5" s="729"/>
      <c r="CH5" s="704" t="s">
        <v>352</v>
      </c>
      <c r="CI5" s="705"/>
      <c r="CJ5" s="705"/>
      <c r="CK5" s="705"/>
      <c r="CL5" s="706"/>
      <c r="CM5" s="704" t="s">
        <v>353</v>
      </c>
      <c r="CN5" s="705"/>
      <c r="CO5" s="705"/>
      <c r="CP5" s="705"/>
      <c r="CQ5" s="706"/>
      <c r="CR5" s="704" t="s">
        <v>354</v>
      </c>
      <c r="CS5" s="705"/>
      <c r="CT5" s="705"/>
      <c r="CU5" s="705"/>
      <c r="CV5" s="706"/>
      <c r="CW5" s="704" t="s">
        <v>355</v>
      </c>
      <c r="CX5" s="705"/>
      <c r="CY5" s="705"/>
      <c r="CZ5" s="705"/>
      <c r="DA5" s="706"/>
      <c r="DB5" s="704" t="s">
        <v>356</v>
      </c>
      <c r="DC5" s="705"/>
      <c r="DD5" s="705"/>
      <c r="DE5" s="705"/>
      <c r="DF5" s="706"/>
      <c r="DG5" s="710" t="s">
        <v>357</v>
      </c>
      <c r="DH5" s="711"/>
      <c r="DI5" s="711"/>
      <c r="DJ5" s="711"/>
      <c r="DK5" s="712"/>
      <c r="DL5" s="710" t="s">
        <v>358</v>
      </c>
      <c r="DM5" s="711"/>
      <c r="DN5" s="711"/>
      <c r="DO5" s="711"/>
      <c r="DP5" s="712"/>
      <c r="DQ5" s="704" t="s">
        <v>359</v>
      </c>
      <c r="DR5" s="705"/>
      <c r="DS5" s="705"/>
      <c r="DT5" s="705"/>
      <c r="DU5" s="706"/>
      <c r="DV5" s="704" t="s">
        <v>350</v>
      </c>
      <c r="DW5" s="705"/>
      <c r="DX5" s="705"/>
      <c r="DY5" s="705"/>
      <c r="DZ5" s="716"/>
      <c r="EA5" s="243"/>
    </row>
    <row r="6" spans="1:131" s="244"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360</v>
      </c>
      <c r="C7" s="719"/>
      <c r="D7" s="719"/>
      <c r="E7" s="719"/>
      <c r="F7" s="719"/>
      <c r="G7" s="719"/>
      <c r="H7" s="719"/>
      <c r="I7" s="719"/>
      <c r="J7" s="719"/>
      <c r="K7" s="719"/>
      <c r="L7" s="719"/>
      <c r="M7" s="719"/>
      <c r="N7" s="719"/>
      <c r="O7" s="719"/>
      <c r="P7" s="720"/>
      <c r="Q7" s="721">
        <v>822253</v>
      </c>
      <c r="R7" s="722"/>
      <c r="S7" s="722"/>
      <c r="T7" s="722"/>
      <c r="U7" s="722"/>
      <c r="V7" s="722">
        <v>808544</v>
      </c>
      <c r="W7" s="722"/>
      <c r="X7" s="722"/>
      <c r="Y7" s="722"/>
      <c r="Z7" s="722"/>
      <c r="AA7" s="722">
        <v>13709</v>
      </c>
      <c r="AB7" s="722"/>
      <c r="AC7" s="722"/>
      <c r="AD7" s="722"/>
      <c r="AE7" s="723"/>
      <c r="AF7" s="724">
        <v>7664</v>
      </c>
      <c r="AG7" s="725"/>
      <c r="AH7" s="725"/>
      <c r="AI7" s="725"/>
      <c r="AJ7" s="726"/>
      <c r="AK7" s="762">
        <v>459</v>
      </c>
      <c r="AL7" s="763"/>
      <c r="AM7" s="763"/>
      <c r="AN7" s="763"/>
      <c r="AO7" s="763"/>
      <c r="AP7" s="763">
        <v>1685373</v>
      </c>
      <c r="AQ7" s="763"/>
      <c r="AR7" s="763"/>
      <c r="AS7" s="763"/>
      <c r="AT7" s="763"/>
      <c r="AU7" s="764"/>
      <c r="AV7" s="765"/>
      <c r="AW7" s="765"/>
      <c r="AX7" s="765"/>
      <c r="AY7" s="766"/>
      <c r="AZ7" s="241"/>
      <c r="BA7" s="241"/>
      <c r="BB7" s="241"/>
      <c r="BC7" s="241"/>
      <c r="BD7" s="241"/>
      <c r="BE7" s="242"/>
      <c r="BF7" s="242"/>
      <c r="BG7" s="242"/>
      <c r="BH7" s="242"/>
      <c r="BI7" s="242"/>
      <c r="BJ7" s="242"/>
      <c r="BK7" s="242"/>
      <c r="BL7" s="242"/>
      <c r="BM7" s="242"/>
      <c r="BN7" s="242"/>
      <c r="BO7" s="242"/>
      <c r="BP7" s="242"/>
      <c r="BQ7" s="248">
        <v>1</v>
      </c>
      <c r="BR7" s="249"/>
      <c r="BS7" s="767" t="s">
        <v>554</v>
      </c>
      <c r="BT7" s="768"/>
      <c r="BU7" s="768"/>
      <c r="BV7" s="768"/>
      <c r="BW7" s="768"/>
      <c r="BX7" s="768"/>
      <c r="BY7" s="768"/>
      <c r="BZ7" s="768"/>
      <c r="CA7" s="768"/>
      <c r="CB7" s="768"/>
      <c r="CC7" s="768"/>
      <c r="CD7" s="768"/>
      <c r="CE7" s="768"/>
      <c r="CF7" s="768"/>
      <c r="CG7" s="769"/>
      <c r="CH7" s="759" t="s">
        <v>489</v>
      </c>
      <c r="CI7" s="760"/>
      <c r="CJ7" s="760"/>
      <c r="CK7" s="760"/>
      <c r="CL7" s="761"/>
      <c r="CM7" s="759" t="s">
        <v>489</v>
      </c>
      <c r="CN7" s="760"/>
      <c r="CO7" s="760"/>
      <c r="CP7" s="760"/>
      <c r="CQ7" s="761"/>
      <c r="CR7" s="759" t="s">
        <v>489</v>
      </c>
      <c r="CS7" s="760"/>
      <c r="CT7" s="760"/>
      <c r="CU7" s="760"/>
      <c r="CV7" s="761"/>
      <c r="CW7" s="759" t="s">
        <v>489</v>
      </c>
      <c r="CX7" s="760"/>
      <c r="CY7" s="760"/>
      <c r="CZ7" s="760"/>
      <c r="DA7" s="761"/>
      <c r="DB7" s="759" t="s">
        <v>489</v>
      </c>
      <c r="DC7" s="760"/>
      <c r="DD7" s="760"/>
      <c r="DE7" s="760"/>
      <c r="DF7" s="761"/>
      <c r="DG7" s="759" t="s">
        <v>489</v>
      </c>
      <c r="DH7" s="760"/>
      <c r="DI7" s="760"/>
      <c r="DJ7" s="760"/>
      <c r="DK7" s="761"/>
      <c r="DL7" s="759" t="s">
        <v>489</v>
      </c>
      <c r="DM7" s="760"/>
      <c r="DN7" s="760"/>
      <c r="DO7" s="760"/>
      <c r="DP7" s="761"/>
      <c r="DQ7" s="759" t="s">
        <v>489</v>
      </c>
      <c r="DR7" s="760"/>
      <c r="DS7" s="760"/>
      <c r="DT7" s="760"/>
      <c r="DU7" s="761"/>
      <c r="DV7" s="739"/>
      <c r="DW7" s="740"/>
      <c r="DX7" s="740"/>
      <c r="DY7" s="740"/>
      <c r="DZ7" s="741"/>
      <c r="EA7" s="243"/>
    </row>
    <row r="8" spans="1:131" s="244" customFormat="1" ht="26.25" customHeight="1" x14ac:dyDescent="0.2">
      <c r="A8" s="250">
        <v>2</v>
      </c>
      <c r="B8" s="742" t="s">
        <v>361</v>
      </c>
      <c r="C8" s="743"/>
      <c r="D8" s="743"/>
      <c r="E8" s="743"/>
      <c r="F8" s="743"/>
      <c r="G8" s="743"/>
      <c r="H8" s="743"/>
      <c r="I8" s="743"/>
      <c r="J8" s="743"/>
      <c r="K8" s="743"/>
      <c r="L8" s="743"/>
      <c r="M8" s="743"/>
      <c r="N8" s="743"/>
      <c r="O8" s="743"/>
      <c r="P8" s="744"/>
      <c r="Q8" s="745">
        <v>114531</v>
      </c>
      <c r="R8" s="746"/>
      <c r="S8" s="746"/>
      <c r="T8" s="746"/>
      <c r="U8" s="746"/>
      <c r="V8" s="746">
        <v>114531</v>
      </c>
      <c r="W8" s="746"/>
      <c r="X8" s="746"/>
      <c r="Y8" s="746"/>
      <c r="Z8" s="746"/>
      <c r="AA8" s="746" t="s">
        <v>553</v>
      </c>
      <c r="AB8" s="746"/>
      <c r="AC8" s="746"/>
      <c r="AD8" s="746"/>
      <c r="AE8" s="747"/>
      <c r="AF8" s="748" t="s">
        <v>362</v>
      </c>
      <c r="AG8" s="749"/>
      <c r="AH8" s="749"/>
      <c r="AI8" s="749"/>
      <c r="AJ8" s="750"/>
      <c r="AK8" s="751">
        <v>22748</v>
      </c>
      <c r="AL8" s="752"/>
      <c r="AM8" s="752"/>
      <c r="AN8" s="752"/>
      <c r="AO8" s="752"/>
      <c r="AP8" s="752" t="s">
        <v>553</v>
      </c>
      <c r="AQ8" s="752"/>
      <c r="AR8" s="752"/>
      <c r="AS8" s="752"/>
      <c r="AT8" s="752"/>
      <c r="AU8" s="753"/>
      <c r="AV8" s="754"/>
      <c r="AW8" s="754"/>
      <c r="AX8" s="754"/>
      <c r="AY8" s="755"/>
      <c r="AZ8" s="241"/>
      <c r="BA8" s="241"/>
      <c r="BB8" s="241"/>
      <c r="BC8" s="241"/>
      <c r="BD8" s="241"/>
      <c r="BE8" s="242"/>
      <c r="BF8" s="242"/>
      <c r="BG8" s="242"/>
      <c r="BH8" s="242"/>
      <c r="BI8" s="242"/>
      <c r="BJ8" s="242"/>
      <c r="BK8" s="242"/>
      <c r="BL8" s="242"/>
      <c r="BM8" s="242"/>
      <c r="BN8" s="242"/>
      <c r="BO8" s="242"/>
      <c r="BP8" s="242"/>
      <c r="BQ8" s="251">
        <v>2</v>
      </c>
      <c r="BR8" s="252"/>
      <c r="BS8" s="756" t="s">
        <v>555</v>
      </c>
      <c r="BT8" s="757"/>
      <c r="BU8" s="757"/>
      <c r="BV8" s="757"/>
      <c r="BW8" s="757"/>
      <c r="BX8" s="757"/>
      <c r="BY8" s="757"/>
      <c r="BZ8" s="757"/>
      <c r="CA8" s="757"/>
      <c r="CB8" s="757"/>
      <c r="CC8" s="757"/>
      <c r="CD8" s="757"/>
      <c r="CE8" s="757"/>
      <c r="CF8" s="757"/>
      <c r="CG8" s="758"/>
      <c r="CH8" s="759">
        <v>-9.548</v>
      </c>
      <c r="CI8" s="760"/>
      <c r="CJ8" s="760"/>
      <c r="CK8" s="760"/>
      <c r="CL8" s="761"/>
      <c r="CM8" s="759">
        <v>56.34</v>
      </c>
      <c r="CN8" s="760"/>
      <c r="CO8" s="760"/>
      <c r="CP8" s="760"/>
      <c r="CQ8" s="761"/>
      <c r="CR8" s="759">
        <v>5</v>
      </c>
      <c r="CS8" s="760"/>
      <c r="CT8" s="760"/>
      <c r="CU8" s="760"/>
      <c r="CV8" s="761"/>
      <c r="CW8" s="759">
        <v>63.055</v>
      </c>
      <c r="CX8" s="760"/>
      <c r="CY8" s="760"/>
      <c r="CZ8" s="760"/>
      <c r="DA8" s="761"/>
      <c r="DB8" s="759" t="s">
        <v>489</v>
      </c>
      <c r="DC8" s="760"/>
      <c r="DD8" s="760"/>
      <c r="DE8" s="760"/>
      <c r="DF8" s="761"/>
      <c r="DG8" s="759" t="s">
        <v>489</v>
      </c>
      <c r="DH8" s="760"/>
      <c r="DI8" s="760"/>
      <c r="DJ8" s="760"/>
      <c r="DK8" s="761"/>
      <c r="DL8" s="759" t="s">
        <v>489</v>
      </c>
      <c r="DM8" s="760"/>
      <c r="DN8" s="760"/>
      <c r="DO8" s="760"/>
      <c r="DP8" s="761"/>
      <c r="DQ8" s="759" t="s">
        <v>489</v>
      </c>
      <c r="DR8" s="760"/>
      <c r="DS8" s="760"/>
      <c r="DT8" s="760"/>
      <c r="DU8" s="761"/>
      <c r="DV8" s="770"/>
      <c r="DW8" s="771"/>
      <c r="DX8" s="771"/>
      <c r="DY8" s="771"/>
      <c r="DZ8" s="772"/>
      <c r="EA8" s="243"/>
    </row>
    <row r="9" spans="1:131" s="244" customFormat="1" ht="26.25" customHeight="1" x14ac:dyDescent="0.2">
      <c r="A9" s="250">
        <v>3</v>
      </c>
      <c r="B9" s="742" t="s">
        <v>363</v>
      </c>
      <c r="C9" s="743"/>
      <c r="D9" s="743"/>
      <c r="E9" s="743"/>
      <c r="F9" s="743"/>
      <c r="G9" s="743"/>
      <c r="H9" s="743"/>
      <c r="I9" s="743"/>
      <c r="J9" s="743"/>
      <c r="K9" s="743"/>
      <c r="L9" s="743"/>
      <c r="M9" s="743"/>
      <c r="N9" s="743"/>
      <c r="O9" s="743"/>
      <c r="P9" s="744"/>
      <c r="Q9" s="745">
        <v>424</v>
      </c>
      <c r="R9" s="746"/>
      <c r="S9" s="746"/>
      <c r="T9" s="746"/>
      <c r="U9" s="746"/>
      <c r="V9" s="746">
        <v>423</v>
      </c>
      <c r="W9" s="746"/>
      <c r="X9" s="746"/>
      <c r="Y9" s="746"/>
      <c r="Z9" s="746"/>
      <c r="AA9" s="746">
        <v>2</v>
      </c>
      <c r="AB9" s="746"/>
      <c r="AC9" s="746"/>
      <c r="AD9" s="746"/>
      <c r="AE9" s="747"/>
      <c r="AF9" s="748">
        <v>1</v>
      </c>
      <c r="AG9" s="749"/>
      <c r="AH9" s="749"/>
      <c r="AI9" s="749"/>
      <c r="AJ9" s="750"/>
      <c r="AK9" s="751">
        <v>421</v>
      </c>
      <c r="AL9" s="752"/>
      <c r="AM9" s="752"/>
      <c r="AN9" s="752"/>
      <c r="AO9" s="752"/>
      <c r="AP9" s="752" t="s">
        <v>553</v>
      </c>
      <c r="AQ9" s="752"/>
      <c r="AR9" s="752"/>
      <c r="AS9" s="752"/>
      <c r="AT9" s="752"/>
      <c r="AU9" s="753"/>
      <c r="AV9" s="754"/>
      <c r="AW9" s="754"/>
      <c r="AX9" s="754"/>
      <c r="AY9" s="755"/>
      <c r="AZ9" s="241"/>
      <c r="BA9" s="241"/>
      <c r="BB9" s="241"/>
      <c r="BC9" s="241"/>
      <c r="BD9" s="241"/>
      <c r="BE9" s="242"/>
      <c r="BF9" s="242"/>
      <c r="BG9" s="242"/>
      <c r="BH9" s="242"/>
      <c r="BI9" s="242"/>
      <c r="BJ9" s="242"/>
      <c r="BK9" s="242"/>
      <c r="BL9" s="242"/>
      <c r="BM9" s="242"/>
      <c r="BN9" s="242"/>
      <c r="BO9" s="242"/>
      <c r="BP9" s="242"/>
      <c r="BQ9" s="251">
        <v>3</v>
      </c>
      <c r="BR9" s="252"/>
      <c r="BS9" s="756" t="s">
        <v>556</v>
      </c>
      <c r="BT9" s="757"/>
      <c r="BU9" s="757"/>
      <c r="BV9" s="757"/>
      <c r="BW9" s="757"/>
      <c r="BX9" s="757"/>
      <c r="BY9" s="757"/>
      <c r="BZ9" s="757"/>
      <c r="CA9" s="757"/>
      <c r="CB9" s="757"/>
      <c r="CC9" s="757"/>
      <c r="CD9" s="757"/>
      <c r="CE9" s="757"/>
      <c r="CF9" s="757"/>
      <c r="CG9" s="758"/>
      <c r="CH9" s="759">
        <v>5.21</v>
      </c>
      <c r="CI9" s="760"/>
      <c r="CJ9" s="760"/>
      <c r="CK9" s="760"/>
      <c r="CL9" s="761"/>
      <c r="CM9" s="759">
        <v>745.49699999999996</v>
      </c>
      <c r="CN9" s="760"/>
      <c r="CO9" s="760"/>
      <c r="CP9" s="760"/>
      <c r="CQ9" s="761"/>
      <c r="CR9" s="759">
        <v>150</v>
      </c>
      <c r="CS9" s="760"/>
      <c r="CT9" s="760"/>
      <c r="CU9" s="760"/>
      <c r="CV9" s="761"/>
      <c r="CW9" s="759" t="s">
        <v>489</v>
      </c>
      <c r="CX9" s="760"/>
      <c r="CY9" s="760"/>
      <c r="CZ9" s="760"/>
      <c r="DA9" s="761"/>
      <c r="DB9" s="759" t="s">
        <v>489</v>
      </c>
      <c r="DC9" s="760"/>
      <c r="DD9" s="760"/>
      <c r="DE9" s="760"/>
      <c r="DF9" s="761"/>
      <c r="DG9" s="759" t="s">
        <v>489</v>
      </c>
      <c r="DH9" s="760"/>
      <c r="DI9" s="760"/>
      <c r="DJ9" s="760"/>
      <c r="DK9" s="761"/>
      <c r="DL9" s="759" t="s">
        <v>489</v>
      </c>
      <c r="DM9" s="760"/>
      <c r="DN9" s="760"/>
      <c r="DO9" s="760"/>
      <c r="DP9" s="761"/>
      <c r="DQ9" s="759" t="s">
        <v>489</v>
      </c>
      <c r="DR9" s="760"/>
      <c r="DS9" s="760"/>
      <c r="DT9" s="760"/>
      <c r="DU9" s="761"/>
      <c r="DV9" s="770"/>
      <c r="DW9" s="771"/>
      <c r="DX9" s="771"/>
      <c r="DY9" s="771"/>
      <c r="DZ9" s="772"/>
      <c r="EA9" s="243"/>
    </row>
    <row r="10" spans="1:131" s="244" customFormat="1" ht="26.25" customHeight="1" x14ac:dyDescent="0.2">
      <c r="A10" s="250">
        <v>4</v>
      </c>
      <c r="B10" s="742" t="s">
        <v>364</v>
      </c>
      <c r="C10" s="743"/>
      <c r="D10" s="743"/>
      <c r="E10" s="743"/>
      <c r="F10" s="743"/>
      <c r="G10" s="743"/>
      <c r="H10" s="743"/>
      <c r="I10" s="743"/>
      <c r="J10" s="743"/>
      <c r="K10" s="743"/>
      <c r="L10" s="743"/>
      <c r="M10" s="743"/>
      <c r="N10" s="743"/>
      <c r="O10" s="743"/>
      <c r="P10" s="744"/>
      <c r="Q10" s="745">
        <v>4511</v>
      </c>
      <c r="R10" s="746"/>
      <c r="S10" s="746"/>
      <c r="T10" s="746"/>
      <c r="U10" s="746"/>
      <c r="V10" s="746">
        <v>4511</v>
      </c>
      <c r="W10" s="746"/>
      <c r="X10" s="746"/>
      <c r="Y10" s="746"/>
      <c r="Z10" s="746"/>
      <c r="AA10" s="746" t="s">
        <v>553</v>
      </c>
      <c r="AB10" s="746"/>
      <c r="AC10" s="746"/>
      <c r="AD10" s="746"/>
      <c r="AE10" s="747"/>
      <c r="AF10" s="748" t="s">
        <v>118</v>
      </c>
      <c r="AG10" s="749"/>
      <c r="AH10" s="749"/>
      <c r="AI10" s="749"/>
      <c r="AJ10" s="750"/>
      <c r="AK10" s="751" t="s">
        <v>553</v>
      </c>
      <c r="AL10" s="752"/>
      <c r="AM10" s="752"/>
      <c r="AN10" s="752"/>
      <c r="AO10" s="752"/>
      <c r="AP10" s="752">
        <v>20799</v>
      </c>
      <c r="AQ10" s="752"/>
      <c r="AR10" s="752"/>
      <c r="AS10" s="752"/>
      <c r="AT10" s="752"/>
      <c r="AU10" s="753"/>
      <c r="AV10" s="754"/>
      <c r="AW10" s="754"/>
      <c r="AX10" s="754"/>
      <c r="AY10" s="755"/>
      <c r="AZ10" s="241"/>
      <c r="BA10" s="241"/>
      <c r="BB10" s="241"/>
      <c r="BC10" s="241"/>
      <c r="BD10" s="241"/>
      <c r="BE10" s="242"/>
      <c r="BF10" s="242"/>
      <c r="BG10" s="242"/>
      <c r="BH10" s="242"/>
      <c r="BI10" s="242"/>
      <c r="BJ10" s="242"/>
      <c r="BK10" s="242"/>
      <c r="BL10" s="242"/>
      <c r="BM10" s="242"/>
      <c r="BN10" s="242"/>
      <c r="BO10" s="242"/>
      <c r="BP10" s="242"/>
      <c r="BQ10" s="251">
        <v>4</v>
      </c>
      <c r="BR10" s="252"/>
      <c r="BS10" s="756" t="s">
        <v>557</v>
      </c>
      <c r="BT10" s="757"/>
      <c r="BU10" s="757"/>
      <c r="BV10" s="757"/>
      <c r="BW10" s="757"/>
      <c r="BX10" s="757"/>
      <c r="BY10" s="757"/>
      <c r="BZ10" s="757"/>
      <c r="CA10" s="757"/>
      <c r="CB10" s="757"/>
      <c r="CC10" s="757"/>
      <c r="CD10" s="757"/>
      <c r="CE10" s="757"/>
      <c r="CF10" s="757"/>
      <c r="CG10" s="758"/>
      <c r="CH10" s="759">
        <v>227.251</v>
      </c>
      <c r="CI10" s="760"/>
      <c r="CJ10" s="760"/>
      <c r="CK10" s="760"/>
      <c r="CL10" s="761"/>
      <c r="CM10" s="759">
        <v>6294.66</v>
      </c>
      <c r="CN10" s="760"/>
      <c r="CO10" s="760"/>
      <c r="CP10" s="760"/>
      <c r="CQ10" s="761"/>
      <c r="CR10" s="759">
        <v>20</v>
      </c>
      <c r="CS10" s="760"/>
      <c r="CT10" s="760"/>
      <c r="CU10" s="760"/>
      <c r="CV10" s="761"/>
      <c r="CW10" s="759" t="s">
        <v>489</v>
      </c>
      <c r="CX10" s="760"/>
      <c r="CY10" s="760"/>
      <c r="CZ10" s="760"/>
      <c r="DA10" s="761"/>
      <c r="DB10" s="759" t="s">
        <v>489</v>
      </c>
      <c r="DC10" s="760"/>
      <c r="DD10" s="760"/>
      <c r="DE10" s="760"/>
      <c r="DF10" s="761"/>
      <c r="DG10" s="759" t="s">
        <v>489</v>
      </c>
      <c r="DH10" s="760"/>
      <c r="DI10" s="760"/>
      <c r="DJ10" s="760"/>
      <c r="DK10" s="761"/>
      <c r="DL10" s="759" t="s">
        <v>489</v>
      </c>
      <c r="DM10" s="760"/>
      <c r="DN10" s="760"/>
      <c r="DO10" s="760"/>
      <c r="DP10" s="761"/>
      <c r="DQ10" s="759" t="s">
        <v>489</v>
      </c>
      <c r="DR10" s="760"/>
      <c r="DS10" s="760"/>
      <c r="DT10" s="760"/>
      <c r="DU10" s="761"/>
      <c r="DV10" s="770"/>
      <c r="DW10" s="771"/>
      <c r="DX10" s="771"/>
      <c r="DY10" s="771"/>
      <c r="DZ10" s="772"/>
      <c r="EA10" s="243"/>
    </row>
    <row r="11" spans="1:131" s="244" customFormat="1" ht="26.25" customHeight="1" x14ac:dyDescent="0.2">
      <c r="A11" s="250">
        <v>5</v>
      </c>
      <c r="B11" s="742" t="s">
        <v>365</v>
      </c>
      <c r="C11" s="743"/>
      <c r="D11" s="743"/>
      <c r="E11" s="743"/>
      <c r="F11" s="743"/>
      <c r="G11" s="743"/>
      <c r="H11" s="743"/>
      <c r="I11" s="743"/>
      <c r="J11" s="743"/>
      <c r="K11" s="743"/>
      <c r="L11" s="743"/>
      <c r="M11" s="743"/>
      <c r="N11" s="743"/>
      <c r="O11" s="743"/>
      <c r="P11" s="744"/>
      <c r="Q11" s="745">
        <v>574</v>
      </c>
      <c r="R11" s="746"/>
      <c r="S11" s="746"/>
      <c r="T11" s="746"/>
      <c r="U11" s="746"/>
      <c r="V11" s="746">
        <v>409</v>
      </c>
      <c r="W11" s="746"/>
      <c r="X11" s="746"/>
      <c r="Y11" s="746"/>
      <c r="Z11" s="746"/>
      <c r="AA11" s="746">
        <v>163</v>
      </c>
      <c r="AB11" s="746"/>
      <c r="AC11" s="746"/>
      <c r="AD11" s="746"/>
      <c r="AE11" s="747"/>
      <c r="AF11" s="748" t="s">
        <v>118</v>
      </c>
      <c r="AG11" s="749"/>
      <c r="AH11" s="749"/>
      <c r="AI11" s="749"/>
      <c r="AJ11" s="750"/>
      <c r="AK11" s="751">
        <v>1</v>
      </c>
      <c r="AL11" s="752"/>
      <c r="AM11" s="752"/>
      <c r="AN11" s="752"/>
      <c r="AO11" s="752"/>
      <c r="AP11" s="752">
        <v>835</v>
      </c>
      <c r="AQ11" s="752"/>
      <c r="AR11" s="752"/>
      <c r="AS11" s="752"/>
      <c r="AT11" s="752"/>
      <c r="AU11" s="753"/>
      <c r="AV11" s="754"/>
      <c r="AW11" s="754"/>
      <c r="AX11" s="754"/>
      <c r="AY11" s="755"/>
      <c r="AZ11" s="241"/>
      <c r="BA11" s="241"/>
      <c r="BB11" s="241"/>
      <c r="BC11" s="241"/>
      <c r="BD11" s="241"/>
      <c r="BE11" s="242"/>
      <c r="BF11" s="242"/>
      <c r="BG11" s="242"/>
      <c r="BH11" s="242"/>
      <c r="BI11" s="242"/>
      <c r="BJ11" s="242"/>
      <c r="BK11" s="242"/>
      <c r="BL11" s="242"/>
      <c r="BM11" s="242"/>
      <c r="BN11" s="242"/>
      <c r="BO11" s="242"/>
      <c r="BP11" s="242"/>
      <c r="BQ11" s="251">
        <v>5</v>
      </c>
      <c r="BR11" s="252"/>
      <c r="BS11" s="756" t="s">
        <v>558</v>
      </c>
      <c r="BT11" s="757"/>
      <c r="BU11" s="757"/>
      <c r="BV11" s="757"/>
      <c r="BW11" s="757"/>
      <c r="BX11" s="757"/>
      <c r="BY11" s="757"/>
      <c r="BZ11" s="757"/>
      <c r="CA11" s="757"/>
      <c r="CB11" s="757"/>
      <c r="CC11" s="757"/>
      <c r="CD11" s="757"/>
      <c r="CE11" s="757"/>
      <c r="CF11" s="757"/>
      <c r="CG11" s="758"/>
      <c r="CH11" s="759">
        <v>-5</v>
      </c>
      <c r="CI11" s="760"/>
      <c r="CJ11" s="760"/>
      <c r="CK11" s="760"/>
      <c r="CL11" s="761"/>
      <c r="CM11" s="759">
        <v>131</v>
      </c>
      <c r="CN11" s="760"/>
      <c r="CO11" s="760"/>
      <c r="CP11" s="760"/>
      <c r="CQ11" s="761"/>
      <c r="CR11" s="759">
        <v>55</v>
      </c>
      <c r="CS11" s="760"/>
      <c r="CT11" s="760"/>
      <c r="CU11" s="760"/>
      <c r="CV11" s="761"/>
      <c r="CW11" s="759">
        <v>156</v>
      </c>
      <c r="CX11" s="760"/>
      <c r="CY11" s="760"/>
      <c r="CZ11" s="760"/>
      <c r="DA11" s="761"/>
      <c r="DB11" s="759" t="s">
        <v>489</v>
      </c>
      <c r="DC11" s="760"/>
      <c r="DD11" s="760"/>
      <c r="DE11" s="760"/>
      <c r="DF11" s="761"/>
      <c r="DG11" s="759" t="s">
        <v>489</v>
      </c>
      <c r="DH11" s="760"/>
      <c r="DI11" s="760"/>
      <c r="DJ11" s="760"/>
      <c r="DK11" s="761"/>
      <c r="DL11" s="759" t="s">
        <v>489</v>
      </c>
      <c r="DM11" s="760"/>
      <c r="DN11" s="760"/>
      <c r="DO11" s="760"/>
      <c r="DP11" s="761"/>
      <c r="DQ11" s="759" t="s">
        <v>489</v>
      </c>
      <c r="DR11" s="760"/>
      <c r="DS11" s="760"/>
      <c r="DT11" s="760"/>
      <c r="DU11" s="761"/>
      <c r="DV11" s="770"/>
      <c r="DW11" s="771"/>
      <c r="DX11" s="771"/>
      <c r="DY11" s="771"/>
      <c r="DZ11" s="772"/>
      <c r="EA11" s="243"/>
    </row>
    <row r="12" spans="1:131" s="244" customFormat="1" ht="26.25" customHeight="1" x14ac:dyDescent="0.2">
      <c r="A12" s="250">
        <v>6</v>
      </c>
      <c r="B12" s="742" t="s">
        <v>366</v>
      </c>
      <c r="C12" s="743"/>
      <c r="D12" s="743"/>
      <c r="E12" s="743"/>
      <c r="F12" s="743"/>
      <c r="G12" s="743"/>
      <c r="H12" s="743"/>
      <c r="I12" s="743"/>
      <c r="J12" s="743"/>
      <c r="K12" s="743"/>
      <c r="L12" s="743"/>
      <c r="M12" s="743"/>
      <c r="N12" s="743"/>
      <c r="O12" s="743"/>
      <c r="P12" s="744"/>
      <c r="Q12" s="745">
        <v>2040</v>
      </c>
      <c r="R12" s="746"/>
      <c r="S12" s="746"/>
      <c r="T12" s="746"/>
      <c r="U12" s="746"/>
      <c r="V12" s="746">
        <v>959</v>
      </c>
      <c r="W12" s="746"/>
      <c r="X12" s="746"/>
      <c r="Y12" s="746"/>
      <c r="Z12" s="746"/>
      <c r="AA12" s="746">
        <v>1081</v>
      </c>
      <c r="AB12" s="746"/>
      <c r="AC12" s="746"/>
      <c r="AD12" s="746"/>
      <c r="AE12" s="747"/>
      <c r="AF12" s="748" t="s">
        <v>362</v>
      </c>
      <c r="AG12" s="749"/>
      <c r="AH12" s="749"/>
      <c r="AI12" s="749"/>
      <c r="AJ12" s="750"/>
      <c r="AK12" s="751">
        <v>371</v>
      </c>
      <c r="AL12" s="752"/>
      <c r="AM12" s="752"/>
      <c r="AN12" s="752"/>
      <c r="AO12" s="752"/>
      <c r="AP12" s="752">
        <v>7935</v>
      </c>
      <c r="AQ12" s="752"/>
      <c r="AR12" s="752"/>
      <c r="AS12" s="752"/>
      <c r="AT12" s="752"/>
      <c r="AU12" s="753"/>
      <c r="AV12" s="754"/>
      <c r="AW12" s="754"/>
      <c r="AX12" s="754"/>
      <c r="AY12" s="755"/>
      <c r="AZ12" s="241"/>
      <c r="BA12" s="241"/>
      <c r="BB12" s="241"/>
      <c r="BC12" s="241"/>
      <c r="BD12" s="241"/>
      <c r="BE12" s="242"/>
      <c r="BF12" s="242"/>
      <c r="BG12" s="242"/>
      <c r="BH12" s="242"/>
      <c r="BI12" s="242"/>
      <c r="BJ12" s="242"/>
      <c r="BK12" s="242"/>
      <c r="BL12" s="242"/>
      <c r="BM12" s="242"/>
      <c r="BN12" s="242"/>
      <c r="BO12" s="242"/>
      <c r="BP12" s="242"/>
      <c r="BQ12" s="251">
        <v>6</v>
      </c>
      <c r="BR12" s="252"/>
      <c r="BS12" s="756" t="s">
        <v>559</v>
      </c>
      <c r="BT12" s="757"/>
      <c r="BU12" s="757"/>
      <c r="BV12" s="757"/>
      <c r="BW12" s="757"/>
      <c r="BX12" s="757"/>
      <c r="BY12" s="757"/>
      <c r="BZ12" s="757"/>
      <c r="CA12" s="757"/>
      <c r="CB12" s="757"/>
      <c r="CC12" s="757"/>
      <c r="CD12" s="757"/>
      <c r="CE12" s="757"/>
      <c r="CF12" s="757"/>
      <c r="CG12" s="758"/>
      <c r="CH12" s="759">
        <v>-32</v>
      </c>
      <c r="CI12" s="760"/>
      <c r="CJ12" s="760"/>
      <c r="CK12" s="760"/>
      <c r="CL12" s="761"/>
      <c r="CM12" s="759">
        <v>1481</v>
      </c>
      <c r="CN12" s="760"/>
      <c r="CO12" s="760"/>
      <c r="CP12" s="760"/>
      <c r="CQ12" s="761"/>
      <c r="CR12" s="759">
        <v>10</v>
      </c>
      <c r="CS12" s="760"/>
      <c r="CT12" s="760"/>
      <c r="CU12" s="760"/>
      <c r="CV12" s="761"/>
      <c r="CW12" s="759" t="s">
        <v>118</v>
      </c>
      <c r="CX12" s="760"/>
      <c r="CY12" s="760"/>
      <c r="CZ12" s="760"/>
      <c r="DA12" s="761"/>
      <c r="DB12" s="759" t="s">
        <v>118</v>
      </c>
      <c r="DC12" s="760"/>
      <c r="DD12" s="760"/>
      <c r="DE12" s="760"/>
      <c r="DF12" s="761"/>
      <c r="DG12" s="759" t="s">
        <v>118</v>
      </c>
      <c r="DH12" s="760"/>
      <c r="DI12" s="760"/>
      <c r="DJ12" s="760"/>
      <c r="DK12" s="761"/>
      <c r="DL12" s="759" t="s">
        <v>118</v>
      </c>
      <c r="DM12" s="760"/>
      <c r="DN12" s="760"/>
      <c r="DO12" s="760"/>
      <c r="DP12" s="761"/>
      <c r="DQ12" s="759" t="s">
        <v>118</v>
      </c>
      <c r="DR12" s="760"/>
      <c r="DS12" s="760"/>
      <c r="DT12" s="760"/>
      <c r="DU12" s="761"/>
      <c r="DV12" s="770"/>
      <c r="DW12" s="771"/>
      <c r="DX12" s="771"/>
      <c r="DY12" s="771"/>
      <c r="DZ12" s="772"/>
      <c r="EA12" s="243"/>
    </row>
    <row r="13" spans="1:131" s="244" customFormat="1" ht="26.25" customHeight="1" x14ac:dyDescent="0.2">
      <c r="A13" s="250">
        <v>7</v>
      </c>
      <c r="B13" s="742" t="s">
        <v>367</v>
      </c>
      <c r="C13" s="743"/>
      <c r="D13" s="743"/>
      <c r="E13" s="743"/>
      <c r="F13" s="743"/>
      <c r="G13" s="743"/>
      <c r="H13" s="743"/>
      <c r="I13" s="743"/>
      <c r="J13" s="743"/>
      <c r="K13" s="743"/>
      <c r="L13" s="743"/>
      <c r="M13" s="743"/>
      <c r="N13" s="743"/>
      <c r="O13" s="743"/>
      <c r="P13" s="744"/>
      <c r="Q13" s="745">
        <v>175</v>
      </c>
      <c r="R13" s="746"/>
      <c r="S13" s="746"/>
      <c r="T13" s="746"/>
      <c r="U13" s="746"/>
      <c r="V13" s="746">
        <v>33</v>
      </c>
      <c r="W13" s="746"/>
      <c r="X13" s="746"/>
      <c r="Y13" s="746"/>
      <c r="Z13" s="746"/>
      <c r="AA13" s="746">
        <v>142</v>
      </c>
      <c r="AB13" s="746"/>
      <c r="AC13" s="746"/>
      <c r="AD13" s="746"/>
      <c r="AE13" s="747"/>
      <c r="AF13" s="748">
        <v>142</v>
      </c>
      <c r="AG13" s="749"/>
      <c r="AH13" s="749"/>
      <c r="AI13" s="749"/>
      <c r="AJ13" s="750"/>
      <c r="AK13" s="751">
        <v>0</v>
      </c>
      <c r="AL13" s="752"/>
      <c r="AM13" s="752"/>
      <c r="AN13" s="752"/>
      <c r="AO13" s="752"/>
      <c r="AP13" s="752">
        <v>151</v>
      </c>
      <c r="AQ13" s="752"/>
      <c r="AR13" s="752"/>
      <c r="AS13" s="752"/>
      <c r="AT13" s="752"/>
      <c r="AU13" s="753"/>
      <c r="AV13" s="754"/>
      <c r="AW13" s="754"/>
      <c r="AX13" s="754"/>
      <c r="AY13" s="755"/>
      <c r="AZ13" s="241"/>
      <c r="BA13" s="241"/>
      <c r="BB13" s="241"/>
      <c r="BC13" s="241"/>
      <c r="BD13" s="241"/>
      <c r="BE13" s="242"/>
      <c r="BF13" s="242"/>
      <c r="BG13" s="242"/>
      <c r="BH13" s="242"/>
      <c r="BI13" s="242"/>
      <c r="BJ13" s="242"/>
      <c r="BK13" s="242"/>
      <c r="BL13" s="242"/>
      <c r="BM13" s="242"/>
      <c r="BN13" s="242"/>
      <c r="BO13" s="242"/>
      <c r="BP13" s="242"/>
      <c r="BQ13" s="251">
        <v>7</v>
      </c>
      <c r="BR13" s="252"/>
      <c r="BS13" s="756" t="s">
        <v>560</v>
      </c>
      <c r="BT13" s="757"/>
      <c r="BU13" s="757"/>
      <c r="BV13" s="757"/>
      <c r="BW13" s="757"/>
      <c r="BX13" s="757"/>
      <c r="BY13" s="757"/>
      <c r="BZ13" s="757"/>
      <c r="CA13" s="757"/>
      <c r="CB13" s="757"/>
      <c r="CC13" s="757"/>
      <c r="CD13" s="757"/>
      <c r="CE13" s="757"/>
      <c r="CF13" s="757"/>
      <c r="CG13" s="758"/>
      <c r="CH13" s="759">
        <v>3.5009999999999999</v>
      </c>
      <c r="CI13" s="760"/>
      <c r="CJ13" s="760"/>
      <c r="CK13" s="760"/>
      <c r="CL13" s="761"/>
      <c r="CM13" s="759">
        <v>4947.2479999999996</v>
      </c>
      <c r="CN13" s="760"/>
      <c r="CO13" s="760"/>
      <c r="CP13" s="760"/>
      <c r="CQ13" s="761"/>
      <c r="CR13" s="759">
        <v>18</v>
      </c>
      <c r="CS13" s="760"/>
      <c r="CT13" s="760"/>
      <c r="CU13" s="760"/>
      <c r="CV13" s="761"/>
      <c r="CW13" s="759">
        <v>445.685</v>
      </c>
      <c r="CX13" s="760"/>
      <c r="CY13" s="760"/>
      <c r="CZ13" s="760"/>
      <c r="DA13" s="761"/>
      <c r="DB13" s="773">
        <v>7284</v>
      </c>
      <c r="DC13" s="774"/>
      <c r="DD13" s="774"/>
      <c r="DE13" s="774"/>
      <c r="DF13" s="775"/>
      <c r="DG13" s="759" t="s">
        <v>489</v>
      </c>
      <c r="DH13" s="760"/>
      <c r="DI13" s="760"/>
      <c r="DJ13" s="760"/>
      <c r="DK13" s="761"/>
      <c r="DL13" s="759">
        <v>957.63300000000004</v>
      </c>
      <c r="DM13" s="760"/>
      <c r="DN13" s="760"/>
      <c r="DO13" s="760"/>
      <c r="DP13" s="761"/>
      <c r="DQ13" s="759">
        <v>95.763000000000005</v>
      </c>
      <c r="DR13" s="760"/>
      <c r="DS13" s="760"/>
      <c r="DT13" s="760"/>
      <c r="DU13" s="761"/>
      <c r="DV13" s="770"/>
      <c r="DW13" s="771"/>
      <c r="DX13" s="771"/>
      <c r="DY13" s="771"/>
      <c r="DZ13" s="772"/>
      <c r="EA13" s="243"/>
    </row>
    <row r="14" spans="1:131" s="244" customFormat="1" ht="26.25" customHeight="1" x14ac:dyDescent="0.2">
      <c r="A14" s="250">
        <v>8</v>
      </c>
      <c r="B14" s="742" t="s">
        <v>368</v>
      </c>
      <c r="C14" s="743"/>
      <c r="D14" s="743"/>
      <c r="E14" s="743"/>
      <c r="F14" s="743"/>
      <c r="G14" s="743"/>
      <c r="H14" s="743"/>
      <c r="I14" s="743"/>
      <c r="J14" s="743"/>
      <c r="K14" s="743"/>
      <c r="L14" s="743"/>
      <c r="M14" s="743"/>
      <c r="N14" s="743"/>
      <c r="O14" s="743"/>
      <c r="P14" s="744"/>
      <c r="Q14" s="745">
        <v>459</v>
      </c>
      <c r="R14" s="746"/>
      <c r="S14" s="746"/>
      <c r="T14" s="746"/>
      <c r="U14" s="746"/>
      <c r="V14" s="746">
        <v>5</v>
      </c>
      <c r="W14" s="746"/>
      <c r="X14" s="746"/>
      <c r="Y14" s="746"/>
      <c r="Z14" s="746"/>
      <c r="AA14" s="746">
        <v>455</v>
      </c>
      <c r="AB14" s="746"/>
      <c r="AC14" s="746"/>
      <c r="AD14" s="746"/>
      <c r="AE14" s="747"/>
      <c r="AF14" s="748" t="s">
        <v>362</v>
      </c>
      <c r="AG14" s="749"/>
      <c r="AH14" s="749"/>
      <c r="AI14" s="749"/>
      <c r="AJ14" s="750"/>
      <c r="AK14" s="751">
        <v>0</v>
      </c>
      <c r="AL14" s="752"/>
      <c r="AM14" s="752"/>
      <c r="AN14" s="752"/>
      <c r="AO14" s="752"/>
      <c r="AP14" s="752" t="s">
        <v>553</v>
      </c>
      <c r="AQ14" s="752"/>
      <c r="AR14" s="752"/>
      <c r="AS14" s="752"/>
      <c r="AT14" s="752"/>
      <c r="AU14" s="753"/>
      <c r="AV14" s="754"/>
      <c r="AW14" s="754"/>
      <c r="AX14" s="754"/>
      <c r="AY14" s="755"/>
      <c r="AZ14" s="241"/>
      <c r="BA14" s="241"/>
      <c r="BB14" s="241"/>
      <c r="BC14" s="241"/>
      <c r="BD14" s="241"/>
      <c r="BE14" s="242"/>
      <c r="BF14" s="242"/>
      <c r="BG14" s="242"/>
      <c r="BH14" s="242"/>
      <c r="BI14" s="242"/>
      <c r="BJ14" s="242"/>
      <c r="BK14" s="242"/>
      <c r="BL14" s="242"/>
      <c r="BM14" s="242"/>
      <c r="BN14" s="242"/>
      <c r="BO14" s="242"/>
      <c r="BP14" s="242"/>
      <c r="BQ14" s="251">
        <v>8</v>
      </c>
      <c r="BR14" s="252"/>
      <c r="BS14" s="756" t="s">
        <v>561</v>
      </c>
      <c r="BT14" s="757"/>
      <c r="BU14" s="757"/>
      <c r="BV14" s="757"/>
      <c r="BW14" s="757"/>
      <c r="BX14" s="757"/>
      <c r="BY14" s="757"/>
      <c r="BZ14" s="757"/>
      <c r="CA14" s="757"/>
      <c r="CB14" s="757"/>
      <c r="CC14" s="757"/>
      <c r="CD14" s="757"/>
      <c r="CE14" s="757"/>
      <c r="CF14" s="757"/>
      <c r="CG14" s="758"/>
      <c r="CH14" s="759">
        <v>2.8490000000000002</v>
      </c>
      <c r="CI14" s="760"/>
      <c r="CJ14" s="760"/>
      <c r="CK14" s="760"/>
      <c r="CL14" s="761"/>
      <c r="CM14" s="759">
        <v>59.173999999999999</v>
      </c>
      <c r="CN14" s="760"/>
      <c r="CO14" s="760"/>
      <c r="CP14" s="760"/>
      <c r="CQ14" s="761"/>
      <c r="CR14" s="759">
        <v>3.3</v>
      </c>
      <c r="CS14" s="760"/>
      <c r="CT14" s="760"/>
      <c r="CU14" s="760"/>
      <c r="CV14" s="761"/>
      <c r="CW14" s="759" t="s">
        <v>489</v>
      </c>
      <c r="CX14" s="760"/>
      <c r="CY14" s="760"/>
      <c r="CZ14" s="760"/>
      <c r="DA14" s="761"/>
      <c r="DB14" s="759" t="s">
        <v>489</v>
      </c>
      <c r="DC14" s="760"/>
      <c r="DD14" s="760"/>
      <c r="DE14" s="760"/>
      <c r="DF14" s="761"/>
      <c r="DG14" s="759" t="s">
        <v>489</v>
      </c>
      <c r="DH14" s="760"/>
      <c r="DI14" s="760"/>
      <c r="DJ14" s="760"/>
      <c r="DK14" s="761"/>
      <c r="DL14" s="759" t="s">
        <v>489</v>
      </c>
      <c r="DM14" s="760"/>
      <c r="DN14" s="760"/>
      <c r="DO14" s="760"/>
      <c r="DP14" s="761"/>
      <c r="DQ14" s="759" t="s">
        <v>489</v>
      </c>
      <c r="DR14" s="760"/>
      <c r="DS14" s="760"/>
      <c r="DT14" s="760"/>
      <c r="DU14" s="761"/>
      <c r="DV14" s="770"/>
      <c r="DW14" s="771"/>
      <c r="DX14" s="771"/>
      <c r="DY14" s="771"/>
      <c r="DZ14" s="772"/>
      <c r="EA14" s="243"/>
    </row>
    <row r="15" spans="1:131" s="244" customFormat="1" ht="26.25" customHeight="1" x14ac:dyDescent="0.2">
      <c r="A15" s="250">
        <v>9</v>
      </c>
      <c r="B15" s="742" t="s">
        <v>369</v>
      </c>
      <c r="C15" s="743"/>
      <c r="D15" s="743"/>
      <c r="E15" s="743"/>
      <c r="F15" s="743"/>
      <c r="G15" s="743"/>
      <c r="H15" s="743"/>
      <c r="I15" s="743"/>
      <c r="J15" s="743"/>
      <c r="K15" s="743"/>
      <c r="L15" s="743"/>
      <c r="M15" s="743"/>
      <c r="N15" s="743"/>
      <c r="O15" s="743"/>
      <c r="P15" s="744"/>
      <c r="Q15" s="745">
        <v>189</v>
      </c>
      <c r="R15" s="746"/>
      <c r="S15" s="746"/>
      <c r="T15" s="746"/>
      <c r="U15" s="746"/>
      <c r="V15" s="746">
        <v>189</v>
      </c>
      <c r="W15" s="746"/>
      <c r="X15" s="746"/>
      <c r="Y15" s="746"/>
      <c r="Z15" s="746"/>
      <c r="AA15" s="746" t="s">
        <v>553</v>
      </c>
      <c r="AB15" s="746"/>
      <c r="AC15" s="746"/>
      <c r="AD15" s="746"/>
      <c r="AE15" s="747"/>
      <c r="AF15" s="748" t="s">
        <v>151</v>
      </c>
      <c r="AG15" s="749"/>
      <c r="AH15" s="749"/>
      <c r="AI15" s="749"/>
      <c r="AJ15" s="750"/>
      <c r="AK15" s="751" t="s">
        <v>553</v>
      </c>
      <c r="AL15" s="752"/>
      <c r="AM15" s="752"/>
      <c r="AN15" s="752"/>
      <c r="AO15" s="752"/>
      <c r="AP15" s="752" t="s">
        <v>553</v>
      </c>
      <c r="AQ15" s="752"/>
      <c r="AR15" s="752"/>
      <c r="AS15" s="752"/>
      <c r="AT15" s="752"/>
      <c r="AU15" s="753"/>
      <c r="AV15" s="754"/>
      <c r="AW15" s="754"/>
      <c r="AX15" s="754"/>
      <c r="AY15" s="755"/>
      <c r="AZ15" s="241"/>
      <c r="BA15" s="241"/>
      <c r="BB15" s="241"/>
      <c r="BC15" s="241"/>
      <c r="BD15" s="241"/>
      <c r="BE15" s="242"/>
      <c r="BF15" s="242"/>
      <c r="BG15" s="242"/>
      <c r="BH15" s="242"/>
      <c r="BI15" s="242"/>
      <c r="BJ15" s="242"/>
      <c r="BK15" s="242"/>
      <c r="BL15" s="242"/>
      <c r="BM15" s="242"/>
      <c r="BN15" s="242"/>
      <c r="BO15" s="242"/>
      <c r="BP15" s="242"/>
      <c r="BQ15" s="251">
        <v>9</v>
      </c>
      <c r="BR15" s="252"/>
      <c r="BS15" s="756" t="s">
        <v>562</v>
      </c>
      <c r="BT15" s="757"/>
      <c r="BU15" s="757"/>
      <c r="BV15" s="757"/>
      <c r="BW15" s="757"/>
      <c r="BX15" s="757"/>
      <c r="BY15" s="757"/>
      <c r="BZ15" s="757"/>
      <c r="CA15" s="757"/>
      <c r="CB15" s="757"/>
      <c r="CC15" s="757"/>
      <c r="CD15" s="757"/>
      <c r="CE15" s="757"/>
      <c r="CF15" s="757"/>
      <c r="CG15" s="758"/>
      <c r="CH15" s="759">
        <v>5.8999999999999997E-2</v>
      </c>
      <c r="CI15" s="760"/>
      <c r="CJ15" s="760"/>
      <c r="CK15" s="760"/>
      <c r="CL15" s="761"/>
      <c r="CM15" s="759">
        <v>84.447000000000003</v>
      </c>
      <c r="CN15" s="760"/>
      <c r="CO15" s="760"/>
      <c r="CP15" s="760"/>
      <c r="CQ15" s="761"/>
      <c r="CR15" s="759">
        <v>5</v>
      </c>
      <c r="CS15" s="760"/>
      <c r="CT15" s="760"/>
      <c r="CU15" s="760"/>
      <c r="CV15" s="761"/>
      <c r="CW15" s="759">
        <v>6.89</v>
      </c>
      <c r="CX15" s="760"/>
      <c r="CY15" s="760"/>
      <c r="CZ15" s="760"/>
      <c r="DA15" s="761"/>
      <c r="DB15" s="759" t="s">
        <v>489</v>
      </c>
      <c r="DC15" s="760"/>
      <c r="DD15" s="760"/>
      <c r="DE15" s="760"/>
      <c r="DF15" s="761"/>
      <c r="DG15" s="759" t="s">
        <v>489</v>
      </c>
      <c r="DH15" s="760"/>
      <c r="DI15" s="760"/>
      <c r="DJ15" s="760"/>
      <c r="DK15" s="761"/>
      <c r="DL15" s="759" t="s">
        <v>489</v>
      </c>
      <c r="DM15" s="760"/>
      <c r="DN15" s="760"/>
      <c r="DO15" s="760"/>
      <c r="DP15" s="761"/>
      <c r="DQ15" s="759" t="s">
        <v>489</v>
      </c>
      <c r="DR15" s="760"/>
      <c r="DS15" s="760"/>
      <c r="DT15" s="760"/>
      <c r="DU15" s="761"/>
      <c r="DV15" s="770"/>
      <c r="DW15" s="771"/>
      <c r="DX15" s="771"/>
      <c r="DY15" s="771"/>
      <c r="DZ15" s="772"/>
      <c r="EA15" s="243"/>
    </row>
    <row r="16" spans="1:131" s="244" customFormat="1" ht="26.25" customHeight="1" x14ac:dyDescent="0.2">
      <c r="A16" s="250">
        <v>10</v>
      </c>
      <c r="B16" s="742" t="s">
        <v>370</v>
      </c>
      <c r="C16" s="743"/>
      <c r="D16" s="743"/>
      <c r="E16" s="743"/>
      <c r="F16" s="743"/>
      <c r="G16" s="743"/>
      <c r="H16" s="743"/>
      <c r="I16" s="743"/>
      <c r="J16" s="743"/>
      <c r="K16" s="743"/>
      <c r="L16" s="743"/>
      <c r="M16" s="743"/>
      <c r="N16" s="743"/>
      <c r="O16" s="743"/>
      <c r="P16" s="744"/>
      <c r="Q16" s="745">
        <v>1808</v>
      </c>
      <c r="R16" s="746"/>
      <c r="S16" s="746"/>
      <c r="T16" s="746"/>
      <c r="U16" s="746"/>
      <c r="V16" s="746">
        <v>1741</v>
      </c>
      <c r="W16" s="746"/>
      <c r="X16" s="746"/>
      <c r="Y16" s="746"/>
      <c r="Z16" s="746"/>
      <c r="AA16" s="746">
        <v>66</v>
      </c>
      <c r="AB16" s="746"/>
      <c r="AC16" s="746"/>
      <c r="AD16" s="746"/>
      <c r="AE16" s="747"/>
      <c r="AF16" s="748">
        <v>66</v>
      </c>
      <c r="AG16" s="749"/>
      <c r="AH16" s="749"/>
      <c r="AI16" s="749"/>
      <c r="AJ16" s="750"/>
      <c r="AK16" s="751">
        <v>606</v>
      </c>
      <c r="AL16" s="752"/>
      <c r="AM16" s="752"/>
      <c r="AN16" s="752"/>
      <c r="AO16" s="752"/>
      <c r="AP16" s="752" t="s">
        <v>553</v>
      </c>
      <c r="AQ16" s="752"/>
      <c r="AR16" s="752"/>
      <c r="AS16" s="752"/>
      <c r="AT16" s="752"/>
      <c r="AU16" s="753"/>
      <c r="AV16" s="754"/>
      <c r="AW16" s="754"/>
      <c r="AX16" s="754"/>
      <c r="AY16" s="755"/>
      <c r="AZ16" s="241"/>
      <c r="BA16" s="241"/>
      <c r="BB16" s="241"/>
      <c r="BC16" s="241"/>
      <c r="BD16" s="241"/>
      <c r="BE16" s="242"/>
      <c r="BF16" s="242"/>
      <c r="BG16" s="242"/>
      <c r="BH16" s="242"/>
      <c r="BI16" s="242"/>
      <c r="BJ16" s="242"/>
      <c r="BK16" s="242"/>
      <c r="BL16" s="242"/>
      <c r="BM16" s="242"/>
      <c r="BN16" s="242"/>
      <c r="BO16" s="242"/>
      <c r="BP16" s="242"/>
      <c r="BQ16" s="251">
        <v>10</v>
      </c>
      <c r="BR16" s="252"/>
      <c r="BS16" s="756" t="s">
        <v>563</v>
      </c>
      <c r="BT16" s="757"/>
      <c r="BU16" s="757"/>
      <c r="BV16" s="757"/>
      <c r="BW16" s="757"/>
      <c r="BX16" s="757"/>
      <c r="BY16" s="757"/>
      <c r="BZ16" s="757"/>
      <c r="CA16" s="757"/>
      <c r="CB16" s="757"/>
      <c r="CC16" s="757"/>
      <c r="CD16" s="757"/>
      <c r="CE16" s="757"/>
      <c r="CF16" s="757"/>
      <c r="CG16" s="758"/>
      <c r="CH16" s="759">
        <v>1.9410000000000001</v>
      </c>
      <c r="CI16" s="760"/>
      <c r="CJ16" s="760"/>
      <c r="CK16" s="760"/>
      <c r="CL16" s="761"/>
      <c r="CM16" s="759">
        <v>12.112</v>
      </c>
      <c r="CN16" s="760"/>
      <c r="CO16" s="760"/>
      <c r="CP16" s="760"/>
      <c r="CQ16" s="761"/>
      <c r="CR16" s="759">
        <v>5</v>
      </c>
      <c r="CS16" s="760"/>
      <c r="CT16" s="760"/>
      <c r="CU16" s="760"/>
      <c r="CV16" s="761"/>
      <c r="CW16" s="759">
        <v>265.07299999999998</v>
      </c>
      <c r="CX16" s="760"/>
      <c r="CY16" s="760"/>
      <c r="CZ16" s="760"/>
      <c r="DA16" s="761"/>
      <c r="DB16" s="759" t="s">
        <v>489</v>
      </c>
      <c r="DC16" s="760"/>
      <c r="DD16" s="760"/>
      <c r="DE16" s="760"/>
      <c r="DF16" s="761"/>
      <c r="DG16" s="759" t="s">
        <v>489</v>
      </c>
      <c r="DH16" s="760"/>
      <c r="DI16" s="760"/>
      <c r="DJ16" s="760"/>
      <c r="DK16" s="761"/>
      <c r="DL16" s="759" t="s">
        <v>489</v>
      </c>
      <c r="DM16" s="760"/>
      <c r="DN16" s="760"/>
      <c r="DO16" s="760"/>
      <c r="DP16" s="761"/>
      <c r="DQ16" s="759" t="s">
        <v>489</v>
      </c>
      <c r="DR16" s="760"/>
      <c r="DS16" s="760"/>
      <c r="DT16" s="760"/>
      <c r="DU16" s="761"/>
      <c r="DV16" s="770"/>
      <c r="DW16" s="771"/>
      <c r="DX16" s="771"/>
      <c r="DY16" s="771"/>
      <c r="DZ16" s="772"/>
      <c r="EA16" s="243"/>
    </row>
    <row r="17" spans="1:131" s="244" customFormat="1" ht="26.25" customHeight="1" x14ac:dyDescent="0.2">
      <c r="A17" s="250">
        <v>11</v>
      </c>
      <c r="B17" s="742"/>
      <c r="C17" s="743"/>
      <c r="D17" s="743"/>
      <c r="E17" s="743"/>
      <c r="F17" s="743"/>
      <c r="G17" s="743"/>
      <c r="H17" s="743"/>
      <c r="I17" s="743"/>
      <c r="J17" s="743"/>
      <c r="K17" s="743"/>
      <c r="L17" s="743"/>
      <c r="M17" s="743"/>
      <c r="N17" s="743"/>
      <c r="O17" s="743"/>
      <c r="P17" s="744"/>
      <c r="Q17" s="745"/>
      <c r="R17" s="746"/>
      <c r="S17" s="746"/>
      <c r="T17" s="746"/>
      <c r="U17" s="746"/>
      <c r="V17" s="746"/>
      <c r="W17" s="746"/>
      <c r="X17" s="746"/>
      <c r="Y17" s="746"/>
      <c r="Z17" s="746"/>
      <c r="AA17" s="746"/>
      <c r="AB17" s="746"/>
      <c r="AC17" s="746"/>
      <c r="AD17" s="746"/>
      <c r="AE17" s="747"/>
      <c r="AF17" s="748"/>
      <c r="AG17" s="749"/>
      <c r="AH17" s="749"/>
      <c r="AI17" s="749"/>
      <c r="AJ17" s="750"/>
      <c r="AK17" s="751"/>
      <c r="AL17" s="752"/>
      <c r="AM17" s="752"/>
      <c r="AN17" s="752"/>
      <c r="AO17" s="752"/>
      <c r="AP17" s="752"/>
      <c r="AQ17" s="752"/>
      <c r="AR17" s="752"/>
      <c r="AS17" s="752"/>
      <c r="AT17" s="752"/>
      <c r="AU17" s="776"/>
      <c r="AV17" s="776"/>
      <c r="AW17" s="776"/>
      <c r="AX17" s="776"/>
      <c r="AY17" s="777"/>
      <c r="AZ17" s="241"/>
      <c r="BA17" s="241"/>
      <c r="BB17" s="241"/>
      <c r="BC17" s="241"/>
      <c r="BD17" s="241"/>
      <c r="BE17" s="242"/>
      <c r="BF17" s="242"/>
      <c r="BG17" s="242"/>
      <c r="BH17" s="242"/>
      <c r="BI17" s="242"/>
      <c r="BJ17" s="242"/>
      <c r="BK17" s="242"/>
      <c r="BL17" s="242"/>
      <c r="BM17" s="242"/>
      <c r="BN17" s="242"/>
      <c r="BO17" s="242"/>
      <c r="BP17" s="242"/>
      <c r="BQ17" s="251">
        <v>11</v>
      </c>
      <c r="BR17" s="252"/>
      <c r="BS17" s="756" t="s">
        <v>564</v>
      </c>
      <c r="BT17" s="757"/>
      <c r="BU17" s="757"/>
      <c r="BV17" s="757"/>
      <c r="BW17" s="757"/>
      <c r="BX17" s="757"/>
      <c r="BY17" s="757"/>
      <c r="BZ17" s="757"/>
      <c r="CA17" s="757"/>
      <c r="CB17" s="757"/>
      <c r="CC17" s="757"/>
      <c r="CD17" s="757"/>
      <c r="CE17" s="757"/>
      <c r="CF17" s="757"/>
      <c r="CG17" s="758"/>
      <c r="CH17" s="759">
        <v>0</v>
      </c>
      <c r="CI17" s="760"/>
      <c r="CJ17" s="760"/>
      <c r="CK17" s="760"/>
      <c r="CL17" s="761"/>
      <c r="CM17" s="759">
        <v>3</v>
      </c>
      <c r="CN17" s="760"/>
      <c r="CO17" s="760"/>
      <c r="CP17" s="760"/>
      <c r="CQ17" s="761"/>
      <c r="CR17" s="759">
        <v>1.5</v>
      </c>
      <c r="CS17" s="760"/>
      <c r="CT17" s="760"/>
      <c r="CU17" s="760"/>
      <c r="CV17" s="761"/>
      <c r="CW17" s="759">
        <v>0</v>
      </c>
      <c r="CX17" s="760"/>
      <c r="CY17" s="760"/>
      <c r="CZ17" s="760"/>
      <c r="DA17" s="761"/>
      <c r="DB17" s="759" t="s">
        <v>489</v>
      </c>
      <c r="DC17" s="760"/>
      <c r="DD17" s="760"/>
      <c r="DE17" s="760"/>
      <c r="DF17" s="761"/>
      <c r="DG17" s="759" t="s">
        <v>489</v>
      </c>
      <c r="DH17" s="760"/>
      <c r="DI17" s="760"/>
      <c r="DJ17" s="760"/>
      <c r="DK17" s="761"/>
      <c r="DL17" s="759" t="s">
        <v>489</v>
      </c>
      <c r="DM17" s="760"/>
      <c r="DN17" s="760"/>
      <c r="DO17" s="760"/>
      <c r="DP17" s="761"/>
      <c r="DQ17" s="759" t="s">
        <v>489</v>
      </c>
      <c r="DR17" s="760"/>
      <c r="DS17" s="760"/>
      <c r="DT17" s="760"/>
      <c r="DU17" s="761"/>
      <c r="DV17" s="770"/>
      <c r="DW17" s="771"/>
      <c r="DX17" s="771"/>
      <c r="DY17" s="771"/>
      <c r="DZ17" s="772"/>
      <c r="EA17" s="243"/>
    </row>
    <row r="18" spans="1:131" s="244" customFormat="1" ht="26.25" customHeight="1" x14ac:dyDescent="0.2">
      <c r="A18" s="250">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76"/>
      <c r="AV18" s="776"/>
      <c r="AW18" s="776"/>
      <c r="AX18" s="776"/>
      <c r="AY18" s="777"/>
      <c r="AZ18" s="241"/>
      <c r="BA18" s="241"/>
      <c r="BB18" s="241"/>
      <c r="BC18" s="241"/>
      <c r="BD18" s="241"/>
      <c r="BE18" s="242"/>
      <c r="BF18" s="242"/>
      <c r="BG18" s="242"/>
      <c r="BH18" s="242"/>
      <c r="BI18" s="242"/>
      <c r="BJ18" s="242"/>
      <c r="BK18" s="242"/>
      <c r="BL18" s="242"/>
      <c r="BM18" s="242"/>
      <c r="BN18" s="242"/>
      <c r="BO18" s="242"/>
      <c r="BP18" s="242"/>
      <c r="BQ18" s="251">
        <v>12</v>
      </c>
      <c r="BR18" s="252"/>
      <c r="BS18" s="756" t="s">
        <v>565</v>
      </c>
      <c r="BT18" s="757"/>
      <c r="BU18" s="757"/>
      <c r="BV18" s="757"/>
      <c r="BW18" s="757"/>
      <c r="BX18" s="757"/>
      <c r="BY18" s="757"/>
      <c r="BZ18" s="757"/>
      <c r="CA18" s="757"/>
      <c r="CB18" s="757"/>
      <c r="CC18" s="757"/>
      <c r="CD18" s="757"/>
      <c r="CE18" s="757"/>
      <c r="CF18" s="757"/>
      <c r="CG18" s="758"/>
      <c r="CH18" s="759">
        <v>14.489000000000001</v>
      </c>
      <c r="CI18" s="760"/>
      <c r="CJ18" s="760"/>
      <c r="CK18" s="760"/>
      <c r="CL18" s="761"/>
      <c r="CM18" s="759">
        <v>443.62099999999998</v>
      </c>
      <c r="CN18" s="760"/>
      <c r="CO18" s="760"/>
      <c r="CP18" s="760"/>
      <c r="CQ18" s="761"/>
      <c r="CR18" s="759">
        <v>230</v>
      </c>
      <c r="CS18" s="760"/>
      <c r="CT18" s="760"/>
      <c r="CU18" s="760"/>
      <c r="CV18" s="761"/>
      <c r="CW18" s="759">
        <v>253.5</v>
      </c>
      <c r="CX18" s="760"/>
      <c r="CY18" s="760"/>
      <c r="CZ18" s="760"/>
      <c r="DA18" s="761"/>
      <c r="DB18" s="759">
        <v>496.5</v>
      </c>
      <c r="DC18" s="760"/>
      <c r="DD18" s="760"/>
      <c r="DE18" s="760"/>
      <c r="DF18" s="761"/>
      <c r="DG18" s="759" t="s">
        <v>489</v>
      </c>
      <c r="DH18" s="760"/>
      <c r="DI18" s="760"/>
      <c r="DJ18" s="760"/>
      <c r="DK18" s="761"/>
      <c r="DL18" s="759" t="s">
        <v>489</v>
      </c>
      <c r="DM18" s="760"/>
      <c r="DN18" s="760"/>
      <c r="DO18" s="760"/>
      <c r="DP18" s="761"/>
      <c r="DQ18" s="759" t="s">
        <v>489</v>
      </c>
      <c r="DR18" s="760"/>
      <c r="DS18" s="760"/>
      <c r="DT18" s="760"/>
      <c r="DU18" s="761"/>
      <c r="DV18" s="770"/>
      <c r="DW18" s="771"/>
      <c r="DX18" s="771"/>
      <c r="DY18" s="771"/>
      <c r="DZ18" s="772"/>
      <c r="EA18" s="243"/>
    </row>
    <row r="19" spans="1:131" s="244" customFormat="1" ht="26.25" customHeight="1" x14ac:dyDescent="0.2">
      <c r="A19" s="250">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76"/>
      <c r="AV19" s="776"/>
      <c r="AW19" s="776"/>
      <c r="AX19" s="776"/>
      <c r="AY19" s="777"/>
      <c r="AZ19" s="241"/>
      <c r="BA19" s="241"/>
      <c r="BB19" s="241"/>
      <c r="BC19" s="241"/>
      <c r="BD19" s="241"/>
      <c r="BE19" s="242"/>
      <c r="BF19" s="242"/>
      <c r="BG19" s="242"/>
      <c r="BH19" s="242"/>
      <c r="BI19" s="242"/>
      <c r="BJ19" s="242"/>
      <c r="BK19" s="242"/>
      <c r="BL19" s="242"/>
      <c r="BM19" s="242"/>
      <c r="BN19" s="242"/>
      <c r="BO19" s="242"/>
      <c r="BP19" s="242"/>
      <c r="BQ19" s="251">
        <v>13</v>
      </c>
      <c r="BR19" s="252"/>
      <c r="BS19" s="756" t="s">
        <v>566</v>
      </c>
      <c r="BT19" s="757"/>
      <c r="BU19" s="757"/>
      <c r="BV19" s="757"/>
      <c r="BW19" s="757"/>
      <c r="BX19" s="757"/>
      <c r="BY19" s="757"/>
      <c r="BZ19" s="757"/>
      <c r="CA19" s="757"/>
      <c r="CB19" s="757"/>
      <c r="CC19" s="757"/>
      <c r="CD19" s="757"/>
      <c r="CE19" s="757"/>
      <c r="CF19" s="757"/>
      <c r="CG19" s="758"/>
      <c r="CH19" s="759">
        <v>6.3760000000000003</v>
      </c>
      <c r="CI19" s="760"/>
      <c r="CJ19" s="760"/>
      <c r="CK19" s="760"/>
      <c r="CL19" s="761"/>
      <c r="CM19" s="759">
        <v>781.31200000000001</v>
      </c>
      <c r="CN19" s="760"/>
      <c r="CO19" s="760"/>
      <c r="CP19" s="760"/>
      <c r="CQ19" s="761"/>
      <c r="CR19" s="759">
        <v>57.5</v>
      </c>
      <c r="CS19" s="760"/>
      <c r="CT19" s="760"/>
      <c r="CU19" s="760"/>
      <c r="CV19" s="761"/>
      <c r="CW19" s="759">
        <v>201.233</v>
      </c>
      <c r="CX19" s="760"/>
      <c r="CY19" s="760"/>
      <c r="CZ19" s="760"/>
      <c r="DA19" s="761"/>
      <c r="DB19" s="759" t="s">
        <v>489</v>
      </c>
      <c r="DC19" s="760"/>
      <c r="DD19" s="760"/>
      <c r="DE19" s="760"/>
      <c r="DF19" s="761"/>
      <c r="DG19" s="759" t="s">
        <v>489</v>
      </c>
      <c r="DH19" s="760"/>
      <c r="DI19" s="760"/>
      <c r="DJ19" s="760"/>
      <c r="DK19" s="761"/>
      <c r="DL19" s="759" t="s">
        <v>489</v>
      </c>
      <c r="DM19" s="760"/>
      <c r="DN19" s="760"/>
      <c r="DO19" s="760"/>
      <c r="DP19" s="761"/>
      <c r="DQ19" s="759" t="s">
        <v>489</v>
      </c>
      <c r="DR19" s="760"/>
      <c r="DS19" s="760"/>
      <c r="DT19" s="760"/>
      <c r="DU19" s="761"/>
      <c r="DV19" s="770"/>
      <c r="DW19" s="771"/>
      <c r="DX19" s="771"/>
      <c r="DY19" s="771"/>
      <c r="DZ19" s="772"/>
      <c r="EA19" s="243"/>
    </row>
    <row r="20" spans="1:131" s="244" customFormat="1" ht="26.25" customHeight="1" x14ac:dyDescent="0.2">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76"/>
      <c r="AV20" s="776"/>
      <c r="AW20" s="776"/>
      <c r="AX20" s="776"/>
      <c r="AY20" s="777"/>
      <c r="AZ20" s="241"/>
      <c r="BA20" s="241"/>
      <c r="BB20" s="241"/>
      <c r="BC20" s="241"/>
      <c r="BD20" s="241"/>
      <c r="BE20" s="242"/>
      <c r="BF20" s="242"/>
      <c r="BG20" s="242"/>
      <c r="BH20" s="242"/>
      <c r="BI20" s="242"/>
      <c r="BJ20" s="242"/>
      <c r="BK20" s="242"/>
      <c r="BL20" s="242"/>
      <c r="BM20" s="242"/>
      <c r="BN20" s="242"/>
      <c r="BO20" s="242"/>
      <c r="BP20" s="242"/>
      <c r="BQ20" s="251">
        <v>14</v>
      </c>
      <c r="BR20" s="252"/>
      <c r="BS20" s="756" t="s">
        <v>567</v>
      </c>
      <c r="BT20" s="757"/>
      <c r="BU20" s="757"/>
      <c r="BV20" s="757"/>
      <c r="BW20" s="757"/>
      <c r="BX20" s="757"/>
      <c r="BY20" s="757"/>
      <c r="BZ20" s="757"/>
      <c r="CA20" s="757"/>
      <c r="CB20" s="757"/>
      <c r="CC20" s="757"/>
      <c r="CD20" s="757"/>
      <c r="CE20" s="757"/>
      <c r="CF20" s="757"/>
      <c r="CG20" s="758"/>
      <c r="CH20" s="759">
        <v>-28.667000000000002</v>
      </c>
      <c r="CI20" s="760"/>
      <c r="CJ20" s="760"/>
      <c r="CK20" s="760"/>
      <c r="CL20" s="761"/>
      <c r="CM20" s="759">
        <v>388.21</v>
      </c>
      <c r="CN20" s="760"/>
      <c r="CO20" s="760"/>
      <c r="CP20" s="760"/>
      <c r="CQ20" s="761"/>
      <c r="CR20" s="759">
        <v>4.5</v>
      </c>
      <c r="CS20" s="760"/>
      <c r="CT20" s="760"/>
      <c r="CU20" s="760"/>
      <c r="CV20" s="761"/>
      <c r="CW20" s="759">
        <v>5.6050000000000004</v>
      </c>
      <c r="CX20" s="760"/>
      <c r="CY20" s="760"/>
      <c r="CZ20" s="760"/>
      <c r="DA20" s="761"/>
      <c r="DB20" s="759" t="s">
        <v>489</v>
      </c>
      <c r="DC20" s="760"/>
      <c r="DD20" s="760"/>
      <c r="DE20" s="760"/>
      <c r="DF20" s="761"/>
      <c r="DG20" s="759" t="s">
        <v>489</v>
      </c>
      <c r="DH20" s="760"/>
      <c r="DI20" s="760"/>
      <c r="DJ20" s="760"/>
      <c r="DK20" s="761"/>
      <c r="DL20" s="759" t="s">
        <v>489</v>
      </c>
      <c r="DM20" s="760"/>
      <c r="DN20" s="760"/>
      <c r="DO20" s="760"/>
      <c r="DP20" s="761"/>
      <c r="DQ20" s="759" t="s">
        <v>489</v>
      </c>
      <c r="DR20" s="760"/>
      <c r="DS20" s="760"/>
      <c r="DT20" s="760"/>
      <c r="DU20" s="761"/>
      <c r="DV20" s="770"/>
      <c r="DW20" s="771"/>
      <c r="DX20" s="771"/>
      <c r="DY20" s="771"/>
      <c r="DZ20" s="772"/>
      <c r="EA20" s="243"/>
    </row>
    <row r="21" spans="1:131" s="244" customFormat="1" ht="26.25" customHeight="1" thickBot="1" x14ac:dyDescent="0.25">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76"/>
      <c r="AV21" s="776"/>
      <c r="AW21" s="776"/>
      <c r="AX21" s="776"/>
      <c r="AY21" s="777"/>
      <c r="AZ21" s="241"/>
      <c r="BA21" s="241"/>
      <c r="BB21" s="241"/>
      <c r="BC21" s="241"/>
      <c r="BD21" s="241"/>
      <c r="BE21" s="242"/>
      <c r="BF21" s="242"/>
      <c r="BG21" s="242"/>
      <c r="BH21" s="242"/>
      <c r="BI21" s="242"/>
      <c r="BJ21" s="242"/>
      <c r="BK21" s="242"/>
      <c r="BL21" s="242"/>
      <c r="BM21" s="242"/>
      <c r="BN21" s="242"/>
      <c r="BO21" s="242"/>
      <c r="BP21" s="242"/>
      <c r="BQ21" s="251">
        <v>15</v>
      </c>
      <c r="BR21" s="252"/>
      <c r="BS21" s="756" t="s">
        <v>568</v>
      </c>
      <c r="BT21" s="757"/>
      <c r="BU21" s="757"/>
      <c r="BV21" s="757"/>
      <c r="BW21" s="757"/>
      <c r="BX21" s="757"/>
      <c r="BY21" s="757"/>
      <c r="BZ21" s="757"/>
      <c r="CA21" s="757"/>
      <c r="CB21" s="757"/>
      <c r="CC21" s="757"/>
      <c r="CD21" s="757"/>
      <c r="CE21" s="757"/>
      <c r="CF21" s="757"/>
      <c r="CG21" s="758"/>
      <c r="CH21" s="759">
        <v>-33.076999999999998</v>
      </c>
      <c r="CI21" s="760"/>
      <c r="CJ21" s="760"/>
      <c r="CK21" s="760"/>
      <c r="CL21" s="761"/>
      <c r="CM21" s="759">
        <v>20797.613000000001</v>
      </c>
      <c r="CN21" s="760"/>
      <c r="CO21" s="760"/>
      <c r="CP21" s="760"/>
      <c r="CQ21" s="761"/>
      <c r="CR21" s="759">
        <v>2.62</v>
      </c>
      <c r="CS21" s="760"/>
      <c r="CT21" s="760"/>
      <c r="CU21" s="760"/>
      <c r="CV21" s="761"/>
      <c r="CW21" s="759">
        <v>295.20800000000003</v>
      </c>
      <c r="CX21" s="760"/>
      <c r="CY21" s="760"/>
      <c r="CZ21" s="760"/>
      <c r="DA21" s="761"/>
      <c r="DB21" s="759">
        <v>16409.737000000001</v>
      </c>
      <c r="DC21" s="760"/>
      <c r="DD21" s="760"/>
      <c r="DE21" s="760"/>
      <c r="DF21" s="761"/>
      <c r="DG21" s="759" t="s">
        <v>489</v>
      </c>
      <c r="DH21" s="760"/>
      <c r="DI21" s="760"/>
      <c r="DJ21" s="760"/>
      <c r="DK21" s="761"/>
      <c r="DL21" s="759">
        <v>18108.345000000001</v>
      </c>
      <c r="DM21" s="760"/>
      <c r="DN21" s="760"/>
      <c r="DO21" s="760"/>
      <c r="DP21" s="761"/>
      <c r="DQ21" s="759">
        <v>16297.511</v>
      </c>
      <c r="DR21" s="760"/>
      <c r="DS21" s="760"/>
      <c r="DT21" s="760"/>
      <c r="DU21" s="761"/>
      <c r="DV21" s="770"/>
      <c r="DW21" s="771"/>
      <c r="DX21" s="771"/>
      <c r="DY21" s="771"/>
      <c r="DZ21" s="772"/>
      <c r="EA21" s="243"/>
    </row>
    <row r="22" spans="1:131" s="244" customFormat="1" ht="26.25" customHeight="1" x14ac:dyDescent="0.2">
      <c r="A22" s="250">
        <v>16</v>
      </c>
      <c r="B22" s="778"/>
      <c r="C22" s="779"/>
      <c r="D22" s="779"/>
      <c r="E22" s="779"/>
      <c r="F22" s="779"/>
      <c r="G22" s="779"/>
      <c r="H22" s="779"/>
      <c r="I22" s="779"/>
      <c r="J22" s="779"/>
      <c r="K22" s="779"/>
      <c r="L22" s="779"/>
      <c r="M22" s="779"/>
      <c r="N22" s="779"/>
      <c r="O22" s="779"/>
      <c r="P22" s="780"/>
      <c r="Q22" s="781"/>
      <c r="R22" s="782"/>
      <c r="S22" s="782"/>
      <c r="T22" s="782"/>
      <c r="U22" s="782"/>
      <c r="V22" s="782"/>
      <c r="W22" s="782"/>
      <c r="X22" s="782"/>
      <c r="Y22" s="782"/>
      <c r="Z22" s="782"/>
      <c r="AA22" s="782"/>
      <c r="AB22" s="782"/>
      <c r="AC22" s="782"/>
      <c r="AD22" s="782"/>
      <c r="AE22" s="783"/>
      <c r="AF22" s="784"/>
      <c r="AG22" s="785"/>
      <c r="AH22" s="785"/>
      <c r="AI22" s="785"/>
      <c r="AJ22" s="786"/>
      <c r="AK22" s="799"/>
      <c r="AL22" s="800"/>
      <c r="AM22" s="800"/>
      <c r="AN22" s="800"/>
      <c r="AO22" s="800"/>
      <c r="AP22" s="800"/>
      <c r="AQ22" s="800"/>
      <c r="AR22" s="800"/>
      <c r="AS22" s="800"/>
      <c r="AT22" s="800"/>
      <c r="AU22" s="801"/>
      <c r="AV22" s="801"/>
      <c r="AW22" s="801"/>
      <c r="AX22" s="801"/>
      <c r="AY22" s="802"/>
      <c r="AZ22" s="803" t="s">
        <v>371</v>
      </c>
      <c r="BA22" s="803"/>
      <c r="BB22" s="803"/>
      <c r="BC22" s="803"/>
      <c r="BD22" s="804"/>
      <c r="BE22" s="242"/>
      <c r="BF22" s="242"/>
      <c r="BG22" s="242"/>
      <c r="BH22" s="242"/>
      <c r="BI22" s="242"/>
      <c r="BJ22" s="242"/>
      <c r="BK22" s="242"/>
      <c r="BL22" s="242"/>
      <c r="BM22" s="242"/>
      <c r="BN22" s="242"/>
      <c r="BO22" s="242"/>
      <c r="BP22" s="242"/>
      <c r="BQ22" s="251">
        <v>16</v>
      </c>
      <c r="BR22" s="252"/>
      <c r="BS22" s="756" t="s">
        <v>569</v>
      </c>
      <c r="BT22" s="757"/>
      <c r="BU22" s="757"/>
      <c r="BV22" s="757"/>
      <c r="BW22" s="757"/>
      <c r="BX22" s="757"/>
      <c r="BY22" s="757"/>
      <c r="BZ22" s="757"/>
      <c r="CA22" s="757"/>
      <c r="CB22" s="757"/>
      <c r="CC22" s="757"/>
      <c r="CD22" s="757"/>
      <c r="CE22" s="757"/>
      <c r="CF22" s="757"/>
      <c r="CG22" s="758"/>
      <c r="CH22" s="759">
        <v>0.27400000000000002</v>
      </c>
      <c r="CI22" s="760"/>
      <c r="CJ22" s="760"/>
      <c r="CK22" s="760"/>
      <c r="CL22" s="761"/>
      <c r="CM22" s="759">
        <v>16701.91</v>
      </c>
      <c r="CN22" s="760"/>
      <c r="CO22" s="760"/>
      <c r="CP22" s="760"/>
      <c r="CQ22" s="761"/>
      <c r="CR22" s="759">
        <v>4</v>
      </c>
      <c r="CS22" s="760"/>
      <c r="CT22" s="760"/>
      <c r="CU22" s="760"/>
      <c r="CV22" s="761"/>
      <c r="CW22" s="759">
        <v>7.2050000000000001</v>
      </c>
      <c r="CX22" s="760"/>
      <c r="CY22" s="760"/>
      <c r="CZ22" s="760"/>
      <c r="DA22" s="761"/>
      <c r="DB22" s="759">
        <v>9104.9580000000005</v>
      </c>
      <c r="DC22" s="760"/>
      <c r="DD22" s="760"/>
      <c r="DE22" s="760"/>
      <c r="DF22" s="761"/>
      <c r="DG22" s="759" t="s">
        <v>489</v>
      </c>
      <c r="DH22" s="760"/>
      <c r="DI22" s="760"/>
      <c r="DJ22" s="760"/>
      <c r="DK22" s="761"/>
      <c r="DL22" s="759">
        <v>5101.0020000000004</v>
      </c>
      <c r="DM22" s="760"/>
      <c r="DN22" s="760"/>
      <c r="DO22" s="760"/>
      <c r="DP22" s="761"/>
      <c r="DQ22" s="759">
        <v>2550.5010000000002</v>
      </c>
      <c r="DR22" s="760"/>
      <c r="DS22" s="760"/>
      <c r="DT22" s="760"/>
      <c r="DU22" s="761"/>
      <c r="DV22" s="770"/>
      <c r="DW22" s="771"/>
      <c r="DX22" s="771"/>
      <c r="DY22" s="771"/>
      <c r="DZ22" s="772"/>
      <c r="EA22" s="243"/>
    </row>
    <row r="23" spans="1:131" s="244" customFormat="1" ht="26.25" customHeight="1" thickBot="1" x14ac:dyDescent="0.25">
      <c r="A23" s="253" t="s">
        <v>372</v>
      </c>
      <c r="B23" s="787" t="s">
        <v>373</v>
      </c>
      <c r="C23" s="788"/>
      <c r="D23" s="788"/>
      <c r="E23" s="788"/>
      <c r="F23" s="788"/>
      <c r="G23" s="788"/>
      <c r="H23" s="788"/>
      <c r="I23" s="788"/>
      <c r="J23" s="788"/>
      <c r="K23" s="788"/>
      <c r="L23" s="788"/>
      <c r="M23" s="788"/>
      <c r="N23" s="788"/>
      <c r="O23" s="788"/>
      <c r="P23" s="789"/>
      <c r="Q23" s="790">
        <v>922356</v>
      </c>
      <c r="R23" s="791"/>
      <c r="S23" s="791"/>
      <c r="T23" s="791"/>
      <c r="U23" s="791"/>
      <c r="V23" s="791">
        <v>906737</v>
      </c>
      <c r="W23" s="791"/>
      <c r="X23" s="791"/>
      <c r="Y23" s="791"/>
      <c r="Z23" s="791"/>
      <c r="AA23" s="791">
        <v>15619</v>
      </c>
      <c r="AB23" s="791"/>
      <c r="AC23" s="791"/>
      <c r="AD23" s="791"/>
      <c r="AE23" s="792"/>
      <c r="AF23" s="793">
        <v>7873</v>
      </c>
      <c r="AG23" s="791"/>
      <c r="AH23" s="791"/>
      <c r="AI23" s="791"/>
      <c r="AJ23" s="794"/>
      <c r="AK23" s="795"/>
      <c r="AL23" s="796"/>
      <c r="AM23" s="796"/>
      <c r="AN23" s="796"/>
      <c r="AO23" s="796"/>
      <c r="AP23" s="791">
        <v>1715094</v>
      </c>
      <c r="AQ23" s="791"/>
      <c r="AR23" s="791"/>
      <c r="AS23" s="791"/>
      <c r="AT23" s="791"/>
      <c r="AU23" s="797"/>
      <c r="AV23" s="797"/>
      <c r="AW23" s="797"/>
      <c r="AX23" s="797"/>
      <c r="AY23" s="798"/>
      <c r="AZ23" s="806" t="s">
        <v>118</v>
      </c>
      <c r="BA23" s="807"/>
      <c r="BB23" s="807"/>
      <c r="BC23" s="807"/>
      <c r="BD23" s="808"/>
      <c r="BE23" s="242"/>
      <c r="BF23" s="242"/>
      <c r="BG23" s="242"/>
      <c r="BH23" s="242"/>
      <c r="BI23" s="242"/>
      <c r="BJ23" s="242"/>
      <c r="BK23" s="242"/>
      <c r="BL23" s="242"/>
      <c r="BM23" s="242"/>
      <c r="BN23" s="242"/>
      <c r="BO23" s="242"/>
      <c r="BP23" s="242"/>
      <c r="BQ23" s="251">
        <v>17</v>
      </c>
      <c r="BR23" s="252"/>
      <c r="BS23" s="756" t="s">
        <v>570</v>
      </c>
      <c r="BT23" s="757"/>
      <c r="BU23" s="757"/>
      <c r="BV23" s="757"/>
      <c r="BW23" s="757"/>
      <c r="BX23" s="757"/>
      <c r="BY23" s="757"/>
      <c r="BZ23" s="757"/>
      <c r="CA23" s="757"/>
      <c r="CB23" s="757"/>
      <c r="CC23" s="757"/>
      <c r="CD23" s="757"/>
      <c r="CE23" s="757"/>
      <c r="CF23" s="757"/>
      <c r="CG23" s="758"/>
      <c r="CH23" s="759">
        <v>127.072</v>
      </c>
      <c r="CI23" s="760"/>
      <c r="CJ23" s="760"/>
      <c r="CK23" s="760"/>
      <c r="CL23" s="761"/>
      <c r="CM23" s="759">
        <v>1936.7629999999999</v>
      </c>
      <c r="CN23" s="760"/>
      <c r="CO23" s="760"/>
      <c r="CP23" s="760"/>
      <c r="CQ23" s="761"/>
      <c r="CR23" s="759">
        <v>8</v>
      </c>
      <c r="CS23" s="760"/>
      <c r="CT23" s="760"/>
      <c r="CU23" s="760"/>
      <c r="CV23" s="761"/>
      <c r="CW23" s="759">
        <v>16.72</v>
      </c>
      <c r="CX23" s="760"/>
      <c r="CY23" s="760"/>
      <c r="CZ23" s="760"/>
      <c r="DA23" s="761"/>
      <c r="DB23" s="759" t="s">
        <v>489</v>
      </c>
      <c r="DC23" s="760"/>
      <c r="DD23" s="760"/>
      <c r="DE23" s="760"/>
      <c r="DF23" s="761"/>
      <c r="DG23" s="759" t="s">
        <v>489</v>
      </c>
      <c r="DH23" s="760"/>
      <c r="DI23" s="760"/>
      <c r="DJ23" s="760"/>
      <c r="DK23" s="761"/>
      <c r="DL23" s="759" t="s">
        <v>489</v>
      </c>
      <c r="DM23" s="760"/>
      <c r="DN23" s="760"/>
      <c r="DO23" s="760"/>
      <c r="DP23" s="761"/>
      <c r="DQ23" s="759" t="s">
        <v>489</v>
      </c>
      <c r="DR23" s="760"/>
      <c r="DS23" s="760"/>
      <c r="DT23" s="760"/>
      <c r="DU23" s="761"/>
      <c r="DV23" s="770"/>
      <c r="DW23" s="771"/>
      <c r="DX23" s="771"/>
      <c r="DY23" s="771"/>
      <c r="DZ23" s="772"/>
      <c r="EA23" s="243"/>
    </row>
    <row r="24" spans="1:131" s="244" customFormat="1" ht="26.25" customHeight="1" x14ac:dyDescent="0.2">
      <c r="A24" s="805" t="s">
        <v>374</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41"/>
      <c r="BA24" s="241"/>
      <c r="BB24" s="241"/>
      <c r="BC24" s="241"/>
      <c r="BD24" s="241"/>
      <c r="BE24" s="242"/>
      <c r="BF24" s="242"/>
      <c r="BG24" s="242"/>
      <c r="BH24" s="242"/>
      <c r="BI24" s="242"/>
      <c r="BJ24" s="242"/>
      <c r="BK24" s="242"/>
      <c r="BL24" s="242"/>
      <c r="BM24" s="242"/>
      <c r="BN24" s="242"/>
      <c r="BO24" s="242"/>
      <c r="BP24" s="242"/>
      <c r="BQ24" s="251">
        <v>18</v>
      </c>
      <c r="BR24" s="252"/>
      <c r="BS24" s="756" t="s">
        <v>571</v>
      </c>
      <c r="BT24" s="757"/>
      <c r="BU24" s="757"/>
      <c r="BV24" s="757"/>
      <c r="BW24" s="757"/>
      <c r="BX24" s="757"/>
      <c r="BY24" s="757"/>
      <c r="BZ24" s="757"/>
      <c r="CA24" s="757"/>
      <c r="CB24" s="757"/>
      <c r="CC24" s="757"/>
      <c r="CD24" s="757"/>
      <c r="CE24" s="757"/>
      <c r="CF24" s="757"/>
      <c r="CG24" s="758"/>
      <c r="CH24" s="759">
        <v>0</v>
      </c>
      <c r="CI24" s="760"/>
      <c r="CJ24" s="760"/>
      <c r="CK24" s="760"/>
      <c r="CL24" s="761"/>
      <c r="CM24" s="759">
        <v>40</v>
      </c>
      <c r="CN24" s="760"/>
      <c r="CO24" s="760"/>
      <c r="CP24" s="760"/>
      <c r="CQ24" s="761"/>
      <c r="CR24" s="759">
        <v>20</v>
      </c>
      <c r="CS24" s="760"/>
      <c r="CT24" s="760"/>
      <c r="CU24" s="760"/>
      <c r="CV24" s="761"/>
      <c r="CW24" s="759" t="s">
        <v>489</v>
      </c>
      <c r="CX24" s="760"/>
      <c r="CY24" s="760"/>
      <c r="CZ24" s="760"/>
      <c r="DA24" s="761"/>
      <c r="DB24" s="759" t="s">
        <v>489</v>
      </c>
      <c r="DC24" s="760"/>
      <c r="DD24" s="760"/>
      <c r="DE24" s="760"/>
      <c r="DF24" s="761"/>
      <c r="DG24" s="759" t="s">
        <v>489</v>
      </c>
      <c r="DH24" s="760"/>
      <c r="DI24" s="760"/>
      <c r="DJ24" s="760"/>
      <c r="DK24" s="761"/>
      <c r="DL24" s="759" t="s">
        <v>489</v>
      </c>
      <c r="DM24" s="760"/>
      <c r="DN24" s="760"/>
      <c r="DO24" s="760"/>
      <c r="DP24" s="761"/>
      <c r="DQ24" s="759" t="s">
        <v>489</v>
      </c>
      <c r="DR24" s="760"/>
      <c r="DS24" s="760"/>
      <c r="DT24" s="760"/>
      <c r="DU24" s="761"/>
      <c r="DV24" s="770"/>
      <c r="DW24" s="771"/>
      <c r="DX24" s="771"/>
      <c r="DY24" s="771"/>
      <c r="DZ24" s="772"/>
      <c r="EA24" s="243"/>
    </row>
    <row r="25" spans="1:131" s="236" customFormat="1" ht="26.25" customHeight="1" thickBot="1" x14ac:dyDescent="0.25">
      <c r="A25" s="736" t="s">
        <v>375</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c r="BS25" s="756" t="s">
        <v>572</v>
      </c>
      <c r="BT25" s="757"/>
      <c r="BU25" s="757"/>
      <c r="BV25" s="757"/>
      <c r="BW25" s="757"/>
      <c r="BX25" s="757"/>
      <c r="BY25" s="757"/>
      <c r="BZ25" s="757"/>
      <c r="CA25" s="757"/>
      <c r="CB25" s="757"/>
      <c r="CC25" s="757"/>
      <c r="CD25" s="757"/>
      <c r="CE25" s="757"/>
      <c r="CF25" s="757"/>
      <c r="CG25" s="758"/>
      <c r="CH25" s="759">
        <v>-2.3E-2</v>
      </c>
      <c r="CI25" s="760"/>
      <c r="CJ25" s="760"/>
      <c r="CK25" s="760"/>
      <c r="CL25" s="761"/>
      <c r="CM25" s="759">
        <v>686.28599999999994</v>
      </c>
      <c r="CN25" s="760"/>
      <c r="CO25" s="760"/>
      <c r="CP25" s="760"/>
      <c r="CQ25" s="761"/>
      <c r="CR25" s="759">
        <v>590.29999999999995</v>
      </c>
      <c r="CS25" s="760"/>
      <c r="CT25" s="760"/>
      <c r="CU25" s="760"/>
      <c r="CV25" s="761"/>
      <c r="CW25" s="759" t="s">
        <v>489</v>
      </c>
      <c r="CX25" s="760"/>
      <c r="CY25" s="760"/>
      <c r="CZ25" s="760"/>
      <c r="DA25" s="761"/>
      <c r="DB25" s="759" t="s">
        <v>489</v>
      </c>
      <c r="DC25" s="760"/>
      <c r="DD25" s="760"/>
      <c r="DE25" s="760"/>
      <c r="DF25" s="761"/>
      <c r="DG25" s="759" t="s">
        <v>489</v>
      </c>
      <c r="DH25" s="760"/>
      <c r="DI25" s="760"/>
      <c r="DJ25" s="760"/>
      <c r="DK25" s="761"/>
      <c r="DL25" s="759" t="s">
        <v>489</v>
      </c>
      <c r="DM25" s="760"/>
      <c r="DN25" s="760"/>
      <c r="DO25" s="760"/>
      <c r="DP25" s="761"/>
      <c r="DQ25" s="759" t="s">
        <v>489</v>
      </c>
      <c r="DR25" s="760"/>
      <c r="DS25" s="760"/>
      <c r="DT25" s="760"/>
      <c r="DU25" s="761"/>
      <c r="DV25" s="770"/>
      <c r="DW25" s="771"/>
      <c r="DX25" s="771"/>
      <c r="DY25" s="771"/>
      <c r="DZ25" s="772"/>
      <c r="EA25" s="235"/>
    </row>
    <row r="26" spans="1:131" s="236" customFormat="1" ht="26.25" customHeight="1" x14ac:dyDescent="0.2">
      <c r="A26" s="727" t="s">
        <v>343</v>
      </c>
      <c r="B26" s="728"/>
      <c r="C26" s="728"/>
      <c r="D26" s="728"/>
      <c r="E26" s="728"/>
      <c r="F26" s="728"/>
      <c r="G26" s="728"/>
      <c r="H26" s="728"/>
      <c r="I26" s="728"/>
      <c r="J26" s="728"/>
      <c r="K26" s="728"/>
      <c r="L26" s="728"/>
      <c r="M26" s="728"/>
      <c r="N26" s="728"/>
      <c r="O26" s="728"/>
      <c r="P26" s="729"/>
      <c r="Q26" s="704" t="s">
        <v>376</v>
      </c>
      <c r="R26" s="705"/>
      <c r="S26" s="705"/>
      <c r="T26" s="705"/>
      <c r="U26" s="706"/>
      <c r="V26" s="704" t="s">
        <v>377</v>
      </c>
      <c r="W26" s="705"/>
      <c r="X26" s="705"/>
      <c r="Y26" s="705"/>
      <c r="Z26" s="706"/>
      <c r="AA26" s="704" t="s">
        <v>378</v>
      </c>
      <c r="AB26" s="705"/>
      <c r="AC26" s="705"/>
      <c r="AD26" s="705"/>
      <c r="AE26" s="705"/>
      <c r="AF26" s="809" t="s">
        <v>379</v>
      </c>
      <c r="AG26" s="810"/>
      <c r="AH26" s="810"/>
      <c r="AI26" s="810"/>
      <c r="AJ26" s="811"/>
      <c r="AK26" s="705" t="s">
        <v>380</v>
      </c>
      <c r="AL26" s="705"/>
      <c r="AM26" s="705"/>
      <c r="AN26" s="705"/>
      <c r="AO26" s="706"/>
      <c r="AP26" s="704" t="s">
        <v>381</v>
      </c>
      <c r="AQ26" s="705"/>
      <c r="AR26" s="705"/>
      <c r="AS26" s="705"/>
      <c r="AT26" s="706"/>
      <c r="AU26" s="704" t="s">
        <v>382</v>
      </c>
      <c r="AV26" s="705"/>
      <c r="AW26" s="705"/>
      <c r="AX26" s="705"/>
      <c r="AY26" s="706"/>
      <c r="AZ26" s="704" t="s">
        <v>383</v>
      </c>
      <c r="BA26" s="705"/>
      <c r="BB26" s="705"/>
      <c r="BC26" s="705"/>
      <c r="BD26" s="706"/>
      <c r="BE26" s="704" t="s">
        <v>350</v>
      </c>
      <c r="BF26" s="705"/>
      <c r="BG26" s="705"/>
      <c r="BH26" s="705"/>
      <c r="BI26" s="716"/>
      <c r="BJ26" s="241"/>
      <c r="BK26" s="241"/>
      <c r="BL26" s="241"/>
      <c r="BM26" s="241"/>
      <c r="BN26" s="241"/>
      <c r="BO26" s="254"/>
      <c r="BP26" s="254"/>
      <c r="BQ26" s="251">
        <v>20</v>
      </c>
      <c r="BR26" s="252"/>
      <c r="BS26" s="756" t="s">
        <v>573</v>
      </c>
      <c r="BT26" s="757"/>
      <c r="BU26" s="757"/>
      <c r="BV26" s="757"/>
      <c r="BW26" s="757"/>
      <c r="BX26" s="757"/>
      <c r="BY26" s="757"/>
      <c r="BZ26" s="757"/>
      <c r="CA26" s="757"/>
      <c r="CB26" s="757"/>
      <c r="CC26" s="757"/>
      <c r="CD26" s="757"/>
      <c r="CE26" s="757"/>
      <c r="CF26" s="757"/>
      <c r="CG26" s="758"/>
      <c r="CH26" s="759">
        <v>-15.961</v>
      </c>
      <c r="CI26" s="760"/>
      <c r="CJ26" s="760"/>
      <c r="CK26" s="760"/>
      <c r="CL26" s="761"/>
      <c r="CM26" s="759">
        <v>1720.537</v>
      </c>
      <c r="CN26" s="760"/>
      <c r="CO26" s="760"/>
      <c r="CP26" s="760"/>
      <c r="CQ26" s="761"/>
      <c r="CR26" s="759">
        <v>950.75</v>
      </c>
      <c r="CS26" s="760"/>
      <c r="CT26" s="760"/>
      <c r="CU26" s="760"/>
      <c r="CV26" s="761"/>
      <c r="CW26" s="759">
        <v>55.57</v>
      </c>
      <c r="CX26" s="760"/>
      <c r="CY26" s="760"/>
      <c r="CZ26" s="760"/>
      <c r="DA26" s="761"/>
      <c r="DB26" s="759" t="s">
        <v>489</v>
      </c>
      <c r="DC26" s="760"/>
      <c r="DD26" s="760"/>
      <c r="DE26" s="760"/>
      <c r="DF26" s="761"/>
      <c r="DG26" s="759" t="s">
        <v>489</v>
      </c>
      <c r="DH26" s="760"/>
      <c r="DI26" s="760"/>
      <c r="DJ26" s="760"/>
      <c r="DK26" s="761"/>
      <c r="DL26" s="759" t="s">
        <v>489</v>
      </c>
      <c r="DM26" s="760"/>
      <c r="DN26" s="760"/>
      <c r="DO26" s="760"/>
      <c r="DP26" s="761"/>
      <c r="DQ26" s="759" t="s">
        <v>489</v>
      </c>
      <c r="DR26" s="760"/>
      <c r="DS26" s="760"/>
      <c r="DT26" s="760"/>
      <c r="DU26" s="761"/>
      <c r="DV26" s="770"/>
      <c r="DW26" s="771"/>
      <c r="DX26" s="771"/>
      <c r="DY26" s="771"/>
      <c r="DZ26" s="772"/>
      <c r="EA26" s="235"/>
    </row>
    <row r="27" spans="1:131" s="236"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12"/>
      <c r="AG27" s="813"/>
      <c r="AH27" s="813"/>
      <c r="AI27" s="813"/>
      <c r="AJ27" s="814"/>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6" t="s">
        <v>574</v>
      </c>
      <c r="BT27" s="757"/>
      <c r="BU27" s="757"/>
      <c r="BV27" s="757"/>
      <c r="BW27" s="757"/>
      <c r="BX27" s="757"/>
      <c r="BY27" s="757"/>
      <c r="BZ27" s="757"/>
      <c r="CA27" s="757"/>
      <c r="CB27" s="757"/>
      <c r="CC27" s="757"/>
      <c r="CD27" s="757"/>
      <c r="CE27" s="757"/>
      <c r="CF27" s="757"/>
      <c r="CG27" s="758"/>
      <c r="CH27" s="759">
        <v>-0.57499999999999996</v>
      </c>
      <c r="CI27" s="760"/>
      <c r="CJ27" s="760"/>
      <c r="CK27" s="760"/>
      <c r="CL27" s="761"/>
      <c r="CM27" s="759">
        <v>966.16499999999996</v>
      </c>
      <c r="CN27" s="760"/>
      <c r="CO27" s="760"/>
      <c r="CP27" s="760"/>
      <c r="CQ27" s="761"/>
      <c r="CR27" s="759">
        <v>783</v>
      </c>
      <c r="CS27" s="760"/>
      <c r="CT27" s="760"/>
      <c r="CU27" s="760"/>
      <c r="CV27" s="761"/>
      <c r="CW27" s="759" t="s">
        <v>489</v>
      </c>
      <c r="CX27" s="760"/>
      <c r="CY27" s="760"/>
      <c r="CZ27" s="760"/>
      <c r="DA27" s="761"/>
      <c r="DB27" s="759" t="s">
        <v>489</v>
      </c>
      <c r="DC27" s="760"/>
      <c r="DD27" s="760"/>
      <c r="DE27" s="760"/>
      <c r="DF27" s="761"/>
      <c r="DG27" s="759" t="s">
        <v>489</v>
      </c>
      <c r="DH27" s="760"/>
      <c r="DI27" s="760"/>
      <c r="DJ27" s="760"/>
      <c r="DK27" s="761"/>
      <c r="DL27" s="759" t="s">
        <v>489</v>
      </c>
      <c r="DM27" s="760"/>
      <c r="DN27" s="760"/>
      <c r="DO27" s="760"/>
      <c r="DP27" s="761"/>
      <c r="DQ27" s="759" t="s">
        <v>489</v>
      </c>
      <c r="DR27" s="760"/>
      <c r="DS27" s="760"/>
      <c r="DT27" s="760"/>
      <c r="DU27" s="761"/>
      <c r="DV27" s="770"/>
      <c r="DW27" s="771"/>
      <c r="DX27" s="771"/>
      <c r="DY27" s="771"/>
      <c r="DZ27" s="772"/>
      <c r="EA27" s="235"/>
    </row>
    <row r="28" spans="1:131" s="236" customFormat="1" ht="26.25" customHeight="1" thickTop="1" x14ac:dyDescent="0.2">
      <c r="A28" s="255">
        <v>1</v>
      </c>
      <c r="B28" s="718" t="s">
        <v>384</v>
      </c>
      <c r="C28" s="719"/>
      <c r="D28" s="719"/>
      <c r="E28" s="719"/>
      <c r="F28" s="719"/>
      <c r="G28" s="719"/>
      <c r="H28" s="719"/>
      <c r="I28" s="719"/>
      <c r="J28" s="719"/>
      <c r="K28" s="719"/>
      <c r="L28" s="719"/>
      <c r="M28" s="719"/>
      <c r="N28" s="719"/>
      <c r="O28" s="719"/>
      <c r="P28" s="720"/>
      <c r="Q28" s="819">
        <v>186565</v>
      </c>
      <c r="R28" s="820"/>
      <c r="S28" s="820"/>
      <c r="T28" s="820"/>
      <c r="U28" s="820"/>
      <c r="V28" s="820">
        <v>183093</v>
      </c>
      <c r="W28" s="820"/>
      <c r="X28" s="820"/>
      <c r="Y28" s="820"/>
      <c r="Z28" s="820"/>
      <c r="AA28" s="820">
        <v>3472</v>
      </c>
      <c r="AB28" s="820"/>
      <c r="AC28" s="820"/>
      <c r="AD28" s="820"/>
      <c r="AE28" s="821"/>
      <c r="AF28" s="822">
        <v>3472</v>
      </c>
      <c r="AG28" s="820"/>
      <c r="AH28" s="820"/>
      <c r="AI28" s="820"/>
      <c r="AJ28" s="823"/>
      <c r="AK28" s="824">
        <v>10901</v>
      </c>
      <c r="AL28" s="815"/>
      <c r="AM28" s="815"/>
      <c r="AN28" s="815"/>
      <c r="AO28" s="815"/>
      <c r="AP28" s="815" t="s">
        <v>553</v>
      </c>
      <c r="AQ28" s="815"/>
      <c r="AR28" s="815"/>
      <c r="AS28" s="815"/>
      <c r="AT28" s="815"/>
      <c r="AU28" s="815" t="s">
        <v>553</v>
      </c>
      <c r="AV28" s="815"/>
      <c r="AW28" s="815"/>
      <c r="AX28" s="815"/>
      <c r="AY28" s="815"/>
      <c r="AZ28" s="816" t="s">
        <v>553</v>
      </c>
      <c r="BA28" s="816"/>
      <c r="BB28" s="816"/>
      <c r="BC28" s="816"/>
      <c r="BD28" s="816"/>
      <c r="BE28" s="817"/>
      <c r="BF28" s="817"/>
      <c r="BG28" s="817"/>
      <c r="BH28" s="817"/>
      <c r="BI28" s="818"/>
      <c r="BJ28" s="241"/>
      <c r="BK28" s="241"/>
      <c r="BL28" s="241"/>
      <c r="BM28" s="241"/>
      <c r="BN28" s="241"/>
      <c r="BO28" s="254"/>
      <c r="BP28" s="254"/>
      <c r="BQ28" s="251">
        <v>22</v>
      </c>
      <c r="BR28" s="252"/>
      <c r="BS28" s="756" t="s">
        <v>575</v>
      </c>
      <c r="BT28" s="757"/>
      <c r="BU28" s="757"/>
      <c r="BV28" s="757"/>
      <c r="BW28" s="757"/>
      <c r="BX28" s="757"/>
      <c r="BY28" s="757"/>
      <c r="BZ28" s="757"/>
      <c r="CA28" s="757"/>
      <c r="CB28" s="757"/>
      <c r="CC28" s="757"/>
      <c r="CD28" s="757"/>
      <c r="CE28" s="757"/>
      <c r="CF28" s="757"/>
      <c r="CG28" s="758"/>
      <c r="CH28" s="759">
        <v>0.05</v>
      </c>
      <c r="CI28" s="760"/>
      <c r="CJ28" s="760"/>
      <c r="CK28" s="760"/>
      <c r="CL28" s="761"/>
      <c r="CM28" s="759">
        <v>17.451000000000001</v>
      </c>
      <c r="CN28" s="760"/>
      <c r="CO28" s="760"/>
      <c r="CP28" s="760"/>
      <c r="CQ28" s="761"/>
      <c r="CR28" s="759">
        <v>2</v>
      </c>
      <c r="CS28" s="760"/>
      <c r="CT28" s="760"/>
      <c r="CU28" s="760"/>
      <c r="CV28" s="761"/>
      <c r="CW28" s="759">
        <v>21.97</v>
      </c>
      <c r="CX28" s="760"/>
      <c r="CY28" s="760"/>
      <c r="CZ28" s="760"/>
      <c r="DA28" s="761"/>
      <c r="DB28" s="759" t="s">
        <v>489</v>
      </c>
      <c r="DC28" s="760"/>
      <c r="DD28" s="760"/>
      <c r="DE28" s="760"/>
      <c r="DF28" s="761"/>
      <c r="DG28" s="759" t="s">
        <v>489</v>
      </c>
      <c r="DH28" s="760"/>
      <c r="DI28" s="760"/>
      <c r="DJ28" s="760"/>
      <c r="DK28" s="761"/>
      <c r="DL28" s="759" t="s">
        <v>489</v>
      </c>
      <c r="DM28" s="760"/>
      <c r="DN28" s="760"/>
      <c r="DO28" s="760"/>
      <c r="DP28" s="761"/>
      <c r="DQ28" s="759" t="s">
        <v>489</v>
      </c>
      <c r="DR28" s="760"/>
      <c r="DS28" s="760"/>
      <c r="DT28" s="760"/>
      <c r="DU28" s="761"/>
      <c r="DV28" s="770"/>
      <c r="DW28" s="771"/>
      <c r="DX28" s="771"/>
      <c r="DY28" s="771"/>
      <c r="DZ28" s="772"/>
      <c r="EA28" s="235"/>
    </row>
    <row r="29" spans="1:131" s="236" customFormat="1" ht="26.25" customHeight="1" x14ac:dyDescent="0.2">
      <c r="A29" s="255">
        <v>2</v>
      </c>
      <c r="B29" s="742" t="s">
        <v>385</v>
      </c>
      <c r="C29" s="743"/>
      <c r="D29" s="743"/>
      <c r="E29" s="743"/>
      <c r="F29" s="743"/>
      <c r="G29" s="743"/>
      <c r="H29" s="743"/>
      <c r="I29" s="743"/>
      <c r="J29" s="743"/>
      <c r="K29" s="743"/>
      <c r="L29" s="743"/>
      <c r="M29" s="743"/>
      <c r="N29" s="743"/>
      <c r="O29" s="743"/>
      <c r="P29" s="744"/>
      <c r="Q29" s="745">
        <v>5522</v>
      </c>
      <c r="R29" s="746"/>
      <c r="S29" s="746"/>
      <c r="T29" s="746"/>
      <c r="U29" s="746"/>
      <c r="V29" s="746">
        <v>4043</v>
      </c>
      <c r="W29" s="746"/>
      <c r="X29" s="746"/>
      <c r="Y29" s="746"/>
      <c r="Z29" s="746"/>
      <c r="AA29" s="746">
        <v>1479</v>
      </c>
      <c r="AB29" s="746"/>
      <c r="AC29" s="746"/>
      <c r="AD29" s="746"/>
      <c r="AE29" s="747"/>
      <c r="AF29" s="825">
        <v>16496</v>
      </c>
      <c r="AG29" s="746"/>
      <c r="AH29" s="746"/>
      <c r="AI29" s="746"/>
      <c r="AJ29" s="826"/>
      <c r="AK29" s="829">
        <v>482</v>
      </c>
      <c r="AL29" s="830"/>
      <c r="AM29" s="830"/>
      <c r="AN29" s="830"/>
      <c r="AO29" s="830"/>
      <c r="AP29" s="830">
        <v>5860</v>
      </c>
      <c r="AQ29" s="830"/>
      <c r="AR29" s="830"/>
      <c r="AS29" s="830"/>
      <c r="AT29" s="830"/>
      <c r="AU29" s="830" t="s">
        <v>553</v>
      </c>
      <c r="AV29" s="830"/>
      <c r="AW29" s="830"/>
      <c r="AX29" s="830"/>
      <c r="AY29" s="830"/>
      <c r="AZ29" s="831" t="s">
        <v>553</v>
      </c>
      <c r="BA29" s="831"/>
      <c r="BB29" s="831"/>
      <c r="BC29" s="831"/>
      <c r="BD29" s="831"/>
      <c r="BE29" s="827" t="s">
        <v>386</v>
      </c>
      <c r="BF29" s="827"/>
      <c r="BG29" s="827"/>
      <c r="BH29" s="827"/>
      <c r="BI29" s="828"/>
      <c r="BJ29" s="241"/>
      <c r="BK29" s="241"/>
      <c r="BL29" s="241"/>
      <c r="BM29" s="241"/>
      <c r="BN29" s="241"/>
      <c r="BO29" s="254"/>
      <c r="BP29" s="254"/>
      <c r="BQ29" s="251">
        <v>23</v>
      </c>
      <c r="BR29" s="252"/>
      <c r="BS29" s="756" t="s">
        <v>576</v>
      </c>
      <c r="BT29" s="757"/>
      <c r="BU29" s="757"/>
      <c r="BV29" s="757"/>
      <c r="BW29" s="757"/>
      <c r="BX29" s="757"/>
      <c r="BY29" s="757"/>
      <c r="BZ29" s="757"/>
      <c r="CA29" s="757"/>
      <c r="CB29" s="757"/>
      <c r="CC29" s="757"/>
      <c r="CD29" s="757"/>
      <c r="CE29" s="757"/>
      <c r="CF29" s="757"/>
      <c r="CG29" s="758"/>
      <c r="CH29" s="759">
        <v>-0.113</v>
      </c>
      <c r="CI29" s="760"/>
      <c r="CJ29" s="760"/>
      <c r="CK29" s="760"/>
      <c r="CL29" s="761"/>
      <c r="CM29" s="759">
        <v>1.3440000000000001</v>
      </c>
      <c r="CN29" s="760"/>
      <c r="CO29" s="760"/>
      <c r="CP29" s="760"/>
      <c r="CQ29" s="761"/>
      <c r="CR29" s="759">
        <v>26.25</v>
      </c>
      <c r="CS29" s="760"/>
      <c r="CT29" s="760"/>
      <c r="CU29" s="760"/>
      <c r="CV29" s="761"/>
      <c r="CW29" s="759">
        <v>5.9740000000000002</v>
      </c>
      <c r="CX29" s="760"/>
      <c r="CY29" s="760"/>
      <c r="CZ29" s="760"/>
      <c r="DA29" s="761"/>
      <c r="DB29" s="759" t="s">
        <v>489</v>
      </c>
      <c r="DC29" s="760"/>
      <c r="DD29" s="760"/>
      <c r="DE29" s="760"/>
      <c r="DF29" s="761"/>
      <c r="DG29" s="759" t="s">
        <v>489</v>
      </c>
      <c r="DH29" s="760"/>
      <c r="DI29" s="760"/>
      <c r="DJ29" s="760"/>
      <c r="DK29" s="761"/>
      <c r="DL29" s="759" t="s">
        <v>489</v>
      </c>
      <c r="DM29" s="760"/>
      <c r="DN29" s="760"/>
      <c r="DO29" s="760"/>
      <c r="DP29" s="761"/>
      <c r="DQ29" s="759" t="s">
        <v>489</v>
      </c>
      <c r="DR29" s="760"/>
      <c r="DS29" s="760"/>
      <c r="DT29" s="760"/>
      <c r="DU29" s="761"/>
      <c r="DV29" s="770"/>
      <c r="DW29" s="771"/>
      <c r="DX29" s="771"/>
      <c r="DY29" s="771"/>
      <c r="DZ29" s="772"/>
      <c r="EA29" s="235"/>
    </row>
    <row r="30" spans="1:131" s="236" customFormat="1" ht="26.25" customHeight="1" x14ac:dyDescent="0.2">
      <c r="A30" s="255">
        <v>3</v>
      </c>
      <c r="B30" s="742" t="s">
        <v>387</v>
      </c>
      <c r="C30" s="743"/>
      <c r="D30" s="743"/>
      <c r="E30" s="743"/>
      <c r="F30" s="743"/>
      <c r="G30" s="743"/>
      <c r="H30" s="743"/>
      <c r="I30" s="743"/>
      <c r="J30" s="743"/>
      <c r="K30" s="743"/>
      <c r="L30" s="743"/>
      <c r="M30" s="743"/>
      <c r="N30" s="743"/>
      <c r="O30" s="743"/>
      <c r="P30" s="744"/>
      <c r="Q30" s="745">
        <v>94</v>
      </c>
      <c r="R30" s="746"/>
      <c r="S30" s="746"/>
      <c r="T30" s="746"/>
      <c r="U30" s="746"/>
      <c r="V30" s="746">
        <v>71</v>
      </c>
      <c r="W30" s="746"/>
      <c r="X30" s="746"/>
      <c r="Y30" s="746"/>
      <c r="Z30" s="746"/>
      <c r="AA30" s="746">
        <v>23</v>
      </c>
      <c r="AB30" s="746"/>
      <c r="AC30" s="746"/>
      <c r="AD30" s="746"/>
      <c r="AE30" s="747"/>
      <c r="AF30" s="825">
        <v>104</v>
      </c>
      <c r="AG30" s="746"/>
      <c r="AH30" s="746"/>
      <c r="AI30" s="746"/>
      <c r="AJ30" s="826"/>
      <c r="AK30" s="829">
        <v>5</v>
      </c>
      <c r="AL30" s="830"/>
      <c r="AM30" s="830"/>
      <c r="AN30" s="830"/>
      <c r="AO30" s="830"/>
      <c r="AP30" s="830">
        <v>188</v>
      </c>
      <c r="AQ30" s="830"/>
      <c r="AR30" s="830"/>
      <c r="AS30" s="830"/>
      <c r="AT30" s="830"/>
      <c r="AU30" s="830" t="s">
        <v>553</v>
      </c>
      <c r="AV30" s="830"/>
      <c r="AW30" s="830"/>
      <c r="AX30" s="830"/>
      <c r="AY30" s="830"/>
      <c r="AZ30" s="831" t="s">
        <v>553</v>
      </c>
      <c r="BA30" s="831"/>
      <c r="BB30" s="831"/>
      <c r="BC30" s="831"/>
      <c r="BD30" s="831"/>
      <c r="BE30" s="827" t="s">
        <v>386</v>
      </c>
      <c r="BF30" s="827"/>
      <c r="BG30" s="827"/>
      <c r="BH30" s="827"/>
      <c r="BI30" s="828"/>
      <c r="BJ30" s="241"/>
      <c r="BK30" s="241"/>
      <c r="BL30" s="241"/>
      <c r="BM30" s="241"/>
      <c r="BN30" s="241"/>
      <c r="BO30" s="254"/>
      <c r="BP30" s="254"/>
      <c r="BQ30" s="251">
        <v>24</v>
      </c>
      <c r="BR30" s="252"/>
      <c r="BS30" s="756" t="s">
        <v>577</v>
      </c>
      <c r="BT30" s="757"/>
      <c r="BU30" s="757"/>
      <c r="BV30" s="757"/>
      <c r="BW30" s="757"/>
      <c r="BX30" s="757"/>
      <c r="BY30" s="757"/>
      <c r="BZ30" s="757"/>
      <c r="CA30" s="757"/>
      <c r="CB30" s="757"/>
      <c r="CC30" s="757"/>
      <c r="CD30" s="757"/>
      <c r="CE30" s="757"/>
      <c r="CF30" s="757"/>
      <c r="CG30" s="758"/>
      <c r="CH30" s="759">
        <v>-1.0569999999999999</v>
      </c>
      <c r="CI30" s="760"/>
      <c r="CJ30" s="760"/>
      <c r="CK30" s="760"/>
      <c r="CL30" s="761"/>
      <c r="CM30" s="759">
        <v>52.759</v>
      </c>
      <c r="CN30" s="760"/>
      <c r="CO30" s="760"/>
      <c r="CP30" s="760"/>
      <c r="CQ30" s="761"/>
      <c r="CR30" s="759">
        <v>4</v>
      </c>
      <c r="CS30" s="760"/>
      <c r="CT30" s="760"/>
      <c r="CU30" s="760"/>
      <c r="CV30" s="761"/>
      <c r="CW30" s="759">
        <v>0.77700000000000002</v>
      </c>
      <c r="CX30" s="760"/>
      <c r="CY30" s="760"/>
      <c r="CZ30" s="760"/>
      <c r="DA30" s="761"/>
      <c r="DB30" s="759" t="s">
        <v>489</v>
      </c>
      <c r="DC30" s="760"/>
      <c r="DD30" s="760"/>
      <c r="DE30" s="760"/>
      <c r="DF30" s="761"/>
      <c r="DG30" s="759" t="s">
        <v>489</v>
      </c>
      <c r="DH30" s="760"/>
      <c r="DI30" s="760"/>
      <c r="DJ30" s="760"/>
      <c r="DK30" s="761"/>
      <c r="DL30" s="759" t="s">
        <v>489</v>
      </c>
      <c r="DM30" s="760"/>
      <c r="DN30" s="760"/>
      <c r="DO30" s="760"/>
      <c r="DP30" s="761"/>
      <c r="DQ30" s="759" t="s">
        <v>489</v>
      </c>
      <c r="DR30" s="760"/>
      <c r="DS30" s="760"/>
      <c r="DT30" s="760"/>
      <c r="DU30" s="761"/>
      <c r="DV30" s="770"/>
      <c r="DW30" s="771"/>
      <c r="DX30" s="771"/>
      <c r="DY30" s="771"/>
      <c r="DZ30" s="772"/>
      <c r="EA30" s="235"/>
    </row>
    <row r="31" spans="1:131" s="236" customFormat="1" ht="26.25" customHeight="1" x14ac:dyDescent="0.2">
      <c r="A31" s="255">
        <v>4</v>
      </c>
      <c r="B31" s="742" t="s">
        <v>388</v>
      </c>
      <c r="C31" s="743"/>
      <c r="D31" s="743"/>
      <c r="E31" s="743"/>
      <c r="F31" s="743"/>
      <c r="G31" s="743"/>
      <c r="H31" s="743"/>
      <c r="I31" s="743"/>
      <c r="J31" s="743"/>
      <c r="K31" s="743"/>
      <c r="L31" s="743"/>
      <c r="M31" s="743"/>
      <c r="N31" s="743"/>
      <c r="O31" s="743"/>
      <c r="P31" s="744"/>
      <c r="Q31" s="745">
        <v>6400</v>
      </c>
      <c r="R31" s="746"/>
      <c r="S31" s="746"/>
      <c r="T31" s="746"/>
      <c r="U31" s="746"/>
      <c r="V31" s="746">
        <v>5543</v>
      </c>
      <c r="W31" s="746"/>
      <c r="X31" s="746"/>
      <c r="Y31" s="746"/>
      <c r="Z31" s="746"/>
      <c r="AA31" s="746">
        <v>858</v>
      </c>
      <c r="AB31" s="746"/>
      <c r="AC31" s="746"/>
      <c r="AD31" s="746"/>
      <c r="AE31" s="747"/>
      <c r="AF31" s="825">
        <v>676</v>
      </c>
      <c r="AG31" s="746"/>
      <c r="AH31" s="746"/>
      <c r="AI31" s="746"/>
      <c r="AJ31" s="826"/>
      <c r="AK31" s="829">
        <v>807</v>
      </c>
      <c r="AL31" s="830"/>
      <c r="AM31" s="830"/>
      <c r="AN31" s="830"/>
      <c r="AO31" s="830"/>
      <c r="AP31" s="830">
        <v>13089</v>
      </c>
      <c r="AQ31" s="830"/>
      <c r="AR31" s="830"/>
      <c r="AS31" s="830"/>
      <c r="AT31" s="830"/>
      <c r="AU31" s="830">
        <v>5458</v>
      </c>
      <c r="AV31" s="830"/>
      <c r="AW31" s="830"/>
      <c r="AX31" s="830"/>
      <c r="AY31" s="830"/>
      <c r="AZ31" s="831" t="s">
        <v>553</v>
      </c>
      <c r="BA31" s="831"/>
      <c r="BB31" s="831"/>
      <c r="BC31" s="831"/>
      <c r="BD31" s="831"/>
      <c r="BE31" s="827" t="s">
        <v>389</v>
      </c>
      <c r="BF31" s="827"/>
      <c r="BG31" s="827"/>
      <c r="BH31" s="827"/>
      <c r="BI31" s="828"/>
      <c r="BJ31" s="241"/>
      <c r="BK31" s="241"/>
      <c r="BL31" s="241"/>
      <c r="BM31" s="241"/>
      <c r="BN31" s="241"/>
      <c r="BO31" s="254"/>
      <c r="BP31" s="254"/>
      <c r="BQ31" s="251">
        <v>25</v>
      </c>
      <c r="BR31" s="252"/>
      <c r="BS31" s="756" t="s">
        <v>578</v>
      </c>
      <c r="BT31" s="757"/>
      <c r="BU31" s="757"/>
      <c r="BV31" s="757"/>
      <c r="BW31" s="757"/>
      <c r="BX31" s="757"/>
      <c r="BY31" s="757"/>
      <c r="BZ31" s="757"/>
      <c r="CA31" s="757"/>
      <c r="CB31" s="757"/>
      <c r="CC31" s="757"/>
      <c r="CD31" s="757"/>
      <c r="CE31" s="757"/>
      <c r="CF31" s="757"/>
      <c r="CG31" s="758"/>
      <c r="CH31" s="759">
        <v>1.79</v>
      </c>
      <c r="CI31" s="760"/>
      <c r="CJ31" s="760"/>
      <c r="CK31" s="760"/>
      <c r="CL31" s="761"/>
      <c r="CM31" s="759">
        <v>90.028999999999996</v>
      </c>
      <c r="CN31" s="760"/>
      <c r="CO31" s="760"/>
      <c r="CP31" s="760"/>
      <c r="CQ31" s="761"/>
      <c r="CR31" s="759">
        <v>5</v>
      </c>
      <c r="CS31" s="760"/>
      <c r="CT31" s="760"/>
      <c r="CU31" s="760"/>
      <c r="CV31" s="761"/>
      <c r="CW31" s="759">
        <v>1.1519999999999999</v>
      </c>
      <c r="CX31" s="760"/>
      <c r="CY31" s="760"/>
      <c r="CZ31" s="760"/>
      <c r="DA31" s="761"/>
      <c r="DB31" s="759" t="s">
        <v>489</v>
      </c>
      <c r="DC31" s="760"/>
      <c r="DD31" s="760"/>
      <c r="DE31" s="760"/>
      <c r="DF31" s="761"/>
      <c r="DG31" s="759" t="s">
        <v>489</v>
      </c>
      <c r="DH31" s="760"/>
      <c r="DI31" s="760"/>
      <c r="DJ31" s="760"/>
      <c r="DK31" s="761"/>
      <c r="DL31" s="759" t="s">
        <v>489</v>
      </c>
      <c r="DM31" s="760"/>
      <c r="DN31" s="760"/>
      <c r="DO31" s="760"/>
      <c r="DP31" s="761"/>
      <c r="DQ31" s="759" t="s">
        <v>489</v>
      </c>
      <c r="DR31" s="760"/>
      <c r="DS31" s="760"/>
      <c r="DT31" s="760"/>
      <c r="DU31" s="761"/>
      <c r="DV31" s="770"/>
      <c r="DW31" s="771"/>
      <c r="DX31" s="771"/>
      <c r="DY31" s="771"/>
      <c r="DZ31" s="772"/>
      <c r="EA31" s="235"/>
    </row>
    <row r="32" spans="1:131" s="236" customFormat="1" ht="26.25" customHeight="1" x14ac:dyDescent="0.2">
      <c r="A32" s="255">
        <v>5</v>
      </c>
      <c r="B32" s="742"/>
      <c r="C32" s="743"/>
      <c r="D32" s="743"/>
      <c r="E32" s="743"/>
      <c r="F32" s="743"/>
      <c r="G32" s="743"/>
      <c r="H32" s="743"/>
      <c r="I32" s="743"/>
      <c r="J32" s="743"/>
      <c r="K32" s="743"/>
      <c r="L32" s="743"/>
      <c r="M32" s="743"/>
      <c r="N32" s="743"/>
      <c r="O32" s="743"/>
      <c r="P32" s="744"/>
      <c r="Q32" s="745"/>
      <c r="R32" s="746"/>
      <c r="S32" s="746"/>
      <c r="T32" s="746"/>
      <c r="U32" s="746"/>
      <c r="V32" s="746"/>
      <c r="W32" s="746"/>
      <c r="X32" s="746"/>
      <c r="Y32" s="746"/>
      <c r="Z32" s="746"/>
      <c r="AA32" s="746"/>
      <c r="AB32" s="746"/>
      <c r="AC32" s="746"/>
      <c r="AD32" s="746"/>
      <c r="AE32" s="747"/>
      <c r="AF32" s="825"/>
      <c r="AG32" s="746"/>
      <c r="AH32" s="746"/>
      <c r="AI32" s="746"/>
      <c r="AJ32" s="826"/>
      <c r="AK32" s="829"/>
      <c r="AL32" s="830"/>
      <c r="AM32" s="830"/>
      <c r="AN32" s="830"/>
      <c r="AO32" s="830"/>
      <c r="AP32" s="830"/>
      <c r="AQ32" s="830"/>
      <c r="AR32" s="830"/>
      <c r="AS32" s="830"/>
      <c r="AT32" s="830"/>
      <c r="AU32" s="830"/>
      <c r="AV32" s="830"/>
      <c r="AW32" s="830"/>
      <c r="AX32" s="830"/>
      <c r="AY32" s="830"/>
      <c r="AZ32" s="831"/>
      <c r="BA32" s="831"/>
      <c r="BB32" s="831"/>
      <c r="BC32" s="831"/>
      <c r="BD32" s="831"/>
      <c r="BE32" s="827"/>
      <c r="BF32" s="827"/>
      <c r="BG32" s="827"/>
      <c r="BH32" s="827"/>
      <c r="BI32" s="828"/>
      <c r="BJ32" s="241"/>
      <c r="BK32" s="241"/>
      <c r="BL32" s="241"/>
      <c r="BM32" s="241"/>
      <c r="BN32" s="241"/>
      <c r="BO32" s="254"/>
      <c r="BP32" s="254"/>
      <c r="BQ32" s="251">
        <v>26</v>
      </c>
      <c r="BR32" s="252"/>
      <c r="BS32" s="756" t="s">
        <v>579</v>
      </c>
      <c r="BT32" s="757"/>
      <c r="BU32" s="757"/>
      <c r="BV32" s="757"/>
      <c r="BW32" s="757"/>
      <c r="BX32" s="757"/>
      <c r="BY32" s="757"/>
      <c r="BZ32" s="757"/>
      <c r="CA32" s="757"/>
      <c r="CB32" s="757"/>
      <c r="CC32" s="757"/>
      <c r="CD32" s="757"/>
      <c r="CE32" s="757"/>
      <c r="CF32" s="757"/>
      <c r="CG32" s="758"/>
      <c r="CH32" s="759">
        <v>18.082999999999998</v>
      </c>
      <c r="CI32" s="760"/>
      <c r="CJ32" s="760"/>
      <c r="CK32" s="760"/>
      <c r="CL32" s="761"/>
      <c r="CM32" s="759">
        <v>466.70100000000002</v>
      </c>
      <c r="CN32" s="760"/>
      <c r="CO32" s="760"/>
      <c r="CP32" s="760"/>
      <c r="CQ32" s="761"/>
      <c r="CR32" s="759">
        <v>44</v>
      </c>
      <c r="CS32" s="760"/>
      <c r="CT32" s="760"/>
      <c r="CU32" s="760"/>
      <c r="CV32" s="761"/>
      <c r="CW32" s="759" t="s">
        <v>489</v>
      </c>
      <c r="CX32" s="760"/>
      <c r="CY32" s="760"/>
      <c r="CZ32" s="760"/>
      <c r="DA32" s="761"/>
      <c r="DB32" s="759" t="s">
        <v>489</v>
      </c>
      <c r="DC32" s="760"/>
      <c r="DD32" s="760"/>
      <c r="DE32" s="760"/>
      <c r="DF32" s="761"/>
      <c r="DG32" s="759" t="s">
        <v>489</v>
      </c>
      <c r="DH32" s="760"/>
      <c r="DI32" s="760"/>
      <c r="DJ32" s="760"/>
      <c r="DK32" s="761"/>
      <c r="DL32" s="759" t="s">
        <v>489</v>
      </c>
      <c r="DM32" s="760"/>
      <c r="DN32" s="760"/>
      <c r="DO32" s="760"/>
      <c r="DP32" s="761"/>
      <c r="DQ32" s="759" t="s">
        <v>489</v>
      </c>
      <c r="DR32" s="760"/>
      <c r="DS32" s="760"/>
      <c r="DT32" s="760"/>
      <c r="DU32" s="761"/>
      <c r="DV32" s="770"/>
      <c r="DW32" s="771"/>
      <c r="DX32" s="771"/>
      <c r="DY32" s="771"/>
      <c r="DZ32" s="772"/>
      <c r="EA32" s="235"/>
    </row>
    <row r="33" spans="1:131" s="236" customFormat="1" ht="26.25" customHeight="1" x14ac:dyDescent="0.2">
      <c r="A33" s="255">
        <v>6</v>
      </c>
      <c r="B33" s="742"/>
      <c r="C33" s="743"/>
      <c r="D33" s="743"/>
      <c r="E33" s="743"/>
      <c r="F33" s="743"/>
      <c r="G33" s="743"/>
      <c r="H33" s="743"/>
      <c r="I33" s="743"/>
      <c r="J33" s="743"/>
      <c r="K33" s="743"/>
      <c r="L33" s="743"/>
      <c r="M33" s="743"/>
      <c r="N33" s="743"/>
      <c r="O33" s="743"/>
      <c r="P33" s="744"/>
      <c r="Q33" s="745"/>
      <c r="R33" s="746"/>
      <c r="S33" s="746"/>
      <c r="T33" s="746"/>
      <c r="U33" s="746"/>
      <c r="V33" s="746"/>
      <c r="W33" s="746"/>
      <c r="X33" s="746"/>
      <c r="Y33" s="746"/>
      <c r="Z33" s="746"/>
      <c r="AA33" s="746"/>
      <c r="AB33" s="746"/>
      <c r="AC33" s="746"/>
      <c r="AD33" s="746"/>
      <c r="AE33" s="747"/>
      <c r="AF33" s="825"/>
      <c r="AG33" s="746"/>
      <c r="AH33" s="746"/>
      <c r="AI33" s="746"/>
      <c r="AJ33" s="826"/>
      <c r="AK33" s="829"/>
      <c r="AL33" s="830"/>
      <c r="AM33" s="830"/>
      <c r="AN33" s="830"/>
      <c r="AO33" s="830"/>
      <c r="AP33" s="830"/>
      <c r="AQ33" s="830"/>
      <c r="AR33" s="830"/>
      <c r="AS33" s="830"/>
      <c r="AT33" s="830"/>
      <c r="AU33" s="830"/>
      <c r="AV33" s="830"/>
      <c r="AW33" s="830"/>
      <c r="AX33" s="830"/>
      <c r="AY33" s="830"/>
      <c r="AZ33" s="831"/>
      <c r="BA33" s="831"/>
      <c r="BB33" s="831"/>
      <c r="BC33" s="831"/>
      <c r="BD33" s="831"/>
      <c r="BE33" s="827"/>
      <c r="BF33" s="827"/>
      <c r="BG33" s="827"/>
      <c r="BH33" s="827"/>
      <c r="BI33" s="828"/>
      <c r="BJ33" s="241"/>
      <c r="BK33" s="241"/>
      <c r="BL33" s="241"/>
      <c r="BM33" s="241"/>
      <c r="BN33" s="241"/>
      <c r="BO33" s="254"/>
      <c r="BP33" s="254"/>
      <c r="BQ33" s="251">
        <v>27</v>
      </c>
      <c r="BR33" s="252"/>
      <c r="BS33" s="756" t="s">
        <v>580</v>
      </c>
      <c r="BT33" s="757"/>
      <c r="BU33" s="757"/>
      <c r="BV33" s="757"/>
      <c r="BW33" s="757"/>
      <c r="BX33" s="757"/>
      <c r="BY33" s="757"/>
      <c r="BZ33" s="757"/>
      <c r="CA33" s="757"/>
      <c r="CB33" s="757"/>
      <c r="CC33" s="757"/>
      <c r="CD33" s="757"/>
      <c r="CE33" s="757"/>
      <c r="CF33" s="757"/>
      <c r="CG33" s="758"/>
      <c r="CH33" s="759">
        <v>-5.0739999999999998</v>
      </c>
      <c r="CI33" s="760"/>
      <c r="CJ33" s="760"/>
      <c r="CK33" s="760"/>
      <c r="CL33" s="761"/>
      <c r="CM33" s="759">
        <v>224.84899999999999</v>
      </c>
      <c r="CN33" s="760"/>
      <c r="CO33" s="760"/>
      <c r="CP33" s="760"/>
      <c r="CQ33" s="761"/>
      <c r="CR33" s="759">
        <v>100</v>
      </c>
      <c r="CS33" s="760"/>
      <c r="CT33" s="760"/>
      <c r="CU33" s="760"/>
      <c r="CV33" s="761"/>
      <c r="CW33" s="759" t="s">
        <v>489</v>
      </c>
      <c r="CX33" s="760"/>
      <c r="CY33" s="760"/>
      <c r="CZ33" s="760"/>
      <c r="DA33" s="761"/>
      <c r="DB33" s="759" t="s">
        <v>489</v>
      </c>
      <c r="DC33" s="760"/>
      <c r="DD33" s="760"/>
      <c r="DE33" s="760"/>
      <c r="DF33" s="761"/>
      <c r="DG33" s="759" t="s">
        <v>489</v>
      </c>
      <c r="DH33" s="760"/>
      <c r="DI33" s="760"/>
      <c r="DJ33" s="760"/>
      <c r="DK33" s="761"/>
      <c r="DL33" s="759" t="s">
        <v>489</v>
      </c>
      <c r="DM33" s="760"/>
      <c r="DN33" s="760"/>
      <c r="DO33" s="760"/>
      <c r="DP33" s="761"/>
      <c r="DQ33" s="759" t="s">
        <v>489</v>
      </c>
      <c r="DR33" s="760"/>
      <c r="DS33" s="760"/>
      <c r="DT33" s="760"/>
      <c r="DU33" s="761"/>
      <c r="DV33" s="770"/>
      <c r="DW33" s="771"/>
      <c r="DX33" s="771"/>
      <c r="DY33" s="771"/>
      <c r="DZ33" s="772"/>
      <c r="EA33" s="235"/>
    </row>
    <row r="34" spans="1:131" s="236" customFormat="1" ht="26.25" customHeight="1" x14ac:dyDescent="0.2">
      <c r="A34" s="255">
        <v>7</v>
      </c>
      <c r="B34" s="742"/>
      <c r="C34" s="743"/>
      <c r="D34" s="743"/>
      <c r="E34" s="743"/>
      <c r="F34" s="743"/>
      <c r="G34" s="743"/>
      <c r="H34" s="743"/>
      <c r="I34" s="743"/>
      <c r="J34" s="743"/>
      <c r="K34" s="743"/>
      <c r="L34" s="743"/>
      <c r="M34" s="743"/>
      <c r="N34" s="743"/>
      <c r="O34" s="743"/>
      <c r="P34" s="744"/>
      <c r="Q34" s="745"/>
      <c r="R34" s="746"/>
      <c r="S34" s="746"/>
      <c r="T34" s="746"/>
      <c r="U34" s="746"/>
      <c r="V34" s="746"/>
      <c r="W34" s="746"/>
      <c r="X34" s="746"/>
      <c r="Y34" s="746"/>
      <c r="Z34" s="746"/>
      <c r="AA34" s="746"/>
      <c r="AB34" s="746"/>
      <c r="AC34" s="746"/>
      <c r="AD34" s="746"/>
      <c r="AE34" s="747"/>
      <c r="AF34" s="825"/>
      <c r="AG34" s="746"/>
      <c r="AH34" s="746"/>
      <c r="AI34" s="746"/>
      <c r="AJ34" s="826"/>
      <c r="AK34" s="829"/>
      <c r="AL34" s="830"/>
      <c r="AM34" s="830"/>
      <c r="AN34" s="830"/>
      <c r="AO34" s="830"/>
      <c r="AP34" s="830"/>
      <c r="AQ34" s="830"/>
      <c r="AR34" s="830"/>
      <c r="AS34" s="830"/>
      <c r="AT34" s="830"/>
      <c r="AU34" s="830"/>
      <c r="AV34" s="830"/>
      <c r="AW34" s="830"/>
      <c r="AX34" s="830"/>
      <c r="AY34" s="830"/>
      <c r="AZ34" s="831"/>
      <c r="BA34" s="831"/>
      <c r="BB34" s="831"/>
      <c r="BC34" s="831"/>
      <c r="BD34" s="831"/>
      <c r="BE34" s="827"/>
      <c r="BF34" s="827"/>
      <c r="BG34" s="827"/>
      <c r="BH34" s="827"/>
      <c r="BI34" s="828"/>
      <c r="BJ34" s="241"/>
      <c r="BK34" s="241"/>
      <c r="BL34" s="241"/>
      <c r="BM34" s="241"/>
      <c r="BN34" s="241"/>
      <c r="BO34" s="254"/>
      <c r="BP34" s="254"/>
      <c r="BQ34" s="251">
        <v>28</v>
      </c>
      <c r="BR34" s="252"/>
      <c r="BS34" s="756" t="s">
        <v>581</v>
      </c>
      <c r="BT34" s="757"/>
      <c r="BU34" s="757"/>
      <c r="BV34" s="757"/>
      <c r="BW34" s="757"/>
      <c r="BX34" s="757"/>
      <c r="BY34" s="757"/>
      <c r="BZ34" s="757"/>
      <c r="CA34" s="757"/>
      <c r="CB34" s="757"/>
      <c r="CC34" s="757"/>
      <c r="CD34" s="757"/>
      <c r="CE34" s="757"/>
      <c r="CF34" s="757"/>
      <c r="CG34" s="758"/>
      <c r="CH34" s="759">
        <v>6.1779999999999999</v>
      </c>
      <c r="CI34" s="760"/>
      <c r="CJ34" s="760"/>
      <c r="CK34" s="760"/>
      <c r="CL34" s="761"/>
      <c r="CM34" s="759">
        <v>2465.7310000000002</v>
      </c>
      <c r="CN34" s="760"/>
      <c r="CO34" s="760"/>
      <c r="CP34" s="760"/>
      <c r="CQ34" s="761"/>
      <c r="CR34" s="759">
        <v>860</v>
      </c>
      <c r="CS34" s="760"/>
      <c r="CT34" s="760"/>
      <c r="CU34" s="760"/>
      <c r="CV34" s="761"/>
      <c r="CW34" s="759">
        <v>11.566000000000001</v>
      </c>
      <c r="CX34" s="760"/>
      <c r="CY34" s="760"/>
      <c r="CZ34" s="760"/>
      <c r="DA34" s="761"/>
      <c r="DB34" s="759" t="s">
        <v>489</v>
      </c>
      <c r="DC34" s="760"/>
      <c r="DD34" s="760"/>
      <c r="DE34" s="760"/>
      <c r="DF34" s="761"/>
      <c r="DG34" s="759" t="s">
        <v>489</v>
      </c>
      <c r="DH34" s="760"/>
      <c r="DI34" s="760"/>
      <c r="DJ34" s="760"/>
      <c r="DK34" s="761"/>
      <c r="DL34" s="759" t="s">
        <v>489</v>
      </c>
      <c r="DM34" s="760"/>
      <c r="DN34" s="760"/>
      <c r="DO34" s="760"/>
      <c r="DP34" s="761"/>
      <c r="DQ34" s="759" t="s">
        <v>489</v>
      </c>
      <c r="DR34" s="760"/>
      <c r="DS34" s="760"/>
      <c r="DT34" s="760"/>
      <c r="DU34" s="761"/>
      <c r="DV34" s="770"/>
      <c r="DW34" s="771"/>
      <c r="DX34" s="771"/>
      <c r="DY34" s="771"/>
      <c r="DZ34" s="772"/>
      <c r="EA34" s="235"/>
    </row>
    <row r="35" spans="1:131" s="236" customFormat="1" ht="26.25" customHeight="1" x14ac:dyDescent="0.2">
      <c r="A35" s="255">
        <v>8</v>
      </c>
      <c r="B35" s="742"/>
      <c r="C35" s="743"/>
      <c r="D35" s="743"/>
      <c r="E35" s="743"/>
      <c r="F35" s="743"/>
      <c r="G35" s="743"/>
      <c r="H35" s="743"/>
      <c r="I35" s="743"/>
      <c r="J35" s="743"/>
      <c r="K35" s="743"/>
      <c r="L35" s="743"/>
      <c r="M35" s="743"/>
      <c r="N35" s="743"/>
      <c r="O35" s="743"/>
      <c r="P35" s="744"/>
      <c r="Q35" s="745"/>
      <c r="R35" s="746"/>
      <c r="S35" s="746"/>
      <c r="T35" s="746"/>
      <c r="U35" s="746"/>
      <c r="V35" s="746"/>
      <c r="W35" s="746"/>
      <c r="X35" s="746"/>
      <c r="Y35" s="746"/>
      <c r="Z35" s="746"/>
      <c r="AA35" s="746"/>
      <c r="AB35" s="746"/>
      <c r="AC35" s="746"/>
      <c r="AD35" s="746"/>
      <c r="AE35" s="747"/>
      <c r="AF35" s="825"/>
      <c r="AG35" s="746"/>
      <c r="AH35" s="746"/>
      <c r="AI35" s="746"/>
      <c r="AJ35" s="826"/>
      <c r="AK35" s="829"/>
      <c r="AL35" s="830"/>
      <c r="AM35" s="830"/>
      <c r="AN35" s="830"/>
      <c r="AO35" s="830"/>
      <c r="AP35" s="830"/>
      <c r="AQ35" s="830"/>
      <c r="AR35" s="830"/>
      <c r="AS35" s="830"/>
      <c r="AT35" s="830"/>
      <c r="AU35" s="830"/>
      <c r="AV35" s="830"/>
      <c r="AW35" s="830"/>
      <c r="AX35" s="830"/>
      <c r="AY35" s="830"/>
      <c r="AZ35" s="831"/>
      <c r="BA35" s="831"/>
      <c r="BB35" s="831"/>
      <c r="BC35" s="831"/>
      <c r="BD35" s="831"/>
      <c r="BE35" s="827"/>
      <c r="BF35" s="827"/>
      <c r="BG35" s="827"/>
      <c r="BH35" s="827"/>
      <c r="BI35" s="828"/>
      <c r="BJ35" s="241"/>
      <c r="BK35" s="241"/>
      <c r="BL35" s="241"/>
      <c r="BM35" s="241"/>
      <c r="BN35" s="241"/>
      <c r="BO35" s="254"/>
      <c r="BP35" s="254"/>
      <c r="BQ35" s="251">
        <v>29</v>
      </c>
      <c r="BR35" s="252"/>
      <c r="BS35" s="756" t="s">
        <v>582</v>
      </c>
      <c r="BT35" s="757"/>
      <c r="BU35" s="757"/>
      <c r="BV35" s="757"/>
      <c r="BW35" s="757"/>
      <c r="BX35" s="757"/>
      <c r="BY35" s="757"/>
      <c r="BZ35" s="757"/>
      <c r="CA35" s="757"/>
      <c r="CB35" s="757"/>
      <c r="CC35" s="757"/>
      <c r="CD35" s="757"/>
      <c r="CE35" s="757"/>
      <c r="CF35" s="757"/>
      <c r="CG35" s="758"/>
      <c r="CH35" s="759">
        <v>-85.676000000000002</v>
      </c>
      <c r="CI35" s="760"/>
      <c r="CJ35" s="760"/>
      <c r="CK35" s="760"/>
      <c r="CL35" s="761"/>
      <c r="CM35" s="759">
        <v>175.20699999999999</v>
      </c>
      <c r="CN35" s="760"/>
      <c r="CO35" s="760"/>
      <c r="CP35" s="760"/>
      <c r="CQ35" s="761"/>
      <c r="CR35" s="759">
        <v>65</v>
      </c>
      <c r="CS35" s="760"/>
      <c r="CT35" s="760"/>
      <c r="CU35" s="760"/>
      <c r="CV35" s="761"/>
      <c r="CW35" s="759" t="s">
        <v>489</v>
      </c>
      <c r="CX35" s="760"/>
      <c r="CY35" s="760"/>
      <c r="CZ35" s="760"/>
      <c r="DA35" s="761"/>
      <c r="DB35" s="759" t="s">
        <v>489</v>
      </c>
      <c r="DC35" s="760"/>
      <c r="DD35" s="760"/>
      <c r="DE35" s="760"/>
      <c r="DF35" s="761"/>
      <c r="DG35" s="759" t="s">
        <v>489</v>
      </c>
      <c r="DH35" s="760"/>
      <c r="DI35" s="760"/>
      <c r="DJ35" s="760"/>
      <c r="DK35" s="761"/>
      <c r="DL35" s="759" t="s">
        <v>489</v>
      </c>
      <c r="DM35" s="760"/>
      <c r="DN35" s="760"/>
      <c r="DO35" s="760"/>
      <c r="DP35" s="761"/>
      <c r="DQ35" s="759" t="s">
        <v>489</v>
      </c>
      <c r="DR35" s="760"/>
      <c r="DS35" s="760"/>
      <c r="DT35" s="760"/>
      <c r="DU35" s="761"/>
      <c r="DV35" s="770"/>
      <c r="DW35" s="771"/>
      <c r="DX35" s="771"/>
      <c r="DY35" s="771"/>
      <c r="DZ35" s="772"/>
      <c r="EA35" s="235"/>
    </row>
    <row r="36" spans="1:131" s="236" customFormat="1" ht="26.25" customHeight="1" x14ac:dyDescent="0.2">
      <c r="A36" s="255">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5"/>
      <c r="AG36" s="746"/>
      <c r="AH36" s="746"/>
      <c r="AI36" s="746"/>
      <c r="AJ36" s="826"/>
      <c r="AK36" s="829"/>
      <c r="AL36" s="830"/>
      <c r="AM36" s="830"/>
      <c r="AN36" s="830"/>
      <c r="AO36" s="830"/>
      <c r="AP36" s="830"/>
      <c r="AQ36" s="830"/>
      <c r="AR36" s="830"/>
      <c r="AS36" s="830"/>
      <c r="AT36" s="830"/>
      <c r="AU36" s="830"/>
      <c r="AV36" s="830"/>
      <c r="AW36" s="830"/>
      <c r="AX36" s="830"/>
      <c r="AY36" s="830"/>
      <c r="AZ36" s="831"/>
      <c r="BA36" s="831"/>
      <c r="BB36" s="831"/>
      <c r="BC36" s="831"/>
      <c r="BD36" s="831"/>
      <c r="BE36" s="827"/>
      <c r="BF36" s="827"/>
      <c r="BG36" s="827"/>
      <c r="BH36" s="827"/>
      <c r="BI36" s="828"/>
      <c r="BJ36" s="241"/>
      <c r="BK36" s="241"/>
      <c r="BL36" s="241"/>
      <c r="BM36" s="241"/>
      <c r="BN36" s="241"/>
      <c r="BO36" s="254"/>
      <c r="BP36" s="254"/>
      <c r="BQ36" s="251">
        <v>30</v>
      </c>
      <c r="BR36" s="252"/>
      <c r="BS36" s="756" t="s">
        <v>583</v>
      </c>
      <c r="BT36" s="757"/>
      <c r="BU36" s="757"/>
      <c r="BV36" s="757"/>
      <c r="BW36" s="757"/>
      <c r="BX36" s="757"/>
      <c r="BY36" s="757"/>
      <c r="BZ36" s="757"/>
      <c r="CA36" s="757"/>
      <c r="CB36" s="757"/>
      <c r="CC36" s="757"/>
      <c r="CD36" s="757"/>
      <c r="CE36" s="757"/>
      <c r="CF36" s="757"/>
      <c r="CG36" s="758"/>
      <c r="CH36" s="759">
        <v>-293.96800000000002</v>
      </c>
      <c r="CI36" s="760"/>
      <c r="CJ36" s="760"/>
      <c r="CK36" s="760"/>
      <c r="CL36" s="761"/>
      <c r="CM36" s="759">
        <v>276.95100000000002</v>
      </c>
      <c r="CN36" s="760"/>
      <c r="CO36" s="760"/>
      <c r="CP36" s="760"/>
      <c r="CQ36" s="761"/>
      <c r="CR36" s="759">
        <v>110</v>
      </c>
      <c r="CS36" s="760"/>
      <c r="CT36" s="760"/>
      <c r="CU36" s="760"/>
      <c r="CV36" s="761"/>
      <c r="CW36" s="759" t="s">
        <v>489</v>
      </c>
      <c r="CX36" s="760"/>
      <c r="CY36" s="760"/>
      <c r="CZ36" s="760"/>
      <c r="DA36" s="761"/>
      <c r="DB36" s="759" t="s">
        <v>489</v>
      </c>
      <c r="DC36" s="760"/>
      <c r="DD36" s="760"/>
      <c r="DE36" s="760"/>
      <c r="DF36" s="761"/>
      <c r="DG36" s="759" t="s">
        <v>489</v>
      </c>
      <c r="DH36" s="760"/>
      <c r="DI36" s="760"/>
      <c r="DJ36" s="760"/>
      <c r="DK36" s="761"/>
      <c r="DL36" s="759" t="s">
        <v>489</v>
      </c>
      <c r="DM36" s="760"/>
      <c r="DN36" s="760"/>
      <c r="DO36" s="760"/>
      <c r="DP36" s="761"/>
      <c r="DQ36" s="759" t="s">
        <v>489</v>
      </c>
      <c r="DR36" s="760"/>
      <c r="DS36" s="760"/>
      <c r="DT36" s="760"/>
      <c r="DU36" s="761"/>
      <c r="DV36" s="770"/>
      <c r="DW36" s="771"/>
      <c r="DX36" s="771"/>
      <c r="DY36" s="771"/>
      <c r="DZ36" s="772"/>
      <c r="EA36" s="235"/>
    </row>
    <row r="37" spans="1:131" s="236" customFormat="1" ht="26.25" customHeight="1" x14ac:dyDescent="0.2">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5"/>
      <c r="AG37" s="746"/>
      <c r="AH37" s="746"/>
      <c r="AI37" s="746"/>
      <c r="AJ37" s="826"/>
      <c r="AK37" s="829"/>
      <c r="AL37" s="830"/>
      <c r="AM37" s="830"/>
      <c r="AN37" s="830"/>
      <c r="AO37" s="830"/>
      <c r="AP37" s="830"/>
      <c r="AQ37" s="830"/>
      <c r="AR37" s="830"/>
      <c r="AS37" s="830"/>
      <c r="AT37" s="830"/>
      <c r="AU37" s="830"/>
      <c r="AV37" s="830"/>
      <c r="AW37" s="830"/>
      <c r="AX37" s="830"/>
      <c r="AY37" s="830"/>
      <c r="AZ37" s="831"/>
      <c r="BA37" s="831"/>
      <c r="BB37" s="831"/>
      <c r="BC37" s="831"/>
      <c r="BD37" s="831"/>
      <c r="BE37" s="827"/>
      <c r="BF37" s="827"/>
      <c r="BG37" s="827"/>
      <c r="BH37" s="827"/>
      <c r="BI37" s="828"/>
      <c r="BJ37" s="241"/>
      <c r="BK37" s="241"/>
      <c r="BL37" s="241"/>
      <c r="BM37" s="241"/>
      <c r="BN37" s="241"/>
      <c r="BO37" s="254"/>
      <c r="BP37" s="254"/>
      <c r="BQ37" s="251">
        <v>31</v>
      </c>
      <c r="BR37" s="252"/>
      <c r="BS37" s="756" t="s">
        <v>584</v>
      </c>
      <c r="BT37" s="757"/>
      <c r="BU37" s="757"/>
      <c r="BV37" s="757"/>
      <c r="BW37" s="757"/>
      <c r="BX37" s="757"/>
      <c r="BY37" s="757"/>
      <c r="BZ37" s="757"/>
      <c r="CA37" s="757"/>
      <c r="CB37" s="757"/>
      <c r="CC37" s="757"/>
      <c r="CD37" s="757"/>
      <c r="CE37" s="757"/>
      <c r="CF37" s="757"/>
      <c r="CG37" s="758"/>
      <c r="CH37" s="759">
        <v>-70.545000000000002</v>
      </c>
      <c r="CI37" s="760"/>
      <c r="CJ37" s="760"/>
      <c r="CK37" s="760"/>
      <c r="CL37" s="761"/>
      <c r="CM37" s="759">
        <v>-1.583</v>
      </c>
      <c r="CN37" s="760"/>
      <c r="CO37" s="760"/>
      <c r="CP37" s="760"/>
      <c r="CQ37" s="761"/>
      <c r="CR37" s="759">
        <v>18</v>
      </c>
      <c r="CS37" s="760"/>
      <c r="CT37" s="760"/>
      <c r="CU37" s="760"/>
      <c r="CV37" s="761"/>
      <c r="CW37" s="759">
        <v>9.4160000000000004</v>
      </c>
      <c r="CX37" s="760"/>
      <c r="CY37" s="760"/>
      <c r="CZ37" s="760"/>
      <c r="DA37" s="761"/>
      <c r="DB37" s="759" t="s">
        <v>489</v>
      </c>
      <c r="DC37" s="760"/>
      <c r="DD37" s="760"/>
      <c r="DE37" s="760"/>
      <c r="DF37" s="761"/>
      <c r="DG37" s="759" t="s">
        <v>489</v>
      </c>
      <c r="DH37" s="760"/>
      <c r="DI37" s="760"/>
      <c r="DJ37" s="760"/>
      <c r="DK37" s="761"/>
      <c r="DL37" s="759" t="s">
        <v>489</v>
      </c>
      <c r="DM37" s="760"/>
      <c r="DN37" s="760"/>
      <c r="DO37" s="760"/>
      <c r="DP37" s="761"/>
      <c r="DQ37" s="759" t="s">
        <v>489</v>
      </c>
      <c r="DR37" s="760"/>
      <c r="DS37" s="760"/>
      <c r="DT37" s="760"/>
      <c r="DU37" s="761"/>
      <c r="DV37" s="770"/>
      <c r="DW37" s="771"/>
      <c r="DX37" s="771"/>
      <c r="DY37" s="771"/>
      <c r="DZ37" s="772"/>
      <c r="EA37" s="235"/>
    </row>
    <row r="38" spans="1:131" s="236" customFormat="1" ht="26.25" customHeight="1" x14ac:dyDescent="0.2">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5"/>
      <c r="AG38" s="746"/>
      <c r="AH38" s="746"/>
      <c r="AI38" s="746"/>
      <c r="AJ38" s="826"/>
      <c r="AK38" s="829"/>
      <c r="AL38" s="830"/>
      <c r="AM38" s="830"/>
      <c r="AN38" s="830"/>
      <c r="AO38" s="830"/>
      <c r="AP38" s="830"/>
      <c r="AQ38" s="830"/>
      <c r="AR38" s="830"/>
      <c r="AS38" s="830"/>
      <c r="AT38" s="830"/>
      <c r="AU38" s="830"/>
      <c r="AV38" s="830"/>
      <c r="AW38" s="830"/>
      <c r="AX38" s="830"/>
      <c r="AY38" s="830"/>
      <c r="AZ38" s="831"/>
      <c r="BA38" s="831"/>
      <c r="BB38" s="831"/>
      <c r="BC38" s="831"/>
      <c r="BD38" s="831"/>
      <c r="BE38" s="827"/>
      <c r="BF38" s="827"/>
      <c r="BG38" s="827"/>
      <c r="BH38" s="827"/>
      <c r="BI38" s="828"/>
      <c r="BJ38" s="241"/>
      <c r="BK38" s="241"/>
      <c r="BL38" s="241"/>
      <c r="BM38" s="241"/>
      <c r="BN38" s="241"/>
      <c r="BO38" s="254"/>
      <c r="BP38" s="254"/>
      <c r="BQ38" s="251">
        <v>32</v>
      </c>
      <c r="BR38" s="252"/>
      <c r="BS38" s="756" t="s">
        <v>585</v>
      </c>
      <c r="BT38" s="757"/>
      <c r="BU38" s="757"/>
      <c r="BV38" s="757"/>
      <c r="BW38" s="757"/>
      <c r="BX38" s="757"/>
      <c r="BY38" s="757"/>
      <c r="BZ38" s="757"/>
      <c r="CA38" s="757"/>
      <c r="CB38" s="757"/>
      <c r="CC38" s="757"/>
      <c r="CD38" s="757"/>
      <c r="CE38" s="757"/>
      <c r="CF38" s="757"/>
      <c r="CG38" s="758"/>
      <c r="CH38" s="759">
        <v>6966.9340000000002</v>
      </c>
      <c r="CI38" s="760"/>
      <c r="CJ38" s="760"/>
      <c r="CK38" s="760"/>
      <c r="CL38" s="761"/>
      <c r="CM38" s="759">
        <v>110773.679</v>
      </c>
      <c r="CN38" s="760"/>
      <c r="CO38" s="760"/>
      <c r="CP38" s="760"/>
      <c r="CQ38" s="761"/>
      <c r="CR38" s="759">
        <v>543.75</v>
      </c>
      <c r="CS38" s="760"/>
      <c r="CT38" s="760"/>
      <c r="CU38" s="760"/>
      <c r="CV38" s="761"/>
      <c r="CW38" s="759" t="s">
        <v>489</v>
      </c>
      <c r="CX38" s="760"/>
      <c r="CY38" s="760"/>
      <c r="CZ38" s="760"/>
      <c r="DA38" s="761"/>
      <c r="DB38" s="759">
        <v>1880.501</v>
      </c>
      <c r="DC38" s="760"/>
      <c r="DD38" s="760"/>
      <c r="DE38" s="760"/>
      <c r="DF38" s="761"/>
      <c r="DG38" s="759" t="s">
        <v>489</v>
      </c>
      <c r="DH38" s="760"/>
      <c r="DI38" s="760"/>
      <c r="DJ38" s="760"/>
      <c r="DK38" s="761"/>
      <c r="DL38" s="759" t="s">
        <v>489</v>
      </c>
      <c r="DM38" s="760"/>
      <c r="DN38" s="760"/>
      <c r="DO38" s="760"/>
      <c r="DP38" s="761"/>
      <c r="DQ38" s="759" t="s">
        <v>489</v>
      </c>
      <c r="DR38" s="760"/>
      <c r="DS38" s="760"/>
      <c r="DT38" s="760"/>
      <c r="DU38" s="761"/>
      <c r="DV38" s="770"/>
      <c r="DW38" s="771"/>
      <c r="DX38" s="771"/>
      <c r="DY38" s="771"/>
      <c r="DZ38" s="772"/>
      <c r="EA38" s="235"/>
    </row>
    <row r="39" spans="1:131" s="236" customFormat="1" ht="26.25" customHeight="1" x14ac:dyDescent="0.2">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5"/>
      <c r="AG39" s="746"/>
      <c r="AH39" s="746"/>
      <c r="AI39" s="746"/>
      <c r="AJ39" s="826"/>
      <c r="AK39" s="829"/>
      <c r="AL39" s="830"/>
      <c r="AM39" s="830"/>
      <c r="AN39" s="830"/>
      <c r="AO39" s="830"/>
      <c r="AP39" s="830"/>
      <c r="AQ39" s="830"/>
      <c r="AR39" s="830"/>
      <c r="AS39" s="830"/>
      <c r="AT39" s="830"/>
      <c r="AU39" s="830"/>
      <c r="AV39" s="830"/>
      <c r="AW39" s="830"/>
      <c r="AX39" s="830"/>
      <c r="AY39" s="830"/>
      <c r="AZ39" s="831"/>
      <c r="BA39" s="831"/>
      <c r="BB39" s="831"/>
      <c r="BC39" s="831"/>
      <c r="BD39" s="831"/>
      <c r="BE39" s="827"/>
      <c r="BF39" s="827"/>
      <c r="BG39" s="827"/>
      <c r="BH39" s="827"/>
      <c r="BI39" s="828"/>
      <c r="BJ39" s="241"/>
      <c r="BK39" s="241"/>
      <c r="BL39" s="241"/>
      <c r="BM39" s="241"/>
      <c r="BN39" s="241"/>
      <c r="BO39" s="254"/>
      <c r="BP39" s="254"/>
      <c r="BQ39" s="251">
        <v>33</v>
      </c>
      <c r="BR39" s="252"/>
      <c r="BS39" s="756" t="s">
        <v>586</v>
      </c>
      <c r="BT39" s="757"/>
      <c r="BU39" s="757"/>
      <c r="BV39" s="757"/>
      <c r="BW39" s="757"/>
      <c r="BX39" s="757"/>
      <c r="BY39" s="757"/>
      <c r="BZ39" s="757"/>
      <c r="CA39" s="757"/>
      <c r="CB39" s="757"/>
      <c r="CC39" s="757"/>
      <c r="CD39" s="757"/>
      <c r="CE39" s="757"/>
      <c r="CF39" s="757"/>
      <c r="CG39" s="758"/>
      <c r="CH39" s="759">
        <v>-143.84200000000001</v>
      </c>
      <c r="CI39" s="760"/>
      <c r="CJ39" s="760"/>
      <c r="CK39" s="760"/>
      <c r="CL39" s="761"/>
      <c r="CM39" s="759">
        <v>8858.6039999999994</v>
      </c>
      <c r="CN39" s="760"/>
      <c r="CO39" s="760"/>
      <c r="CP39" s="760"/>
      <c r="CQ39" s="761"/>
      <c r="CR39" s="759">
        <v>5</v>
      </c>
      <c r="CS39" s="760"/>
      <c r="CT39" s="760"/>
      <c r="CU39" s="760"/>
      <c r="CV39" s="761"/>
      <c r="CW39" s="759" t="s">
        <v>489</v>
      </c>
      <c r="CX39" s="760"/>
      <c r="CY39" s="760"/>
      <c r="CZ39" s="760"/>
      <c r="DA39" s="761"/>
      <c r="DB39" s="759">
        <v>4303.2839999999997</v>
      </c>
      <c r="DC39" s="760"/>
      <c r="DD39" s="760"/>
      <c r="DE39" s="760"/>
      <c r="DF39" s="761"/>
      <c r="DG39" s="759">
        <v>2905.9879999999998</v>
      </c>
      <c r="DH39" s="760"/>
      <c r="DI39" s="760"/>
      <c r="DJ39" s="760"/>
      <c r="DK39" s="761"/>
      <c r="DL39" s="759" t="s">
        <v>489</v>
      </c>
      <c r="DM39" s="760"/>
      <c r="DN39" s="760"/>
      <c r="DO39" s="760"/>
      <c r="DP39" s="761"/>
      <c r="DQ39" s="759" t="s">
        <v>489</v>
      </c>
      <c r="DR39" s="760"/>
      <c r="DS39" s="760"/>
      <c r="DT39" s="760"/>
      <c r="DU39" s="761"/>
      <c r="DV39" s="770"/>
      <c r="DW39" s="771"/>
      <c r="DX39" s="771"/>
      <c r="DY39" s="771"/>
      <c r="DZ39" s="772"/>
      <c r="EA39" s="235"/>
    </row>
    <row r="40" spans="1:131" s="236" customFormat="1" ht="26.25" customHeight="1" x14ac:dyDescent="0.2">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5"/>
      <c r="AG40" s="746"/>
      <c r="AH40" s="746"/>
      <c r="AI40" s="746"/>
      <c r="AJ40" s="826"/>
      <c r="AK40" s="829"/>
      <c r="AL40" s="830"/>
      <c r="AM40" s="830"/>
      <c r="AN40" s="830"/>
      <c r="AO40" s="830"/>
      <c r="AP40" s="830"/>
      <c r="AQ40" s="830"/>
      <c r="AR40" s="830"/>
      <c r="AS40" s="830"/>
      <c r="AT40" s="830"/>
      <c r="AU40" s="830"/>
      <c r="AV40" s="830"/>
      <c r="AW40" s="830"/>
      <c r="AX40" s="830"/>
      <c r="AY40" s="830"/>
      <c r="AZ40" s="831"/>
      <c r="BA40" s="831"/>
      <c r="BB40" s="831"/>
      <c r="BC40" s="831"/>
      <c r="BD40" s="831"/>
      <c r="BE40" s="827"/>
      <c r="BF40" s="827"/>
      <c r="BG40" s="827"/>
      <c r="BH40" s="827"/>
      <c r="BI40" s="828"/>
      <c r="BJ40" s="241"/>
      <c r="BK40" s="241"/>
      <c r="BL40" s="241"/>
      <c r="BM40" s="241"/>
      <c r="BN40" s="241"/>
      <c r="BO40" s="254"/>
      <c r="BP40" s="254"/>
      <c r="BQ40" s="251">
        <v>34</v>
      </c>
      <c r="BR40" s="252"/>
      <c r="BS40" s="756" t="s">
        <v>587</v>
      </c>
      <c r="BT40" s="757"/>
      <c r="BU40" s="757"/>
      <c r="BV40" s="757"/>
      <c r="BW40" s="757"/>
      <c r="BX40" s="757"/>
      <c r="BY40" s="757"/>
      <c r="BZ40" s="757"/>
      <c r="CA40" s="757"/>
      <c r="CB40" s="757"/>
      <c r="CC40" s="757"/>
      <c r="CD40" s="757"/>
      <c r="CE40" s="757"/>
      <c r="CF40" s="757"/>
      <c r="CG40" s="758"/>
      <c r="CH40" s="759">
        <v>93.867999999999995</v>
      </c>
      <c r="CI40" s="760"/>
      <c r="CJ40" s="760"/>
      <c r="CK40" s="760"/>
      <c r="CL40" s="761"/>
      <c r="CM40" s="759">
        <v>535.54700000000003</v>
      </c>
      <c r="CN40" s="760"/>
      <c r="CO40" s="760"/>
      <c r="CP40" s="760"/>
      <c r="CQ40" s="761"/>
      <c r="CR40" s="759">
        <v>550</v>
      </c>
      <c r="CS40" s="760"/>
      <c r="CT40" s="760"/>
      <c r="CU40" s="760"/>
      <c r="CV40" s="761"/>
      <c r="CW40" s="759">
        <v>3.34</v>
      </c>
      <c r="CX40" s="760"/>
      <c r="CY40" s="760"/>
      <c r="CZ40" s="760"/>
      <c r="DA40" s="761"/>
      <c r="DB40" s="759">
        <v>330</v>
      </c>
      <c r="DC40" s="760"/>
      <c r="DD40" s="760"/>
      <c r="DE40" s="760"/>
      <c r="DF40" s="761"/>
      <c r="DG40" s="759" t="s">
        <v>489</v>
      </c>
      <c r="DH40" s="760"/>
      <c r="DI40" s="760"/>
      <c r="DJ40" s="760"/>
      <c r="DK40" s="761"/>
      <c r="DL40" s="759">
        <v>4652.7650000000003</v>
      </c>
      <c r="DM40" s="760"/>
      <c r="DN40" s="760"/>
      <c r="DO40" s="760"/>
      <c r="DP40" s="761"/>
      <c r="DQ40" s="759">
        <v>465.27699999999999</v>
      </c>
      <c r="DR40" s="760"/>
      <c r="DS40" s="760"/>
      <c r="DT40" s="760"/>
      <c r="DU40" s="761"/>
      <c r="DV40" s="770"/>
      <c r="DW40" s="771"/>
      <c r="DX40" s="771"/>
      <c r="DY40" s="771"/>
      <c r="DZ40" s="772"/>
      <c r="EA40" s="235"/>
    </row>
    <row r="41" spans="1:131" s="236" customFormat="1" ht="26.25" customHeight="1" x14ac:dyDescent="0.2">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5"/>
      <c r="AG41" s="746"/>
      <c r="AH41" s="746"/>
      <c r="AI41" s="746"/>
      <c r="AJ41" s="826"/>
      <c r="AK41" s="829"/>
      <c r="AL41" s="830"/>
      <c r="AM41" s="830"/>
      <c r="AN41" s="830"/>
      <c r="AO41" s="830"/>
      <c r="AP41" s="830"/>
      <c r="AQ41" s="830"/>
      <c r="AR41" s="830"/>
      <c r="AS41" s="830"/>
      <c r="AT41" s="830"/>
      <c r="AU41" s="830"/>
      <c r="AV41" s="830"/>
      <c r="AW41" s="830"/>
      <c r="AX41" s="830"/>
      <c r="AY41" s="830"/>
      <c r="AZ41" s="831"/>
      <c r="BA41" s="831"/>
      <c r="BB41" s="831"/>
      <c r="BC41" s="831"/>
      <c r="BD41" s="831"/>
      <c r="BE41" s="827"/>
      <c r="BF41" s="827"/>
      <c r="BG41" s="827"/>
      <c r="BH41" s="827"/>
      <c r="BI41" s="828"/>
      <c r="BJ41" s="241"/>
      <c r="BK41" s="241"/>
      <c r="BL41" s="241"/>
      <c r="BM41" s="241"/>
      <c r="BN41" s="241"/>
      <c r="BO41" s="254"/>
      <c r="BP41" s="254"/>
      <c r="BQ41" s="251">
        <v>35</v>
      </c>
      <c r="BR41" s="252"/>
      <c r="BS41" s="756" t="s">
        <v>588</v>
      </c>
      <c r="BT41" s="757"/>
      <c r="BU41" s="757"/>
      <c r="BV41" s="757"/>
      <c r="BW41" s="757"/>
      <c r="BX41" s="757"/>
      <c r="BY41" s="757"/>
      <c r="BZ41" s="757"/>
      <c r="CA41" s="757"/>
      <c r="CB41" s="757"/>
      <c r="CC41" s="757"/>
      <c r="CD41" s="757"/>
      <c r="CE41" s="757"/>
      <c r="CF41" s="757"/>
      <c r="CG41" s="758"/>
      <c r="CH41" s="759">
        <v>-63.707999999999998</v>
      </c>
      <c r="CI41" s="760"/>
      <c r="CJ41" s="760"/>
      <c r="CK41" s="760"/>
      <c r="CL41" s="761"/>
      <c r="CM41" s="759">
        <v>19957.983</v>
      </c>
      <c r="CN41" s="760"/>
      <c r="CO41" s="760"/>
      <c r="CP41" s="760"/>
      <c r="CQ41" s="761"/>
      <c r="CR41" s="759">
        <v>10861.040999999999</v>
      </c>
      <c r="CS41" s="760"/>
      <c r="CT41" s="760"/>
      <c r="CU41" s="760"/>
      <c r="CV41" s="761"/>
      <c r="CW41" s="759">
        <v>1714.4490000000001</v>
      </c>
      <c r="CX41" s="760"/>
      <c r="CY41" s="760"/>
      <c r="CZ41" s="760"/>
      <c r="DA41" s="761"/>
      <c r="DB41" s="759">
        <v>10699.094999999999</v>
      </c>
      <c r="DC41" s="760"/>
      <c r="DD41" s="760"/>
      <c r="DE41" s="760"/>
      <c r="DF41" s="761"/>
      <c r="DG41" s="759" t="s">
        <v>489</v>
      </c>
      <c r="DH41" s="760"/>
      <c r="DI41" s="760"/>
      <c r="DJ41" s="760"/>
      <c r="DK41" s="761"/>
      <c r="DL41" s="759" t="s">
        <v>489</v>
      </c>
      <c r="DM41" s="760"/>
      <c r="DN41" s="760"/>
      <c r="DO41" s="760"/>
      <c r="DP41" s="761"/>
      <c r="DQ41" s="759" t="s">
        <v>489</v>
      </c>
      <c r="DR41" s="760"/>
      <c r="DS41" s="760"/>
      <c r="DT41" s="760"/>
      <c r="DU41" s="761"/>
      <c r="DV41" s="770"/>
      <c r="DW41" s="771"/>
      <c r="DX41" s="771"/>
      <c r="DY41" s="771"/>
      <c r="DZ41" s="772"/>
      <c r="EA41" s="235"/>
    </row>
    <row r="42" spans="1:131" s="236" customFormat="1" ht="26.25" customHeight="1" x14ac:dyDescent="0.2">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5"/>
      <c r="AG42" s="746"/>
      <c r="AH42" s="746"/>
      <c r="AI42" s="746"/>
      <c r="AJ42" s="826"/>
      <c r="AK42" s="829"/>
      <c r="AL42" s="830"/>
      <c r="AM42" s="830"/>
      <c r="AN42" s="830"/>
      <c r="AO42" s="830"/>
      <c r="AP42" s="830"/>
      <c r="AQ42" s="830"/>
      <c r="AR42" s="830"/>
      <c r="AS42" s="830"/>
      <c r="AT42" s="830"/>
      <c r="AU42" s="830"/>
      <c r="AV42" s="830"/>
      <c r="AW42" s="830"/>
      <c r="AX42" s="830"/>
      <c r="AY42" s="830"/>
      <c r="AZ42" s="831"/>
      <c r="BA42" s="831"/>
      <c r="BB42" s="831"/>
      <c r="BC42" s="831"/>
      <c r="BD42" s="831"/>
      <c r="BE42" s="827"/>
      <c r="BF42" s="827"/>
      <c r="BG42" s="827"/>
      <c r="BH42" s="827"/>
      <c r="BI42" s="828"/>
      <c r="BJ42" s="241"/>
      <c r="BK42" s="241"/>
      <c r="BL42" s="241"/>
      <c r="BM42" s="241"/>
      <c r="BN42" s="241"/>
      <c r="BO42" s="254"/>
      <c r="BP42" s="254"/>
      <c r="BQ42" s="251">
        <v>36</v>
      </c>
      <c r="BR42" s="252"/>
      <c r="BS42" s="756" t="s">
        <v>589</v>
      </c>
      <c r="BT42" s="757"/>
      <c r="BU42" s="757"/>
      <c r="BV42" s="757"/>
      <c r="BW42" s="757"/>
      <c r="BX42" s="757"/>
      <c r="BY42" s="757"/>
      <c r="BZ42" s="757"/>
      <c r="CA42" s="757"/>
      <c r="CB42" s="757"/>
      <c r="CC42" s="757"/>
      <c r="CD42" s="757"/>
      <c r="CE42" s="757"/>
      <c r="CF42" s="757"/>
      <c r="CG42" s="758"/>
      <c r="CH42" s="759">
        <v>-898.70299999999997</v>
      </c>
      <c r="CI42" s="760"/>
      <c r="CJ42" s="760"/>
      <c r="CK42" s="760"/>
      <c r="CL42" s="761"/>
      <c r="CM42" s="759">
        <v>13234.38</v>
      </c>
      <c r="CN42" s="760"/>
      <c r="CO42" s="760"/>
      <c r="CP42" s="760"/>
      <c r="CQ42" s="761"/>
      <c r="CR42" s="759">
        <v>7251.7179999999998</v>
      </c>
      <c r="CS42" s="760"/>
      <c r="CT42" s="760"/>
      <c r="CU42" s="760"/>
      <c r="CV42" s="761"/>
      <c r="CW42" s="759">
        <v>1175.239</v>
      </c>
      <c r="CX42" s="760"/>
      <c r="CY42" s="760"/>
      <c r="CZ42" s="760"/>
      <c r="DA42" s="761"/>
      <c r="DB42" s="759">
        <v>2918.5770000000002</v>
      </c>
      <c r="DC42" s="760"/>
      <c r="DD42" s="760"/>
      <c r="DE42" s="760"/>
      <c r="DF42" s="761"/>
      <c r="DG42" s="759" t="s">
        <v>489</v>
      </c>
      <c r="DH42" s="760"/>
      <c r="DI42" s="760"/>
      <c r="DJ42" s="760"/>
      <c r="DK42" s="761"/>
      <c r="DL42" s="759" t="s">
        <v>489</v>
      </c>
      <c r="DM42" s="760"/>
      <c r="DN42" s="760"/>
      <c r="DO42" s="760"/>
      <c r="DP42" s="761"/>
      <c r="DQ42" s="759" t="s">
        <v>489</v>
      </c>
      <c r="DR42" s="760"/>
      <c r="DS42" s="760"/>
      <c r="DT42" s="760"/>
      <c r="DU42" s="761"/>
      <c r="DV42" s="770"/>
      <c r="DW42" s="771"/>
      <c r="DX42" s="771"/>
      <c r="DY42" s="771"/>
      <c r="DZ42" s="772"/>
      <c r="EA42" s="235"/>
    </row>
    <row r="43" spans="1:131" s="236" customFormat="1" ht="26.25" customHeight="1" x14ac:dyDescent="0.2">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5"/>
      <c r="AG43" s="746"/>
      <c r="AH43" s="746"/>
      <c r="AI43" s="746"/>
      <c r="AJ43" s="826"/>
      <c r="AK43" s="829"/>
      <c r="AL43" s="830"/>
      <c r="AM43" s="830"/>
      <c r="AN43" s="830"/>
      <c r="AO43" s="830"/>
      <c r="AP43" s="830"/>
      <c r="AQ43" s="830"/>
      <c r="AR43" s="830"/>
      <c r="AS43" s="830"/>
      <c r="AT43" s="830"/>
      <c r="AU43" s="830"/>
      <c r="AV43" s="830"/>
      <c r="AW43" s="830"/>
      <c r="AX43" s="830"/>
      <c r="AY43" s="830"/>
      <c r="AZ43" s="831"/>
      <c r="BA43" s="831"/>
      <c r="BB43" s="831"/>
      <c r="BC43" s="831"/>
      <c r="BD43" s="831"/>
      <c r="BE43" s="827"/>
      <c r="BF43" s="827"/>
      <c r="BG43" s="827"/>
      <c r="BH43" s="827"/>
      <c r="BI43" s="828"/>
      <c r="BJ43" s="241"/>
      <c r="BK43" s="241"/>
      <c r="BL43" s="241"/>
      <c r="BM43" s="241"/>
      <c r="BN43" s="241"/>
      <c r="BO43" s="254"/>
      <c r="BP43" s="254"/>
      <c r="BQ43" s="251">
        <v>37</v>
      </c>
      <c r="BR43" s="252"/>
      <c r="BS43" s="756" t="s">
        <v>590</v>
      </c>
      <c r="BT43" s="757"/>
      <c r="BU43" s="757"/>
      <c r="BV43" s="757"/>
      <c r="BW43" s="757"/>
      <c r="BX43" s="757"/>
      <c r="BY43" s="757"/>
      <c r="BZ43" s="757"/>
      <c r="CA43" s="757"/>
      <c r="CB43" s="757"/>
      <c r="CC43" s="757"/>
      <c r="CD43" s="757"/>
      <c r="CE43" s="757"/>
      <c r="CF43" s="757"/>
      <c r="CG43" s="758"/>
      <c r="CH43" s="759">
        <v>-687.88400000000001</v>
      </c>
      <c r="CI43" s="760"/>
      <c r="CJ43" s="760"/>
      <c r="CK43" s="760"/>
      <c r="CL43" s="761"/>
      <c r="CM43" s="759">
        <v>2680.4780000000001</v>
      </c>
      <c r="CN43" s="760"/>
      <c r="CO43" s="760"/>
      <c r="CP43" s="760"/>
      <c r="CQ43" s="761"/>
      <c r="CR43" s="759">
        <v>2488.1790000000001</v>
      </c>
      <c r="CS43" s="760"/>
      <c r="CT43" s="760"/>
      <c r="CU43" s="760"/>
      <c r="CV43" s="761"/>
      <c r="CW43" s="759">
        <v>1046.722</v>
      </c>
      <c r="CX43" s="760"/>
      <c r="CY43" s="760"/>
      <c r="CZ43" s="760"/>
      <c r="DA43" s="761"/>
      <c r="DB43" s="759">
        <v>4800.5320000000002</v>
      </c>
      <c r="DC43" s="760"/>
      <c r="DD43" s="760"/>
      <c r="DE43" s="760"/>
      <c r="DF43" s="761"/>
      <c r="DG43" s="759" t="s">
        <v>489</v>
      </c>
      <c r="DH43" s="760"/>
      <c r="DI43" s="760"/>
      <c r="DJ43" s="760"/>
      <c r="DK43" s="761"/>
      <c r="DL43" s="759" t="s">
        <v>489</v>
      </c>
      <c r="DM43" s="760"/>
      <c r="DN43" s="760"/>
      <c r="DO43" s="760"/>
      <c r="DP43" s="761"/>
      <c r="DQ43" s="759" t="s">
        <v>489</v>
      </c>
      <c r="DR43" s="760"/>
      <c r="DS43" s="760"/>
      <c r="DT43" s="760"/>
      <c r="DU43" s="761"/>
      <c r="DV43" s="770"/>
      <c r="DW43" s="771"/>
      <c r="DX43" s="771"/>
      <c r="DY43" s="771"/>
      <c r="DZ43" s="772"/>
      <c r="EA43" s="235"/>
    </row>
    <row r="44" spans="1:131" s="236" customFormat="1" ht="26.25" customHeight="1" x14ac:dyDescent="0.2">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5"/>
      <c r="AG44" s="746"/>
      <c r="AH44" s="746"/>
      <c r="AI44" s="746"/>
      <c r="AJ44" s="826"/>
      <c r="AK44" s="829"/>
      <c r="AL44" s="830"/>
      <c r="AM44" s="830"/>
      <c r="AN44" s="830"/>
      <c r="AO44" s="830"/>
      <c r="AP44" s="830"/>
      <c r="AQ44" s="830"/>
      <c r="AR44" s="830"/>
      <c r="AS44" s="830"/>
      <c r="AT44" s="830"/>
      <c r="AU44" s="830"/>
      <c r="AV44" s="830"/>
      <c r="AW44" s="830"/>
      <c r="AX44" s="830"/>
      <c r="AY44" s="830"/>
      <c r="AZ44" s="831"/>
      <c r="BA44" s="831"/>
      <c r="BB44" s="831"/>
      <c r="BC44" s="831"/>
      <c r="BD44" s="831"/>
      <c r="BE44" s="827"/>
      <c r="BF44" s="827"/>
      <c r="BG44" s="827"/>
      <c r="BH44" s="827"/>
      <c r="BI44" s="828"/>
      <c r="BJ44" s="241"/>
      <c r="BK44" s="241"/>
      <c r="BL44" s="241"/>
      <c r="BM44" s="241"/>
      <c r="BN44" s="241"/>
      <c r="BO44" s="254"/>
      <c r="BP44" s="254"/>
      <c r="BQ44" s="251">
        <v>38</v>
      </c>
      <c r="BR44" s="252"/>
      <c r="BS44" s="756" t="s">
        <v>591</v>
      </c>
      <c r="BT44" s="757"/>
      <c r="BU44" s="757"/>
      <c r="BV44" s="757"/>
      <c r="BW44" s="757"/>
      <c r="BX44" s="757"/>
      <c r="BY44" s="757"/>
      <c r="BZ44" s="757"/>
      <c r="CA44" s="757"/>
      <c r="CB44" s="757"/>
      <c r="CC44" s="757"/>
      <c r="CD44" s="757"/>
      <c r="CE44" s="757"/>
      <c r="CF44" s="757"/>
      <c r="CG44" s="758"/>
      <c r="CH44" s="759">
        <v>6.8120000000000003</v>
      </c>
      <c r="CI44" s="760"/>
      <c r="CJ44" s="760"/>
      <c r="CK44" s="760"/>
      <c r="CL44" s="761"/>
      <c r="CM44" s="759">
        <v>3481.1019999999999</v>
      </c>
      <c r="CN44" s="760"/>
      <c r="CO44" s="760"/>
      <c r="CP44" s="760"/>
      <c r="CQ44" s="761"/>
      <c r="CR44" s="759">
        <v>4717.68</v>
      </c>
      <c r="CS44" s="760"/>
      <c r="CT44" s="760"/>
      <c r="CU44" s="760"/>
      <c r="CV44" s="761"/>
      <c r="CW44" s="759">
        <v>656.31</v>
      </c>
      <c r="CX44" s="760"/>
      <c r="CY44" s="760"/>
      <c r="CZ44" s="760"/>
      <c r="DA44" s="761"/>
      <c r="DB44" s="759" t="s">
        <v>489</v>
      </c>
      <c r="DC44" s="760"/>
      <c r="DD44" s="760"/>
      <c r="DE44" s="760"/>
      <c r="DF44" s="761"/>
      <c r="DG44" s="759" t="s">
        <v>489</v>
      </c>
      <c r="DH44" s="760"/>
      <c r="DI44" s="760"/>
      <c r="DJ44" s="760"/>
      <c r="DK44" s="761"/>
      <c r="DL44" s="759" t="s">
        <v>489</v>
      </c>
      <c r="DM44" s="760"/>
      <c r="DN44" s="760"/>
      <c r="DO44" s="760"/>
      <c r="DP44" s="761"/>
      <c r="DQ44" s="759" t="s">
        <v>489</v>
      </c>
      <c r="DR44" s="760"/>
      <c r="DS44" s="760"/>
      <c r="DT44" s="760"/>
      <c r="DU44" s="761"/>
      <c r="DV44" s="770"/>
      <c r="DW44" s="771"/>
      <c r="DX44" s="771"/>
      <c r="DY44" s="771"/>
      <c r="DZ44" s="772"/>
      <c r="EA44" s="235"/>
    </row>
    <row r="45" spans="1:131" s="236" customFormat="1" ht="26.25" customHeight="1" x14ac:dyDescent="0.2">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5"/>
      <c r="AG45" s="746"/>
      <c r="AH45" s="746"/>
      <c r="AI45" s="746"/>
      <c r="AJ45" s="826"/>
      <c r="AK45" s="829"/>
      <c r="AL45" s="830"/>
      <c r="AM45" s="830"/>
      <c r="AN45" s="830"/>
      <c r="AO45" s="830"/>
      <c r="AP45" s="830"/>
      <c r="AQ45" s="830"/>
      <c r="AR45" s="830"/>
      <c r="AS45" s="830"/>
      <c r="AT45" s="830"/>
      <c r="AU45" s="830"/>
      <c r="AV45" s="830"/>
      <c r="AW45" s="830"/>
      <c r="AX45" s="830"/>
      <c r="AY45" s="830"/>
      <c r="AZ45" s="831"/>
      <c r="BA45" s="831"/>
      <c r="BB45" s="831"/>
      <c r="BC45" s="831"/>
      <c r="BD45" s="831"/>
      <c r="BE45" s="827"/>
      <c r="BF45" s="827"/>
      <c r="BG45" s="827"/>
      <c r="BH45" s="827"/>
      <c r="BI45" s="828"/>
      <c r="BJ45" s="241"/>
      <c r="BK45" s="241"/>
      <c r="BL45" s="241"/>
      <c r="BM45" s="241"/>
      <c r="BN45" s="241"/>
      <c r="BO45" s="254"/>
      <c r="BP45" s="254"/>
      <c r="BQ45" s="251">
        <v>39</v>
      </c>
      <c r="BR45" s="252"/>
      <c r="BS45" s="756" t="s">
        <v>592</v>
      </c>
      <c r="BT45" s="757"/>
      <c r="BU45" s="757"/>
      <c r="BV45" s="757"/>
      <c r="BW45" s="757"/>
      <c r="BX45" s="757"/>
      <c r="BY45" s="757"/>
      <c r="BZ45" s="757"/>
      <c r="CA45" s="757"/>
      <c r="CB45" s="757"/>
      <c r="CC45" s="757"/>
      <c r="CD45" s="757"/>
      <c r="CE45" s="757"/>
      <c r="CF45" s="757"/>
      <c r="CG45" s="758"/>
      <c r="CH45" s="759">
        <v>-69.653999999999996</v>
      </c>
      <c r="CI45" s="760"/>
      <c r="CJ45" s="760"/>
      <c r="CK45" s="760"/>
      <c r="CL45" s="761"/>
      <c r="CM45" s="759">
        <v>209.89</v>
      </c>
      <c r="CN45" s="760"/>
      <c r="CO45" s="760"/>
      <c r="CP45" s="760"/>
      <c r="CQ45" s="761"/>
      <c r="CR45" s="759">
        <v>20</v>
      </c>
      <c r="CS45" s="760"/>
      <c r="CT45" s="760"/>
      <c r="CU45" s="760"/>
      <c r="CV45" s="761"/>
      <c r="CW45" s="759">
        <v>0.8</v>
      </c>
      <c r="CX45" s="760"/>
      <c r="CY45" s="760"/>
      <c r="CZ45" s="760"/>
      <c r="DA45" s="761"/>
      <c r="DB45" s="759" t="s">
        <v>489</v>
      </c>
      <c r="DC45" s="760"/>
      <c r="DD45" s="760"/>
      <c r="DE45" s="760"/>
      <c r="DF45" s="761"/>
      <c r="DG45" s="759" t="s">
        <v>489</v>
      </c>
      <c r="DH45" s="760"/>
      <c r="DI45" s="760"/>
      <c r="DJ45" s="760"/>
      <c r="DK45" s="761"/>
      <c r="DL45" s="759" t="s">
        <v>489</v>
      </c>
      <c r="DM45" s="760"/>
      <c r="DN45" s="760"/>
      <c r="DO45" s="760"/>
      <c r="DP45" s="761"/>
      <c r="DQ45" s="759" t="s">
        <v>489</v>
      </c>
      <c r="DR45" s="760"/>
      <c r="DS45" s="760"/>
      <c r="DT45" s="760"/>
      <c r="DU45" s="761"/>
      <c r="DV45" s="770"/>
      <c r="DW45" s="771"/>
      <c r="DX45" s="771"/>
      <c r="DY45" s="771"/>
      <c r="DZ45" s="772"/>
      <c r="EA45" s="235"/>
    </row>
    <row r="46" spans="1:131" s="236" customFormat="1" ht="26.25" customHeight="1" x14ac:dyDescent="0.2">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5"/>
      <c r="AG46" s="746"/>
      <c r="AH46" s="746"/>
      <c r="AI46" s="746"/>
      <c r="AJ46" s="826"/>
      <c r="AK46" s="829"/>
      <c r="AL46" s="830"/>
      <c r="AM46" s="830"/>
      <c r="AN46" s="830"/>
      <c r="AO46" s="830"/>
      <c r="AP46" s="830"/>
      <c r="AQ46" s="830"/>
      <c r="AR46" s="830"/>
      <c r="AS46" s="830"/>
      <c r="AT46" s="830"/>
      <c r="AU46" s="830"/>
      <c r="AV46" s="830"/>
      <c r="AW46" s="830"/>
      <c r="AX46" s="830"/>
      <c r="AY46" s="830"/>
      <c r="AZ46" s="831"/>
      <c r="BA46" s="831"/>
      <c r="BB46" s="831"/>
      <c r="BC46" s="831"/>
      <c r="BD46" s="831"/>
      <c r="BE46" s="827"/>
      <c r="BF46" s="827"/>
      <c r="BG46" s="827"/>
      <c r="BH46" s="827"/>
      <c r="BI46" s="828"/>
      <c r="BJ46" s="241"/>
      <c r="BK46" s="241"/>
      <c r="BL46" s="241"/>
      <c r="BM46" s="241"/>
      <c r="BN46" s="241"/>
      <c r="BO46" s="254"/>
      <c r="BP46" s="254"/>
      <c r="BQ46" s="251">
        <v>40</v>
      </c>
      <c r="BR46" s="252"/>
      <c r="BS46" s="832" t="s">
        <v>593</v>
      </c>
      <c r="BT46" s="833"/>
      <c r="BU46" s="833"/>
      <c r="BV46" s="833"/>
      <c r="BW46" s="833"/>
      <c r="BX46" s="833"/>
      <c r="BY46" s="833"/>
      <c r="BZ46" s="833"/>
      <c r="CA46" s="833"/>
      <c r="CB46" s="833"/>
      <c r="CC46" s="833"/>
      <c r="CD46" s="833"/>
      <c r="CE46" s="833"/>
      <c r="CF46" s="833"/>
      <c r="CG46" s="834"/>
      <c r="CH46" s="759">
        <v>-6.7569999999999997</v>
      </c>
      <c r="CI46" s="760"/>
      <c r="CJ46" s="760"/>
      <c r="CK46" s="760"/>
      <c r="CL46" s="761"/>
      <c r="CM46" s="759">
        <v>43.786999999999999</v>
      </c>
      <c r="CN46" s="760"/>
      <c r="CO46" s="760"/>
      <c r="CP46" s="760"/>
      <c r="CQ46" s="761"/>
      <c r="CR46" s="759">
        <v>5</v>
      </c>
      <c r="CS46" s="760"/>
      <c r="CT46" s="760"/>
      <c r="CU46" s="760"/>
      <c r="CV46" s="761"/>
      <c r="CW46" s="759">
        <v>10</v>
      </c>
      <c r="CX46" s="760"/>
      <c r="CY46" s="760"/>
      <c r="CZ46" s="760"/>
      <c r="DA46" s="761"/>
      <c r="DB46" s="759" t="s">
        <v>489</v>
      </c>
      <c r="DC46" s="760"/>
      <c r="DD46" s="760"/>
      <c r="DE46" s="760"/>
      <c r="DF46" s="761"/>
      <c r="DG46" s="759" t="s">
        <v>489</v>
      </c>
      <c r="DH46" s="760"/>
      <c r="DI46" s="760"/>
      <c r="DJ46" s="760"/>
      <c r="DK46" s="761"/>
      <c r="DL46" s="759" t="s">
        <v>489</v>
      </c>
      <c r="DM46" s="760"/>
      <c r="DN46" s="760"/>
      <c r="DO46" s="760"/>
      <c r="DP46" s="761"/>
      <c r="DQ46" s="759" t="s">
        <v>489</v>
      </c>
      <c r="DR46" s="760"/>
      <c r="DS46" s="760"/>
      <c r="DT46" s="760"/>
      <c r="DU46" s="761"/>
      <c r="DV46" s="770"/>
      <c r="DW46" s="771"/>
      <c r="DX46" s="771"/>
      <c r="DY46" s="771"/>
      <c r="DZ46" s="772"/>
      <c r="EA46" s="235"/>
    </row>
    <row r="47" spans="1:131" s="236" customFormat="1" ht="26.25" customHeight="1" x14ac:dyDescent="0.2">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5"/>
      <c r="AG47" s="746"/>
      <c r="AH47" s="746"/>
      <c r="AI47" s="746"/>
      <c r="AJ47" s="826"/>
      <c r="AK47" s="829"/>
      <c r="AL47" s="830"/>
      <c r="AM47" s="830"/>
      <c r="AN47" s="830"/>
      <c r="AO47" s="830"/>
      <c r="AP47" s="830"/>
      <c r="AQ47" s="830"/>
      <c r="AR47" s="830"/>
      <c r="AS47" s="830"/>
      <c r="AT47" s="830"/>
      <c r="AU47" s="830"/>
      <c r="AV47" s="830"/>
      <c r="AW47" s="830"/>
      <c r="AX47" s="830"/>
      <c r="AY47" s="830"/>
      <c r="AZ47" s="831"/>
      <c r="BA47" s="831"/>
      <c r="BB47" s="831"/>
      <c r="BC47" s="831"/>
      <c r="BD47" s="831"/>
      <c r="BE47" s="827"/>
      <c r="BF47" s="827"/>
      <c r="BG47" s="827"/>
      <c r="BH47" s="827"/>
      <c r="BI47" s="828"/>
      <c r="BJ47" s="241"/>
      <c r="BK47" s="241"/>
      <c r="BL47" s="241"/>
      <c r="BM47" s="241"/>
      <c r="BN47" s="241"/>
      <c r="BO47" s="254"/>
      <c r="BP47" s="254"/>
      <c r="BQ47" s="251">
        <v>41</v>
      </c>
      <c r="BR47" s="252"/>
      <c r="BS47" s="835"/>
      <c r="BT47" s="754"/>
      <c r="BU47" s="754"/>
      <c r="BV47" s="754"/>
      <c r="BW47" s="754"/>
      <c r="BX47" s="754"/>
      <c r="BY47" s="754"/>
      <c r="BZ47" s="754"/>
      <c r="CA47" s="754"/>
      <c r="CB47" s="754"/>
      <c r="CC47" s="754"/>
      <c r="CD47" s="754"/>
      <c r="CE47" s="754"/>
      <c r="CF47" s="754"/>
      <c r="CG47" s="836"/>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70"/>
      <c r="DW47" s="771"/>
      <c r="DX47" s="771"/>
      <c r="DY47" s="771"/>
      <c r="DZ47" s="772"/>
      <c r="EA47" s="235"/>
    </row>
    <row r="48" spans="1:131" s="236" customFormat="1" ht="26.25" customHeight="1" x14ac:dyDescent="0.2">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5"/>
      <c r="AG48" s="746"/>
      <c r="AH48" s="746"/>
      <c r="AI48" s="746"/>
      <c r="AJ48" s="826"/>
      <c r="AK48" s="829"/>
      <c r="AL48" s="830"/>
      <c r="AM48" s="830"/>
      <c r="AN48" s="830"/>
      <c r="AO48" s="830"/>
      <c r="AP48" s="830"/>
      <c r="AQ48" s="830"/>
      <c r="AR48" s="830"/>
      <c r="AS48" s="830"/>
      <c r="AT48" s="830"/>
      <c r="AU48" s="830"/>
      <c r="AV48" s="830"/>
      <c r="AW48" s="830"/>
      <c r="AX48" s="830"/>
      <c r="AY48" s="830"/>
      <c r="AZ48" s="831"/>
      <c r="BA48" s="831"/>
      <c r="BB48" s="831"/>
      <c r="BC48" s="831"/>
      <c r="BD48" s="831"/>
      <c r="BE48" s="827"/>
      <c r="BF48" s="827"/>
      <c r="BG48" s="827"/>
      <c r="BH48" s="827"/>
      <c r="BI48" s="828"/>
      <c r="BJ48" s="241"/>
      <c r="BK48" s="241"/>
      <c r="BL48" s="241"/>
      <c r="BM48" s="241"/>
      <c r="BN48" s="241"/>
      <c r="BO48" s="254"/>
      <c r="BP48" s="254"/>
      <c r="BQ48" s="251">
        <v>42</v>
      </c>
      <c r="BR48" s="252"/>
      <c r="BS48" s="835"/>
      <c r="BT48" s="754"/>
      <c r="BU48" s="754"/>
      <c r="BV48" s="754"/>
      <c r="BW48" s="754"/>
      <c r="BX48" s="754"/>
      <c r="BY48" s="754"/>
      <c r="BZ48" s="754"/>
      <c r="CA48" s="754"/>
      <c r="CB48" s="754"/>
      <c r="CC48" s="754"/>
      <c r="CD48" s="754"/>
      <c r="CE48" s="754"/>
      <c r="CF48" s="754"/>
      <c r="CG48" s="836"/>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70"/>
      <c r="DW48" s="771"/>
      <c r="DX48" s="771"/>
      <c r="DY48" s="771"/>
      <c r="DZ48" s="772"/>
      <c r="EA48" s="235"/>
    </row>
    <row r="49" spans="1:131" s="236" customFormat="1" ht="26.25" customHeight="1" x14ac:dyDescent="0.2">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5"/>
      <c r="AG49" s="746"/>
      <c r="AH49" s="746"/>
      <c r="AI49" s="746"/>
      <c r="AJ49" s="826"/>
      <c r="AK49" s="829"/>
      <c r="AL49" s="830"/>
      <c r="AM49" s="830"/>
      <c r="AN49" s="830"/>
      <c r="AO49" s="830"/>
      <c r="AP49" s="830"/>
      <c r="AQ49" s="830"/>
      <c r="AR49" s="830"/>
      <c r="AS49" s="830"/>
      <c r="AT49" s="830"/>
      <c r="AU49" s="830"/>
      <c r="AV49" s="830"/>
      <c r="AW49" s="830"/>
      <c r="AX49" s="830"/>
      <c r="AY49" s="830"/>
      <c r="AZ49" s="831"/>
      <c r="BA49" s="831"/>
      <c r="BB49" s="831"/>
      <c r="BC49" s="831"/>
      <c r="BD49" s="831"/>
      <c r="BE49" s="827"/>
      <c r="BF49" s="827"/>
      <c r="BG49" s="827"/>
      <c r="BH49" s="827"/>
      <c r="BI49" s="828"/>
      <c r="BJ49" s="241"/>
      <c r="BK49" s="241"/>
      <c r="BL49" s="241"/>
      <c r="BM49" s="241"/>
      <c r="BN49" s="241"/>
      <c r="BO49" s="254"/>
      <c r="BP49" s="254"/>
      <c r="BQ49" s="251">
        <v>43</v>
      </c>
      <c r="BR49" s="252"/>
      <c r="BS49" s="835"/>
      <c r="BT49" s="754"/>
      <c r="BU49" s="754"/>
      <c r="BV49" s="754"/>
      <c r="BW49" s="754"/>
      <c r="BX49" s="754"/>
      <c r="BY49" s="754"/>
      <c r="BZ49" s="754"/>
      <c r="CA49" s="754"/>
      <c r="CB49" s="754"/>
      <c r="CC49" s="754"/>
      <c r="CD49" s="754"/>
      <c r="CE49" s="754"/>
      <c r="CF49" s="754"/>
      <c r="CG49" s="836"/>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70"/>
      <c r="DW49" s="771"/>
      <c r="DX49" s="771"/>
      <c r="DY49" s="771"/>
      <c r="DZ49" s="772"/>
      <c r="EA49" s="235"/>
    </row>
    <row r="50" spans="1:131" s="236" customFormat="1" ht="26.25" customHeight="1" x14ac:dyDescent="0.2">
      <c r="A50" s="250">
        <v>23</v>
      </c>
      <c r="B50" s="742"/>
      <c r="C50" s="743"/>
      <c r="D50" s="743"/>
      <c r="E50" s="743"/>
      <c r="F50" s="743"/>
      <c r="G50" s="743"/>
      <c r="H50" s="743"/>
      <c r="I50" s="743"/>
      <c r="J50" s="743"/>
      <c r="K50" s="743"/>
      <c r="L50" s="743"/>
      <c r="M50" s="743"/>
      <c r="N50" s="743"/>
      <c r="O50" s="743"/>
      <c r="P50" s="744"/>
      <c r="Q50" s="837"/>
      <c r="R50" s="838"/>
      <c r="S50" s="838"/>
      <c r="T50" s="838"/>
      <c r="U50" s="838"/>
      <c r="V50" s="838"/>
      <c r="W50" s="838"/>
      <c r="X50" s="838"/>
      <c r="Y50" s="838"/>
      <c r="Z50" s="838"/>
      <c r="AA50" s="838"/>
      <c r="AB50" s="838"/>
      <c r="AC50" s="838"/>
      <c r="AD50" s="838"/>
      <c r="AE50" s="839"/>
      <c r="AF50" s="825"/>
      <c r="AG50" s="746"/>
      <c r="AH50" s="746"/>
      <c r="AI50" s="746"/>
      <c r="AJ50" s="826"/>
      <c r="AK50" s="840"/>
      <c r="AL50" s="838"/>
      <c r="AM50" s="838"/>
      <c r="AN50" s="838"/>
      <c r="AO50" s="838"/>
      <c r="AP50" s="838"/>
      <c r="AQ50" s="838"/>
      <c r="AR50" s="838"/>
      <c r="AS50" s="838"/>
      <c r="AT50" s="838"/>
      <c r="AU50" s="838"/>
      <c r="AV50" s="838"/>
      <c r="AW50" s="838"/>
      <c r="AX50" s="838"/>
      <c r="AY50" s="838"/>
      <c r="AZ50" s="841"/>
      <c r="BA50" s="841"/>
      <c r="BB50" s="841"/>
      <c r="BC50" s="841"/>
      <c r="BD50" s="841"/>
      <c r="BE50" s="827"/>
      <c r="BF50" s="827"/>
      <c r="BG50" s="827"/>
      <c r="BH50" s="827"/>
      <c r="BI50" s="828"/>
      <c r="BJ50" s="241"/>
      <c r="BK50" s="241"/>
      <c r="BL50" s="241"/>
      <c r="BM50" s="241"/>
      <c r="BN50" s="241"/>
      <c r="BO50" s="254"/>
      <c r="BP50" s="254"/>
      <c r="BQ50" s="251">
        <v>44</v>
      </c>
      <c r="BR50" s="252"/>
      <c r="BS50" s="835"/>
      <c r="BT50" s="754"/>
      <c r="BU50" s="754"/>
      <c r="BV50" s="754"/>
      <c r="BW50" s="754"/>
      <c r="BX50" s="754"/>
      <c r="BY50" s="754"/>
      <c r="BZ50" s="754"/>
      <c r="CA50" s="754"/>
      <c r="CB50" s="754"/>
      <c r="CC50" s="754"/>
      <c r="CD50" s="754"/>
      <c r="CE50" s="754"/>
      <c r="CF50" s="754"/>
      <c r="CG50" s="836"/>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70"/>
      <c r="DW50" s="771"/>
      <c r="DX50" s="771"/>
      <c r="DY50" s="771"/>
      <c r="DZ50" s="772"/>
      <c r="EA50" s="235"/>
    </row>
    <row r="51" spans="1:131" s="236" customFormat="1" ht="26.25" customHeight="1" x14ac:dyDescent="0.2">
      <c r="A51" s="250">
        <v>24</v>
      </c>
      <c r="B51" s="742"/>
      <c r="C51" s="743"/>
      <c r="D51" s="743"/>
      <c r="E51" s="743"/>
      <c r="F51" s="743"/>
      <c r="G51" s="743"/>
      <c r="H51" s="743"/>
      <c r="I51" s="743"/>
      <c r="J51" s="743"/>
      <c r="K51" s="743"/>
      <c r="L51" s="743"/>
      <c r="M51" s="743"/>
      <c r="N51" s="743"/>
      <c r="O51" s="743"/>
      <c r="P51" s="744"/>
      <c r="Q51" s="837"/>
      <c r="R51" s="838"/>
      <c r="S51" s="838"/>
      <c r="T51" s="838"/>
      <c r="U51" s="838"/>
      <c r="V51" s="838"/>
      <c r="W51" s="838"/>
      <c r="X51" s="838"/>
      <c r="Y51" s="838"/>
      <c r="Z51" s="838"/>
      <c r="AA51" s="838"/>
      <c r="AB51" s="838"/>
      <c r="AC51" s="838"/>
      <c r="AD51" s="838"/>
      <c r="AE51" s="839"/>
      <c r="AF51" s="825"/>
      <c r="AG51" s="746"/>
      <c r="AH51" s="746"/>
      <c r="AI51" s="746"/>
      <c r="AJ51" s="826"/>
      <c r="AK51" s="840"/>
      <c r="AL51" s="838"/>
      <c r="AM51" s="838"/>
      <c r="AN51" s="838"/>
      <c r="AO51" s="838"/>
      <c r="AP51" s="838"/>
      <c r="AQ51" s="838"/>
      <c r="AR51" s="838"/>
      <c r="AS51" s="838"/>
      <c r="AT51" s="838"/>
      <c r="AU51" s="838"/>
      <c r="AV51" s="838"/>
      <c r="AW51" s="838"/>
      <c r="AX51" s="838"/>
      <c r="AY51" s="838"/>
      <c r="AZ51" s="841"/>
      <c r="BA51" s="841"/>
      <c r="BB51" s="841"/>
      <c r="BC51" s="841"/>
      <c r="BD51" s="841"/>
      <c r="BE51" s="827"/>
      <c r="BF51" s="827"/>
      <c r="BG51" s="827"/>
      <c r="BH51" s="827"/>
      <c r="BI51" s="828"/>
      <c r="BJ51" s="241"/>
      <c r="BK51" s="241"/>
      <c r="BL51" s="241"/>
      <c r="BM51" s="241"/>
      <c r="BN51" s="241"/>
      <c r="BO51" s="254"/>
      <c r="BP51" s="254"/>
      <c r="BQ51" s="251">
        <v>45</v>
      </c>
      <c r="BR51" s="252"/>
      <c r="BS51" s="835"/>
      <c r="BT51" s="754"/>
      <c r="BU51" s="754"/>
      <c r="BV51" s="754"/>
      <c r="BW51" s="754"/>
      <c r="BX51" s="754"/>
      <c r="BY51" s="754"/>
      <c r="BZ51" s="754"/>
      <c r="CA51" s="754"/>
      <c r="CB51" s="754"/>
      <c r="CC51" s="754"/>
      <c r="CD51" s="754"/>
      <c r="CE51" s="754"/>
      <c r="CF51" s="754"/>
      <c r="CG51" s="836"/>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70"/>
      <c r="DW51" s="771"/>
      <c r="DX51" s="771"/>
      <c r="DY51" s="771"/>
      <c r="DZ51" s="772"/>
      <c r="EA51" s="235"/>
    </row>
    <row r="52" spans="1:131" s="236" customFormat="1" ht="26.25" customHeight="1" x14ac:dyDescent="0.2">
      <c r="A52" s="250">
        <v>25</v>
      </c>
      <c r="B52" s="742"/>
      <c r="C52" s="743"/>
      <c r="D52" s="743"/>
      <c r="E52" s="743"/>
      <c r="F52" s="743"/>
      <c r="G52" s="743"/>
      <c r="H52" s="743"/>
      <c r="I52" s="743"/>
      <c r="J52" s="743"/>
      <c r="K52" s="743"/>
      <c r="L52" s="743"/>
      <c r="M52" s="743"/>
      <c r="N52" s="743"/>
      <c r="O52" s="743"/>
      <c r="P52" s="744"/>
      <c r="Q52" s="837"/>
      <c r="R52" s="838"/>
      <c r="S52" s="838"/>
      <c r="T52" s="838"/>
      <c r="U52" s="838"/>
      <c r="V52" s="838"/>
      <c r="W52" s="838"/>
      <c r="X52" s="838"/>
      <c r="Y52" s="838"/>
      <c r="Z52" s="838"/>
      <c r="AA52" s="838"/>
      <c r="AB52" s="838"/>
      <c r="AC52" s="838"/>
      <c r="AD52" s="838"/>
      <c r="AE52" s="839"/>
      <c r="AF52" s="825"/>
      <c r="AG52" s="746"/>
      <c r="AH52" s="746"/>
      <c r="AI52" s="746"/>
      <c r="AJ52" s="826"/>
      <c r="AK52" s="840"/>
      <c r="AL52" s="838"/>
      <c r="AM52" s="838"/>
      <c r="AN52" s="838"/>
      <c r="AO52" s="838"/>
      <c r="AP52" s="838"/>
      <c r="AQ52" s="838"/>
      <c r="AR52" s="838"/>
      <c r="AS52" s="838"/>
      <c r="AT52" s="838"/>
      <c r="AU52" s="838"/>
      <c r="AV52" s="838"/>
      <c r="AW52" s="838"/>
      <c r="AX52" s="838"/>
      <c r="AY52" s="838"/>
      <c r="AZ52" s="841"/>
      <c r="BA52" s="841"/>
      <c r="BB52" s="841"/>
      <c r="BC52" s="841"/>
      <c r="BD52" s="841"/>
      <c r="BE52" s="827"/>
      <c r="BF52" s="827"/>
      <c r="BG52" s="827"/>
      <c r="BH52" s="827"/>
      <c r="BI52" s="828"/>
      <c r="BJ52" s="241"/>
      <c r="BK52" s="241"/>
      <c r="BL52" s="241"/>
      <c r="BM52" s="241"/>
      <c r="BN52" s="241"/>
      <c r="BO52" s="254"/>
      <c r="BP52" s="254"/>
      <c r="BQ52" s="251">
        <v>46</v>
      </c>
      <c r="BR52" s="252"/>
      <c r="BS52" s="835"/>
      <c r="BT52" s="754"/>
      <c r="BU52" s="754"/>
      <c r="BV52" s="754"/>
      <c r="BW52" s="754"/>
      <c r="BX52" s="754"/>
      <c r="BY52" s="754"/>
      <c r="BZ52" s="754"/>
      <c r="CA52" s="754"/>
      <c r="CB52" s="754"/>
      <c r="CC52" s="754"/>
      <c r="CD52" s="754"/>
      <c r="CE52" s="754"/>
      <c r="CF52" s="754"/>
      <c r="CG52" s="836"/>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70"/>
      <c r="DW52" s="771"/>
      <c r="DX52" s="771"/>
      <c r="DY52" s="771"/>
      <c r="DZ52" s="772"/>
      <c r="EA52" s="235"/>
    </row>
    <row r="53" spans="1:131" s="236" customFormat="1" ht="26.25" customHeight="1" x14ac:dyDescent="0.2">
      <c r="A53" s="250">
        <v>26</v>
      </c>
      <c r="B53" s="742"/>
      <c r="C53" s="743"/>
      <c r="D53" s="743"/>
      <c r="E53" s="743"/>
      <c r="F53" s="743"/>
      <c r="G53" s="743"/>
      <c r="H53" s="743"/>
      <c r="I53" s="743"/>
      <c r="J53" s="743"/>
      <c r="K53" s="743"/>
      <c r="L53" s="743"/>
      <c r="M53" s="743"/>
      <c r="N53" s="743"/>
      <c r="O53" s="743"/>
      <c r="P53" s="744"/>
      <c r="Q53" s="837"/>
      <c r="R53" s="838"/>
      <c r="S53" s="838"/>
      <c r="T53" s="838"/>
      <c r="U53" s="838"/>
      <c r="V53" s="838"/>
      <c r="W53" s="838"/>
      <c r="X53" s="838"/>
      <c r="Y53" s="838"/>
      <c r="Z53" s="838"/>
      <c r="AA53" s="838"/>
      <c r="AB53" s="838"/>
      <c r="AC53" s="838"/>
      <c r="AD53" s="838"/>
      <c r="AE53" s="839"/>
      <c r="AF53" s="825"/>
      <c r="AG53" s="746"/>
      <c r="AH53" s="746"/>
      <c r="AI53" s="746"/>
      <c r="AJ53" s="826"/>
      <c r="AK53" s="840"/>
      <c r="AL53" s="838"/>
      <c r="AM53" s="838"/>
      <c r="AN53" s="838"/>
      <c r="AO53" s="838"/>
      <c r="AP53" s="838"/>
      <c r="AQ53" s="838"/>
      <c r="AR53" s="838"/>
      <c r="AS53" s="838"/>
      <c r="AT53" s="838"/>
      <c r="AU53" s="838"/>
      <c r="AV53" s="838"/>
      <c r="AW53" s="838"/>
      <c r="AX53" s="838"/>
      <c r="AY53" s="838"/>
      <c r="AZ53" s="841"/>
      <c r="BA53" s="841"/>
      <c r="BB53" s="841"/>
      <c r="BC53" s="841"/>
      <c r="BD53" s="841"/>
      <c r="BE53" s="827"/>
      <c r="BF53" s="827"/>
      <c r="BG53" s="827"/>
      <c r="BH53" s="827"/>
      <c r="BI53" s="828"/>
      <c r="BJ53" s="241"/>
      <c r="BK53" s="241"/>
      <c r="BL53" s="241"/>
      <c r="BM53" s="241"/>
      <c r="BN53" s="241"/>
      <c r="BO53" s="254"/>
      <c r="BP53" s="254"/>
      <c r="BQ53" s="251">
        <v>47</v>
      </c>
      <c r="BR53" s="252"/>
      <c r="BS53" s="835"/>
      <c r="BT53" s="754"/>
      <c r="BU53" s="754"/>
      <c r="BV53" s="754"/>
      <c r="BW53" s="754"/>
      <c r="BX53" s="754"/>
      <c r="BY53" s="754"/>
      <c r="BZ53" s="754"/>
      <c r="CA53" s="754"/>
      <c r="CB53" s="754"/>
      <c r="CC53" s="754"/>
      <c r="CD53" s="754"/>
      <c r="CE53" s="754"/>
      <c r="CF53" s="754"/>
      <c r="CG53" s="836"/>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70"/>
      <c r="DW53" s="771"/>
      <c r="DX53" s="771"/>
      <c r="DY53" s="771"/>
      <c r="DZ53" s="772"/>
      <c r="EA53" s="235"/>
    </row>
    <row r="54" spans="1:131" s="236" customFormat="1" ht="26.25" customHeight="1" x14ac:dyDescent="0.2">
      <c r="A54" s="250">
        <v>27</v>
      </c>
      <c r="B54" s="742"/>
      <c r="C54" s="743"/>
      <c r="D54" s="743"/>
      <c r="E54" s="743"/>
      <c r="F54" s="743"/>
      <c r="G54" s="743"/>
      <c r="H54" s="743"/>
      <c r="I54" s="743"/>
      <c r="J54" s="743"/>
      <c r="K54" s="743"/>
      <c r="L54" s="743"/>
      <c r="M54" s="743"/>
      <c r="N54" s="743"/>
      <c r="O54" s="743"/>
      <c r="P54" s="744"/>
      <c r="Q54" s="837"/>
      <c r="R54" s="838"/>
      <c r="S54" s="838"/>
      <c r="T54" s="838"/>
      <c r="U54" s="838"/>
      <c r="V54" s="838"/>
      <c r="W54" s="838"/>
      <c r="X54" s="838"/>
      <c r="Y54" s="838"/>
      <c r="Z54" s="838"/>
      <c r="AA54" s="838"/>
      <c r="AB54" s="838"/>
      <c r="AC54" s="838"/>
      <c r="AD54" s="838"/>
      <c r="AE54" s="839"/>
      <c r="AF54" s="825"/>
      <c r="AG54" s="746"/>
      <c r="AH54" s="746"/>
      <c r="AI54" s="746"/>
      <c r="AJ54" s="826"/>
      <c r="AK54" s="840"/>
      <c r="AL54" s="838"/>
      <c r="AM54" s="838"/>
      <c r="AN54" s="838"/>
      <c r="AO54" s="838"/>
      <c r="AP54" s="838"/>
      <c r="AQ54" s="838"/>
      <c r="AR54" s="838"/>
      <c r="AS54" s="838"/>
      <c r="AT54" s="838"/>
      <c r="AU54" s="838"/>
      <c r="AV54" s="838"/>
      <c r="AW54" s="838"/>
      <c r="AX54" s="838"/>
      <c r="AY54" s="838"/>
      <c r="AZ54" s="841"/>
      <c r="BA54" s="841"/>
      <c r="BB54" s="841"/>
      <c r="BC54" s="841"/>
      <c r="BD54" s="841"/>
      <c r="BE54" s="827"/>
      <c r="BF54" s="827"/>
      <c r="BG54" s="827"/>
      <c r="BH54" s="827"/>
      <c r="BI54" s="828"/>
      <c r="BJ54" s="241"/>
      <c r="BK54" s="241"/>
      <c r="BL54" s="241"/>
      <c r="BM54" s="241"/>
      <c r="BN54" s="241"/>
      <c r="BO54" s="254"/>
      <c r="BP54" s="254"/>
      <c r="BQ54" s="251">
        <v>48</v>
      </c>
      <c r="BR54" s="252"/>
      <c r="BS54" s="835"/>
      <c r="BT54" s="754"/>
      <c r="BU54" s="754"/>
      <c r="BV54" s="754"/>
      <c r="BW54" s="754"/>
      <c r="BX54" s="754"/>
      <c r="BY54" s="754"/>
      <c r="BZ54" s="754"/>
      <c r="CA54" s="754"/>
      <c r="CB54" s="754"/>
      <c r="CC54" s="754"/>
      <c r="CD54" s="754"/>
      <c r="CE54" s="754"/>
      <c r="CF54" s="754"/>
      <c r="CG54" s="836"/>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70"/>
      <c r="DW54" s="771"/>
      <c r="DX54" s="771"/>
      <c r="DY54" s="771"/>
      <c r="DZ54" s="772"/>
      <c r="EA54" s="235"/>
    </row>
    <row r="55" spans="1:131" s="236" customFormat="1" ht="26.25" customHeight="1" x14ac:dyDescent="0.2">
      <c r="A55" s="250">
        <v>28</v>
      </c>
      <c r="B55" s="742"/>
      <c r="C55" s="743"/>
      <c r="D55" s="743"/>
      <c r="E55" s="743"/>
      <c r="F55" s="743"/>
      <c r="G55" s="743"/>
      <c r="H55" s="743"/>
      <c r="I55" s="743"/>
      <c r="J55" s="743"/>
      <c r="K55" s="743"/>
      <c r="L55" s="743"/>
      <c r="M55" s="743"/>
      <c r="N55" s="743"/>
      <c r="O55" s="743"/>
      <c r="P55" s="744"/>
      <c r="Q55" s="837"/>
      <c r="R55" s="838"/>
      <c r="S55" s="838"/>
      <c r="T55" s="838"/>
      <c r="U55" s="838"/>
      <c r="V55" s="838"/>
      <c r="W55" s="838"/>
      <c r="X55" s="838"/>
      <c r="Y55" s="838"/>
      <c r="Z55" s="838"/>
      <c r="AA55" s="838"/>
      <c r="AB55" s="838"/>
      <c r="AC55" s="838"/>
      <c r="AD55" s="838"/>
      <c r="AE55" s="839"/>
      <c r="AF55" s="825"/>
      <c r="AG55" s="746"/>
      <c r="AH55" s="746"/>
      <c r="AI55" s="746"/>
      <c r="AJ55" s="826"/>
      <c r="AK55" s="840"/>
      <c r="AL55" s="838"/>
      <c r="AM55" s="838"/>
      <c r="AN55" s="838"/>
      <c r="AO55" s="838"/>
      <c r="AP55" s="838"/>
      <c r="AQ55" s="838"/>
      <c r="AR55" s="838"/>
      <c r="AS55" s="838"/>
      <c r="AT55" s="838"/>
      <c r="AU55" s="838"/>
      <c r="AV55" s="838"/>
      <c r="AW55" s="838"/>
      <c r="AX55" s="838"/>
      <c r="AY55" s="838"/>
      <c r="AZ55" s="841"/>
      <c r="BA55" s="841"/>
      <c r="BB55" s="841"/>
      <c r="BC55" s="841"/>
      <c r="BD55" s="841"/>
      <c r="BE55" s="827"/>
      <c r="BF55" s="827"/>
      <c r="BG55" s="827"/>
      <c r="BH55" s="827"/>
      <c r="BI55" s="828"/>
      <c r="BJ55" s="241"/>
      <c r="BK55" s="241"/>
      <c r="BL55" s="241"/>
      <c r="BM55" s="241"/>
      <c r="BN55" s="241"/>
      <c r="BO55" s="254"/>
      <c r="BP55" s="254"/>
      <c r="BQ55" s="251">
        <v>49</v>
      </c>
      <c r="BR55" s="252"/>
      <c r="BS55" s="835"/>
      <c r="BT55" s="754"/>
      <c r="BU55" s="754"/>
      <c r="BV55" s="754"/>
      <c r="BW55" s="754"/>
      <c r="BX55" s="754"/>
      <c r="BY55" s="754"/>
      <c r="BZ55" s="754"/>
      <c r="CA55" s="754"/>
      <c r="CB55" s="754"/>
      <c r="CC55" s="754"/>
      <c r="CD55" s="754"/>
      <c r="CE55" s="754"/>
      <c r="CF55" s="754"/>
      <c r="CG55" s="836"/>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70"/>
      <c r="DW55" s="771"/>
      <c r="DX55" s="771"/>
      <c r="DY55" s="771"/>
      <c r="DZ55" s="772"/>
      <c r="EA55" s="235"/>
    </row>
    <row r="56" spans="1:131" s="236" customFormat="1" ht="26.25" customHeight="1" x14ac:dyDescent="0.2">
      <c r="A56" s="250">
        <v>29</v>
      </c>
      <c r="B56" s="742"/>
      <c r="C56" s="743"/>
      <c r="D56" s="743"/>
      <c r="E56" s="743"/>
      <c r="F56" s="743"/>
      <c r="G56" s="743"/>
      <c r="H56" s="743"/>
      <c r="I56" s="743"/>
      <c r="J56" s="743"/>
      <c r="K56" s="743"/>
      <c r="L56" s="743"/>
      <c r="M56" s="743"/>
      <c r="N56" s="743"/>
      <c r="O56" s="743"/>
      <c r="P56" s="744"/>
      <c r="Q56" s="837"/>
      <c r="R56" s="838"/>
      <c r="S56" s="838"/>
      <c r="T56" s="838"/>
      <c r="U56" s="838"/>
      <c r="V56" s="838"/>
      <c r="W56" s="838"/>
      <c r="X56" s="838"/>
      <c r="Y56" s="838"/>
      <c r="Z56" s="838"/>
      <c r="AA56" s="838"/>
      <c r="AB56" s="838"/>
      <c r="AC56" s="838"/>
      <c r="AD56" s="838"/>
      <c r="AE56" s="839"/>
      <c r="AF56" s="825"/>
      <c r="AG56" s="746"/>
      <c r="AH56" s="746"/>
      <c r="AI56" s="746"/>
      <c r="AJ56" s="826"/>
      <c r="AK56" s="840"/>
      <c r="AL56" s="838"/>
      <c r="AM56" s="838"/>
      <c r="AN56" s="838"/>
      <c r="AO56" s="838"/>
      <c r="AP56" s="838"/>
      <c r="AQ56" s="838"/>
      <c r="AR56" s="838"/>
      <c r="AS56" s="838"/>
      <c r="AT56" s="838"/>
      <c r="AU56" s="838"/>
      <c r="AV56" s="838"/>
      <c r="AW56" s="838"/>
      <c r="AX56" s="838"/>
      <c r="AY56" s="838"/>
      <c r="AZ56" s="841"/>
      <c r="BA56" s="841"/>
      <c r="BB56" s="841"/>
      <c r="BC56" s="841"/>
      <c r="BD56" s="841"/>
      <c r="BE56" s="827"/>
      <c r="BF56" s="827"/>
      <c r="BG56" s="827"/>
      <c r="BH56" s="827"/>
      <c r="BI56" s="828"/>
      <c r="BJ56" s="241"/>
      <c r="BK56" s="241"/>
      <c r="BL56" s="241"/>
      <c r="BM56" s="241"/>
      <c r="BN56" s="241"/>
      <c r="BO56" s="254"/>
      <c r="BP56" s="254"/>
      <c r="BQ56" s="251">
        <v>50</v>
      </c>
      <c r="BR56" s="252"/>
      <c r="BS56" s="835"/>
      <c r="BT56" s="754"/>
      <c r="BU56" s="754"/>
      <c r="BV56" s="754"/>
      <c r="BW56" s="754"/>
      <c r="BX56" s="754"/>
      <c r="BY56" s="754"/>
      <c r="BZ56" s="754"/>
      <c r="CA56" s="754"/>
      <c r="CB56" s="754"/>
      <c r="CC56" s="754"/>
      <c r="CD56" s="754"/>
      <c r="CE56" s="754"/>
      <c r="CF56" s="754"/>
      <c r="CG56" s="836"/>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70"/>
      <c r="DW56" s="771"/>
      <c r="DX56" s="771"/>
      <c r="DY56" s="771"/>
      <c r="DZ56" s="772"/>
      <c r="EA56" s="235"/>
    </row>
    <row r="57" spans="1:131" s="236" customFormat="1" ht="26.25" customHeight="1" x14ac:dyDescent="0.2">
      <c r="A57" s="250">
        <v>30</v>
      </c>
      <c r="B57" s="742"/>
      <c r="C57" s="743"/>
      <c r="D57" s="743"/>
      <c r="E57" s="743"/>
      <c r="F57" s="743"/>
      <c r="G57" s="743"/>
      <c r="H57" s="743"/>
      <c r="I57" s="743"/>
      <c r="J57" s="743"/>
      <c r="K57" s="743"/>
      <c r="L57" s="743"/>
      <c r="M57" s="743"/>
      <c r="N57" s="743"/>
      <c r="O57" s="743"/>
      <c r="P57" s="744"/>
      <c r="Q57" s="837"/>
      <c r="R57" s="838"/>
      <c r="S57" s="838"/>
      <c r="T57" s="838"/>
      <c r="U57" s="838"/>
      <c r="V57" s="838"/>
      <c r="W57" s="838"/>
      <c r="X57" s="838"/>
      <c r="Y57" s="838"/>
      <c r="Z57" s="838"/>
      <c r="AA57" s="838"/>
      <c r="AB57" s="838"/>
      <c r="AC57" s="838"/>
      <c r="AD57" s="838"/>
      <c r="AE57" s="839"/>
      <c r="AF57" s="825"/>
      <c r="AG57" s="746"/>
      <c r="AH57" s="746"/>
      <c r="AI57" s="746"/>
      <c r="AJ57" s="826"/>
      <c r="AK57" s="840"/>
      <c r="AL57" s="838"/>
      <c r="AM57" s="838"/>
      <c r="AN57" s="838"/>
      <c r="AO57" s="838"/>
      <c r="AP57" s="838"/>
      <c r="AQ57" s="838"/>
      <c r="AR57" s="838"/>
      <c r="AS57" s="838"/>
      <c r="AT57" s="838"/>
      <c r="AU57" s="838"/>
      <c r="AV57" s="838"/>
      <c r="AW57" s="838"/>
      <c r="AX57" s="838"/>
      <c r="AY57" s="838"/>
      <c r="AZ57" s="841"/>
      <c r="BA57" s="841"/>
      <c r="BB57" s="841"/>
      <c r="BC57" s="841"/>
      <c r="BD57" s="841"/>
      <c r="BE57" s="827"/>
      <c r="BF57" s="827"/>
      <c r="BG57" s="827"/>
      <c r="BH57" s="827"/>
      <c r="BI57" s="828"/>
      <c r="BJ57" s="241"/>
      <c r="BK57" s="241"/>
      <c r="BL57" s="241"/>
      <c r="BM57" s="241"/>
      <c r="BN57" s="241"/>
      <c r="BO57" s="254"/>
      <c r="BP57" s="254"/>
      <c r="BQ57" s="251">
        <v>51</v>
      </c>
      <c r="BR57" s="252"/>
      <c r="BS57" s="835"/>
      <c r="BT57" s="754"/>
      <c r="BU57" s="754"/>
      <c r="BV57" s="754"/>
      <c r="BW57" s="754"/>
      <c r="BX57" s="754"/>
      <c r="BY57" s="754"/>
      <c r="BZ57" s="754"/>
      <c r="CA57" s="754"/>
      <c r="CB57" s="754"/>
      <c r="CC57" s="754"/>
      <c r="CD57" s="754"/>
      <c r="CE57" s="754"/>
      <c r="CF57" s="754"/>
      <c r="CG57" s="836"/>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70"/>
      <c r="DW57" s="771"/>
      <c r="DX57" s="771"/>
      <c r="DY57" s="771"/>
      <c r="DZ57" s="772"/>
      <c r="EA57" s="235"/>
    </row>
    <row r="58" spans="1:131" s="236" customFormat="1" ht="26.25" customHeight="1" x14ac:dyDescent="0.2">
      <c r="A58" s="250">
        <v>31</v>
      </c>
      <c r="B58" s="742"/>
      <c r="C58" s="743"/>
      <c r="D58" s="743"/>
      <c r="E58" s="743"/>
      <c r="F58" s="743"/>
      <c r="G58" s="743"/>
      <c r="H58" s="743"/>
      <c r="I58" s="743"/>
      <c r="J58" s="743"/>
      <c r="K58" s="743"/>
      <c r="L58" s="743"/>
      <c r="M58" s="743"/>
      <c r="N58" s="743"/>
      <c r="O58" s="743"/>
      <c r="P58" s="744"/>
      <c r="Q58" s="837"/>
      <c r="R58" s="838"/>
      <c r="S58" s="838"/>
      <c r="T58" s="838"/>
      <c r="U58" s="838"/>
      <c r="V58" s="838"/>
      <c r="W58" s="838"/>
      <c r="X58" s="838"/>
      <c r="Y58" s="838"/>
      <c r="Z58" s="838"/>
      <c r="AA58" s="838"/>
      <c r="AB58" s="838"/>
      <c r="AC58" s="838"/>
      <c r="AD58" s="838"/>
      <c r="AE58" s="839"/>
      <c r="AF58" s="825"/>
      <c r="AG58" s="746"/>
      <c r="AH58" s="746"/>
      <c r="AI58" s="746"/>
      <c r="AJ58" s="826"/>
      <c r="AK58" s="840"/>
      <c r="AL58" s="838"/>
      <c r="AM58" s="838"/>
      <c r="AN58" s="838"/>
      <c r="AO58" s="838"/>
      <c r="AP58" s="838"/>
      <c r="AQ58" s="838"/>
      <c r="AR58" s="838"/>
      <c r="AS58" s="838"/>
      <c r="AT58" s="838"/>
      <c r="AU58" s="838"/>
      <c r="AV58" s="838"/>
      <c r="AW58" s="838"/>
      <c r="AX58" s="838"/>
      <c r="AY58" s="838"/>
      <c r="AZ58" s="841"/>
      <c r="BA58" s="841"/>
      <c r="BB58" s="841"/>
      <c r="BC58" s="841"/>
      <c r="BD58" s="841"/>
      <c r="BE58" s="827"/>
      <c r="BF58" s="827"/>
      <c r="BG58" s="827"/>
      <c r="BH58" s="827"/>
      <c r="BI58" s="828"/>
      <c r="BJ58" s="241"/>
      <c r="BK58" s="241"/>
      <c r="BL58" s="241"/>
      <c r="BM58" s="241"/>
      <c r="BN58" s="241"/>
      <c r="BO58" s="254"/>
      <c r="BP58" s="254"/>
      <c r="BQ58" s="251">
        <v>52</v>
      </c>
      <c r="BR58" s="252"/>
      <c r="BS58" s="835"/>
      <c r="BT58" s="754"/>
      <c r="BU58" s="754"/>
      <c r="BV58" s="754"/>
      <c r="BW58" s="754"/>
      <c r="BX58" s="754"/>
      <c r="BY58" s="754"/>
      <c r="BZ58" s="754"/>
      <c r="CA58" s="754"/>
      <c r="CB58" s="754"/>
      <c r="CC58" s="754"/>
      <c r="CD58" s="754"/>
      <c r="CE58" s="754"/>
      <c r="CF58" s="754"/>
      <c r="CG58" s="836"/>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70"/>
      <c r="DW58" s="771"/>
      <c r="DX58" s="771"/>
      <c r="DY58" s="771"/>
      <c r="DZ58" s="772"/>
      <c r="EA58" s="235"/>
    </row>
    <row r="59" spans="1:131" s="236" customFormat="1" ht="26.25" customHeight="1" x14ac:dyDescent="0.2">
      <c r="A59" s="250">
        <v>32</v>
      </c>
      <c r="B59" s="742"/>
      <c r="C59" s="743"/>
      <c r="D59" s="743"/>
      <c r="E59" s="743"/>
      <c r="F59" s="743"/>
      <c r="G59" s="743"/>
      <c r="H59" s="743"/>
      <c r="I59" s="743"/>
      <c r="J59" s="743"/>
      <c r="K59" s="743"/>
      <c r="L59" s="743"/>
      <c r="M59" s="743"/>
      <c r="N59" s="743"/>
      <c r="O59" s="743"/>
      <c r="P59" s="744"/>
      <c r="Q59" s="837"/>
      <c r="R59" s="838"/>
      <c r="S59" s="838"/>
      <c r="T59" s="838"/>
      <c r="U59" s="838"/>
      <c r="V59" s="838"/>
      <c r="W59" s="838"/>
      <c r="X59" s="838"/>
      <c r="Y59" s="838"/>
      <c r="Z59" s="838"/>
      <c r="AA59" s="838"/>
      <c r="AB59" s="838"/>
      <c r="AC59" s="838"/>
      <c r="AD59" s="838"/>
      <c r="AE59" s="839"/>
      <c r="AF59" s="825"/>
      <c r="AG59" s="746"/>
      <c r="AH59" s="746"/>
      <c r="AI59" s="746"/>
      <c r="AJ59" s="826"/>
      <c r="AK59" s="840"/>
      <c r="AL59" s="838"/>
      <c r="AM59" s="838"/>
      <c r="AN59" s="838"/>
      <c r="AO59" s="838"/>
      <c r="AP59" s="838"/>
      <c r="AQ59" s="838"/>
      <c r="AR59" s="838"/>
      <c r="AS59" s="838"/>
      <c r="AT59" s="838"/>
      <c r="AU59" s="838"/>
      <c r="AV59" s="838"/>
      <c r="AW59" s="838"/>
      <c r="AX59" s="838"/>
      <c r="AY59" s="838"/>
      <c r="AZ59" s="841"/>
      <c r="BA59" s="841"/>
      <c r="BB59" s="841"/>
      <c r="BC59" s="841"/>
      <c r="BD59" s="841"/>
      <c r="BE59" s="827"/>
      <c r="BF59" s="827"/>
      <c r="BG59" s="827"/>
      <c r="BH59" s="827"/>
      <c r="BI59" s="828"/>
      <c r="BJ59" s="241"/>
      <c r="BK59" s="241"/>
      <c r="BL59" s="241"/>
      <c r="BM59" s="241"/>
      <c r="BN59" s="241"/>
      <c r="BO59" s="254"/>
      <c r="BP59" s="254"/>
      <c r="BQ59" s="251">
        <v>53</v>
      </c>
      <c r="BR59" s="252"/>
      <c r="BS59" s="835"/>
      <c r="BT59" s="754"/>
      <c r="BU59" s="754"/>
      <c r="BV59" s="754"/>
      <c r="BW59" s="754"/>
      <c r="BX59" s="754"/>
      <c r="BY59" s="754"/>
      <c r="BZ59" s="754"/>
      <c r="CA59" s="754"/>
      <c r="CB59" s="754"/>
      <c r="CC59" s="754"/>
      <c r="CD59" s="754"/>
      <c r="CE59" s="754"/>
      <c r="CF59" s="754"/>
      <c r="CG59" s="836"/>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70"/>
      <c r="DW59" s="771"/>
      <c r="DX59" s="771"/>
      <c r="DY59" s="771"/>
      <c r="DZ59" s="772"/>
      <c r="EA59" s="235"/>
    </row>
    <row r="60" spans="1:131" s="236" customFormat="1" ht="26.25" customHeight="1" x14ac:dyDescent="0.2">
      <c r="A60" s="250">
        <v>33</v>
      </c>
      <c r="B60" s="742"/>
      <c r="C60" s="743"/>
      <c r="D60" s="743"/>
      <c r="E60" s="743"/>
      <c r="F60" s="743"/>
      <c r="G60" s="743"/>
      <c r="H60" s="743"/>
      <c r="I60" s="743"/>
      <c r="J60" s="743"/>
      <c r="K60" s="743"/>
      <c r="L60" s="743"/>
      <c r="M60" s="743"/>
      <c r="N60" s="743"/>
      <c r="O60" s="743"/>
      <c r="P60" s="744"/>
      <c r="Q60" s="837"/>
      <c r="R60" s="838"/>
      <c r="S60" s="838"/>
      <c r="T60" s="838"/>
      <c r="U60" s="838"/>
      <c r="V60" s="838"/>
      <c r="W60" s="838"/>
      <c r="X60" s="838"/>
      <c r="Y60" s="838"/>
      <c r="Z60" s="838"/>
      <c r="AA60" s="838"/>
      <c r="AB60" s="838"/>
      <c r="AC60" s="838"/>
      <c r="AD60" s="838"/>
      <c r="AE60" s="839"/>
      <c r="AF60" s="825"/>
      <c r="AG60" s="746"/>
      <c r="AH60" s="746"/>
      <c r="AI60" s="746"/>
      <c r="AJ60" s="826"/>
      <c r="AK60" s="840"/>
      <c r="AL60" s="838"/>
      <c r="AM60" s="838"/>
      <c r="AN60" s="838"/>
      <c r="AO60" s="838"/>
      <c r="AP60" s="838"/>
      <c r="AQ60" s="838"/>
      <c r="AR60" s="838"/>
      <c r="AS60" s="838"/>
      <c r="AT60" s="838"/>
      <c r="AU60" s="838"/>
      <c r="AV60" s="838"/>
      <c r="AW60" s="838"/>
      <c r="AX60" s="838"/>
      <c r="AY60" s="838"/>
      <c r="AZ60" s="841"/>
      <c r="BA60" s="841"/>
      <c r="BB60" s="841"/>
      <c r="BC60" s="841"/>
      <c r="BD60" s="841"/>
      <c r="BE60" s="827"/>
      <c r="BF60" s="827"/>
      <c r="BG60" s="827"/>
      <c r="BH60" s="827"/>
      <c r="BI60" s="828"/>
      <c r="BJ60" s="241"/>
      <c r="BK60" s="241"/>
      <c r="BL60" s="241"/>
      <c r="BM60" s="241"/>
      <c r="BN60" s="241"/>
      <c r="BO60" s="254"/>
      <c r="BP60" s="254"/>
      <c r="BQ60" s="251">
        <v>54</v>
      </c>
      <c r="BR60" s="252"/>
      <c r="BS60" s="835"/>
      <c r="BT60" s="754"/>
      <c r="BU60" s="754"/>
      <c r="BV60" s="754"/>
      <c r="BW60" s="754"/>
      <c r="BX60" s="754"/>
      <c r="BY60" s="754"/>
      <c r="BZ60" s="754"/>
      <c r="CA60" s="754"/>
      <c r="CB60" s="754"/>
      <c r="CC60" s="754"/>
      <c r="CD60" s="754"/>
      <c r="CE60" s="754"/>
      <c r="CF60" s="754"/>
      <c r="CG60" s="836"/>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70"/>
      <c r="DW60" s="771"/>
      <c r="DX60" s="771"/>
      <c r="DY60" s="771"/>
      <c r="DZ60" s="772"/>
      <c r="EA60" s="235"/>
    </row>
    <row r="61" spans="1:131" s="236" customFormat="1" ht="26.25" customHeight="1" thickBot="1" x14ac:dyDescent="0.25">
      <c r="A61" s="250">
        <v>34</v>
      </c>
      <c r="B61" s="742"/>
      <c r="C61" s="743"/>
      <c r="D61" s="743"/>
      <c r="E61" s="743"/>
      <c r="F61" s="743"/>
      <c r="G61" s="743"/>
      <c r="H61" s="743"/>
      <c r="I61" s="743"/>
      <c r="J61" s="743"/>
      <c r="K61" s="743"/>
      <c r="L61" s="743"/>
      <c r="M61" s="743"/>
      <c r="N61" s="743"/>
      <c r="O61" s="743"/>
      <c r="P61" s="744"/>
      <c r="Q61" s="837"/>
      <c r="R61" s="838"/>
      <c r="S61" s="838"/>
      <c r="T61" s="838"/>
      <c r="U61" s="838"/>
      <c r="V61" s="838"/>
      <c r="W61" s="838"/>
      <c r="X61" s="838"/>
      <c r="Y61" s="838"/>
      <c r="Z61" s="838"/>
      <c r="AA61" s="838"/>
      <c r="AB61" s="838"/>
      <c r="AC61" s="838"/>
      <c r="AD61" s="838"/>
      <c r="AE61" s="839"/>
      <c r="AF61" s="825"/>
      <c r="AG61" s="746"/>
      <c r="AH61" s="746"/>
      <c r="AI61" s="746"/>
      <c r="AJ61" s="826"/>
      <c r="AK61" s="840"/>
      <c r="AL61" s="838"/>
      <c r="AM61" s="838"/>
      <c r="AN61" s="838"/>
      <c r="AO61" s="838"/>
      <c r="AP61" s="838"/>
      <c r="AQ61" s="838"/>
      <c r="AR61" s="838"/>
      <c r="AS61" s="838"/>
      <c r="AT61" s="838"/>
      <c r="AU61" s="838"/>
      <c r="AV61" s="838"/>
      <c r="AW61" s="838"/>
      <c r="AX61" s="838"/>
      <c r="AY61" s="838"/>
      <c r="AZ61" s="841"/>
      <c r="BA61" s="841"/>
      <c r="BB61" s="841"/>
      <c r="BC61" s="841"/>
      <c r="BD61" s="841"/>
      <c r="BE61" s="827"/>
      <c r="BF61" s="827"/>
      <c r="BG61" s="827"/>
      <c r="BH61" s="827"/>
      <c r="BI61" s="828"/>
      <c r="BJ61" s="241"/>
      <c r="BK61" s="241"/>
      <c r="BL61" s="241"/>
      <c r="BM61" s="241"/>
      <c r="BN61" s="241"/>
      <c r="BO61" s="254"/>
      <c r="BP61" s="254"/>
      <c r="BQ61" s="251">
        <v>55</v>
      </c>
      <c r="BR61" s="252"/>
      <c r="BS61" s="835"/>
      <c r="BT61" s="754"/>
      <c r="BU61" s="754"/>
      <c r="BV61" s="754"/>
      <c r="BW61" s="754"/>
      <c r="BX61" s="754"/>
      <c r="BY61" s="754"/>
      <c r="BZ61" s="754"/>
      <c r="CA61" s="754"/>
      <c r="CB61" s="754"/>
      <c r="CC61" s="754"/>
      <c r="CD61" s="754"/>
      <c r="CE61" s="754"/>
      <c r="CF61" s="754"/>
      <c r="CG61" s="836"/>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70"/>
      <c r="DW61" s="771"/>
      <c r="DX61" s="771"/>
      <c r="DY61" s="771"/>
      <c r="DZ61" s="772"/>
      <c r="EA61" s="235"/>
    </row>
    <row r="62" spans="1:131" s="236" customFormat="1" ht="26.25" customHeight="1" x14ac:dyDescent="0.2">
      <c r="A62" s="250">
        <v>35</v>
      </c>
      <c r="B62" s="852"/>
      <c r="C62" s="853"/>
      <c r="D62" s="853"/>
      <c r="E62" s="853"/>
      <c r="F62" s="853"/>
      <c r="G62" s="853"/>
      <c r="H62" s="853"/>
      <c r="I62" s="853"/>
      <c r="J62" s="853"/>
      <c r="K62" s="853"/>
      <c r="L62" s="853"/>
      <c r="M62" s="853"/>
      <c r="N62" s="853"/>
      <c r="O62" s="853"/>
      <c r="P62" s="854"/>
      <c r="Q62" s="837"/>
      <c r="R62" s="838"/>
      <c r="S62" s="838"/>
      <c r="T62" s="838"/>
      <c r="U62" s="838"/>
      <c r="V62" s="838"/>
      <c r="W62" s="838"/>
      <c r="X62" s="838"/>
      <c r="Y62" s="838"/>
      <c r="Z62" s="838"/>
      <c r="AA62" s="838"/>
      <c r="AB62" s="838"/>
      <c r="AC62" s="838"/>
      <c r="AD62" s="838"/>
      <c r="AE62" s="839"/>
      <c r="AF62" s="855"/>
      <c r="AG62" s="838"/>
      <c r="AH62" s="838"/>
      <c r="AI62" s="838"/>
      <c r="AJ62" s="856"/>
      <c r="AK62" s="840"/>
      <c r="AL62" s="838"/>
      <c r="AM62" s="838"/>
      <c r="AN62" s="838"/>
      <c r="AO62" s="838"/>
      <c r="AP62" s="838"/>
      <c r="AQ62" s="838"/>
      <c r="AR62" s="838"/>
      <c r="AS62" s="838"/>
      <c r="AT62" s="838"/>
      <c r="AU62" s="838"/>
      <c r="AV62" s="838"/>
      <c r="AW62" s="838"/>
      <c r="AX62" s="838"/>
      <c r="AY62" s="838"/>
      <c r="AZ62" s="841"/>
      <c r="BA62" s="841"/>
      <c r="BB62" s="841"/>
      <c r="BC62" s="841"/>
      <c r="BD62" s="841"/>
      <c r="BE62" s="849"/>
      <c r="BF62" s="849"/>
      <c r="BG62" s="849"/>
      <c r="BH62" s="849"/>
      <c r="BI62" s="850"/>
      <c r="BJ62" s="851" t="s">
        <v>390</v>
      </c>
      <c r="BK62" s="803"/>
      <c r="BL62" s="803"/>
      <c r="BM62" s="803"/>
      <c r="BN62" s="804"/>
      <c r="BO62" s="254"/>
      <c r="BP62" s="254"/>
      <c r="BQ62" s="251">
        <v>56</v>
      </c>
      <c r="BR62" s="252"/>
      <c r="BS62" s="835"/>
      <c r="BT62" s="754"/>
      <c r="BU62" s="754"/>
      <c r="BV62" s="754"/>
      <c r="BW62" s="754"/>
      <c r="BX62" s="754"/>
      <c r="BY62" s="754"/>
      <c r="BZ62" s="754"/>
      <c r="CA62" s="754"/>
      <c r="CB62" s="754"/>
      <c r="CC62" s="754"/>
      <c r="CD62" s="754"/>
      <c r="CE62" s="754"/>
      <c r="CF62" s="754"/>
      <c r="CG62" s="836"/>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70"/>
      <c r="DW62" s="771"/>
      <c r="DX62" s="771"/>
      <c r="DY62" s="771"/>
      <c r="DZ62" s="772"/>
      <c r="EA62" s="235"/>
    </row>
    <row r="63" spans="1:131" s="236" customFormat="1" ht="26.25" customHeight="1" thickBot="1" x14ac:dyDescent="0.25">
      <c r="A63" s="253" t="s">
        <v>372</v>
      </c>
      <c r="B63" s="787" t="s">
        <v>391</v>
      </c>
      <c r="C63" s="788"/>
      <c r="D63" s="788"/>
      <c r="E63" s="788"/>
      <c r="F63" s="788"/>
      <c r="G63" s="788"/>
      <c r="H63" s="788"/>
      <c r="I63" s="788"/>
      <c r="J63" s="788"/>
      <c r="K63" s="788"/>
      <c r="L63" s="788"/>
      <c r="M63" s="788"/>
      <c r="N63" s="788"/>
      <c r="O63" s="788"/>
      <c r="P63" s="789"/>
      <c r="Q63" s="842"/>
      <c r="R63" s="843"/>
      <c r="S63" s="843"/>
      <c r="T63" s="843"/>
      <c r="U63" s="843"/>
      <c r="V63" s="843"/>
      <c r="W63" s="843"/>
      <c r="X63" s="843"/>
      <c r="Y63" s="843"/>
      <c r="Z63" s="843"/>
      <c r="AA63" s="843"/>
      <c r="AB63" s="843"/>
      <c r="AC63" s="843"/>
      <c r="AD63" s="843"/>
      <c r="AE63" s="844"/>
      <c r="AF63" s="845">
        <v>20748</v>
      </c>
      <c r="AG63" s="846"/>
      <c r="AH63" s="846"/>
      <c r="AI63" s="846"/>
      <c r="AJ63" s="847"/>
      <c r="AK63" s="848"/>
      <c r="AL63" s="843"/>
      <c r="AM63" s="843"/>
      <c r="AN63" s="843"/>
      <c r="AO63" s="843"/>
      <c r="AP63" s="846"/>
      <c r="AQ63" s="846"/>
      <c r="AR63" s="846"/>
      <c r="AS63" s="846"/>
      <c r="AT63" s="846"/>
      <c r="AU63" s="846"/>
      <c r="AV63" s="846"/>
      <c r="AW63" s="846"/>
      <c r="AX63" s="846"/>
      <c r="AY63" s="846"/>
      <c r="AZ63" s="857"/>
      <c r="BA63" s="857"/>
      <c r="BB63" s="857"/>
      <c r="BC63" s="857"/>
      <c r="BD63" s="857"/>
      <c r="BE63" s="858"/>
      <c r="BF63" s="858"/>
      <c r="BG63" s="858"/>
      <c r="BH63" s="858"/>
      <c r="BI63" s="859"/>
      <c r="BJ63" s="860" t="s">
        <v>118</v>
      </c>
      <c r="BK63" s="861"/>
      <c r="BL63" s="861"/>
      <c r="BM63" s="861"/>
      <c r="BN63" s="862"/>
      <c r="BO63" s="254"/>
      <c r="BP63" s="254"/>
      <c r="BQ63" s="251">
        <v>57</v>
      </c>
      <c r="BR63" s="252"/>
      <c r="BS63" s="835"/>
      <c r="BT63" s="754"/>
      <c r="BU63" s="754"/>
      <c r="BV63" s="754"/>
      <c r="BW63" s="754"/>
      <c r="BX63" s="754"/>
      <c r="BY63" s="754"/>
      <c r="BZ63" s="754"/>
      <c r="CA63" s="754"/>
      <c r="CB63" s="754"/>
      <c r="CC63" s="754"/>
      <c r="CD63" s="754"/>
      <c r="CE63" s="754"/>
      <c r="CF63" s="754"/>
      <c r="CG63" s="836"/>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70"/>
      <c r="DW63" s="771"/>
      <c r="DX63" s="771"/>
      <c r="DY63" s="771"/>
      <c r="DZ63" s="772"/>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835"/>
      <c r="BT64" s="754"/>
      <c r="BU64" s="754"/>
      <c r="BV64" s="754"/>
      <c r="BW64" s="754"/>
      <c r="BX64" s="754"/>
      <c r="BY64" s="754"/>
      <c r="BZ64" s="754"/>
      <c r="CA64" s="754"/>
      <c r="CB64" s="754"/>
      <c r="CC64" s="754"/>
      <c r="CD64" s="754"/>
      <c r="CE64" s="754"/>
      <c r="CF64" s="754"/>
      <c r="CG64" s="836"/>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70"/>
      <c r="DW64" s="771"/>
      <c r="DX64" s="771"/>
      <c r="DY64" s="771"/>
      <c r="DZ64" s="772"/>
      <c r="EA64" s="235"/>
    </row>
    <row r="65" spans="1:131" s="236" customFormat="1" ht="26.25" customHeight="1" thickBot="1" x14ac:dyDescent="0.25">
      <c r="A65" s="241" t="s">
        <v>392</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835"/>
      <c r="BT65" s="754"/>
      <c r="BU65" s="754"/>
      <c r="BV65" s="754"/>
      <c r="BW65" s="754"/>
      <c r="BX65" s="754"/>
      <c r="BY65" s="754"/>
      <c r="BZ65" s="754"/>
      <c r="CA65" s="754"/>
      <c r="CB65" s="754"/>
      <c r="CC65" s="754"/>
      <c r="CD65" s="754"/>
      <c r="CE65" s="754"/>
      <c r="CF65" s="754"/>
      <c r="CG65" s="836"/>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70"/>
      <c r="DW65" s="771"/>
      <c r="DX65" s="771"/>
      <c r="DY65" s="771"/>
      <c r="DZ65" s="772"/>
      <c r="EA65" s="235"/>
    </row>
    <row r="66" spans="1:131" s="236" customFormat="1" ht="26.25" customHeight="1" x14ac:dyDescent="0.2">
      <c r="A66" s="727" t="s">
        <v>393</v>
      </c>
      <c r="B66" s="728"/>
      <c r="C66" s="728"/>
      <c r="D66" s="728"/>
      <c r="E66" s="728"/>
      <c r="F66" s="728"/>
      <c r="G66" s="728"/>
      <c r="H66" s="728"/>
      <c r="I66" s="728"/>
      <c r="J66" s="728"/>
      <c r="K66" s="728"/>
      <c r="L66" s="728"/>
      <c r="M66" s="728"/>
      <c r="N66" s="728"/>
      <c r="O66" s="728"/>
      <c r="P66" s="729"/>
      <c r="Q66" s="704" t="s">
        <v>394</v>
      </c>
      <c r="R66" s="705"/>
      <c r="S66" s="705"/>
      <c r="T66" s="705"/>
      <c r="U66" s="706"/>
      <c r="V66" s="704" t="s">
        <v>395</v>
      </c>
      <c r="W66" s="705"/>
      <c r="X66" s="705"/>
      <c r="Y66" s="705"/>
      <c r="Z66" s="706"/>
      <c r="AA66" s="704" t="s">
        <v>378</v>
      </c>
      <c r="AB66" s="705"/>
      <c r="AC66" s="705"/>
      <c r="AD66" s="705"/>
      <c r="AE66" s="706"/>
      <c r="AF66" s="863" t="s">
        <v>379</v>
      </c>
      <c r="AG66" s="810"/>
      <c r="AH66" s="810"/>
      <c r="AI66" s="810"/>
      <c r="AJ66" s="864"/>
      <c r="AK66" s="704" t="s">
        <v>396</v>
      </c>
      <c r="AL66" s="728"/>
      <c r="AM66" s="728"/>
      <c r="AN66" s="728"/>
      <c r="AO66" s="729"/>
      <c r="AP66" s="704" t="s">
        <v>397</v>
      </c>
      <c r="AQ66" s="705"/>
      <c r="AR66" s="705"/>
      <c r="AS66" s="705"/>
      <c r="AT66" s="706"/>
      <c r="AU66" s="704" t="s">
        <v>398</v>
      </c>
      <c r="AV66" s="705"/>
      <c r="AW66" s="705"/>
      <c r="AX66" s="705"/>
      <c r="AY66" s="706"/>
      <c r="AZ66" s="704" t="s">
        <v>350</v>
      </c>
      <c r="BA66" s="705"/>
      <c r="BB66" s="705"/>
      <c r="BC66" s="705"/>
      <c r="BD66" s="716"/>
      <c r="BE66" s="254"/>
      <c r="BF66" s="254"/>
      <c r="BG66" s="254"/>
      <c r="BH66" s="254"/>
      <c r="BI66" s="254"/>
      <c r="BJ66" s="254"/>
      <c r="BK66" s="254"/>
      <c r="BL66" s="254"/>
      <c r="BM66" s="254"/>
      <c r="BN66" s="254"/>
      <c r="BO66" s="254"/>
      <c r="BP66" s="254"/>
      <c r="BQ66" s="251">
        <v>60</v>
      </c>
      <c r="BR66" s="256"/>
      <c r="BS66" s="874"/>
      <c r="BT66" s="875"/>
      <c r="BU66" s="875"/>
      <c r="BV66" s="875"/>
      <c r="BW66" s="875"/>
      <c r="BX66" s="875"/>
      <c r="BY66" s="875"/>
      <c r="BZ66" s="875"/>
      <c r="CA66" s="875"/>
      <c r="CB66" s="875"/>
      <c r="CC66" s="875"/>
      <c r="CD66" s="875"/>
      <c r="CE66" s="875"/>
      <c r="CF66" s="875"/>
      <c r="CG66" s="876"/>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8"/>
      <c r="DW66" s="869"/>
      <c r="DX66" s="869"/>
      <c r="DY66" s="869"/>
      <c r="DZ66" s="870"/>
      <c r="EA66" s="235"/>
    </row>
    <row r="67" spans="1:131" s="236"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65"/>
      <c r="AG67" s="813"/>
      <c r="AH67" s="813"/>
      <c r="AI67" s="813"/>
      <c r="AJ67" s="866"/>
      <c r="AK67" s="867"/>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74"/>
      <c r="BT67" s="875"/>
      <c r="BU67" s="875"/>
      <c r="BV67" s="875"/>
      <c r="BW67" s="875"/>
      <c r="BX67" s="875"/>
      <c r="BY67" s="875"/>
      <c r="BZ67" s="875"/>
      <c r="CA67" s="875"/>
      <c r="CB67" s="875"/>
      <c r="CC67" s="875"/>
      <c r="CD67" s="875"/>
      <c r="CE67" s="875"/>
      <c r="CF67" s="875"/>
      <c r="CG67" s="876"/>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8"/>
      <c r="DW67" s="869"/>
      <c r="DX67" s="869"/>
      <c r="DY67" s="869"/>
      <c r="DZ67" s="870"/>
      <c r="EA67" s="235"/>
    </row>
    <row r="68" spans="1:131" s="236" customFormat="1" ht="26.25" customHeight="1" thickTop="1" x14ac:dyDescent="0.2">
      <c r="A68" s="247">
        <v>1</v>
      </c>
      <c r="B68" s="880" t="s">
        <v>594</v>
      </c>
      <c r="C68" s="881"/>
      <c r="D68" s="881"/>
      <c r="E68" s="881"/>
      <c r="F68" s="881"/>
      <c r="G68" s="881"/>
      <c r="H68" s="881"/>
      <c r="I68" s="881"/>
      <c r="J68" s="881"/>
      <c r="K68" s="881"/>
      <c r="L68" s="881"/>
      <c r="M68" s="881"/>
      <c r="N68" s="881"/>
      <c r="O68" s="881"/>
      <c r="P68" s="882"/>
      <c r="Q68" s="883">
        <v>27957</v>
      </c>
      <c r="R68" s="877"/>
      <c r="S68" s="877"/>
      <c r="T68" s="877"/>
      <c r="U68" s="877"/>
      <c r="V68" s="877">
        <v>27872</v>
      </c>
      <c r="W68" s="877"/>
      <c r="X68" s="877"/>
      <c r="Y68" s="877"/>
      <c r="Z68" s="877"/>
      <c r="AA68" s="877">
        <v>85</v>
      </c>
      <c r="AB68" s="877"/>
      <c r="AC68" s="877"/>
      <c r="AD68" s="877"/>
      <c r="AE68" s="877"/>
      <c r="AF68" s="877">
        <v>85</v>
      </c>
      <c r="AG68" s="877"/>
      <c r="AH68" s="877"/>
      <c r="AI68" s="877"/>
      <c r="AJ68" s="877"/>
      <c r="AK68" s="877" t="s">
        <v>553</v>
      </c>
      <c r="AL68" s="877"/>
      <c r="AM68" s="877"/>
      <c r="AN68" s="877"/>
      <c r="AO68" s="877"/>
      <c r="AP68" s="877" t="s">
        <v>553</v>
      </c>
      <c r="AQ68" s="877"/>
      <c r="AR68" s="877"/>
      <c r="AS68" s="877"/>
      <c r="AT68" s="877"/>
      <c r="AU68" s="877" t="s">
        <v>553</v>
      </c>
      <c r="AV68" s="877"/>
      <c r="AW68" s="877"/>
      <c r="AX68" s="877"/>
      <c r="AY68" s="877"/>
      <c r="AZ68" s="878"/>
      <c r="BA68" s="878"/>
      <c r="BB68" s="878"/>
      <c r="BC68" s="878"/>
      <c r="BD68" s="879"/>
      <c r="BE68" s="254"/>
      <c r="BF68" s="254"/>
      <c r="BG68" s="254"/>
      <c r="BH68" s="254"/>
      <c r="BI68" s="254"/>
      <c r="BJ68" s="254"/>
      <c r="BK68" s="254"/>
      <c r="BL68" s="254"/>
      <c r="BM68" s="254"/>
      <c r="BN68" s="254"/>
      <c r="BO68" s="254"/>
      <c r="BP68" s="254"/>
      <c r="BQ68" s="251">
        <v>62</v>
      </c>
      <c r="BR68" s="256"/>
      <c r="BS68" s="874"/>
      <c r="BT68" s="875"/>
      <c r="BU68" s="875"/>
      <c r="BV68" s="875"/>
      <c r="BW68" s="875"/>
      <c r="BX68" s="875"/>
      <c r="BY68" s="875"/>
      <c r="BZ68" s="875"/>
      <c r="CA68" s="875"/>
      <c r="CB68" s="875"/>
      <c r="CC68" s="875"/>
      <c r="CD68" s="875"/>
      <c r="CE68" s="875"/>
      <c r="CF68" s="875"/>
      <c r="CG68" s="876"/>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8"/>
      <c r="DW68" s="869"/>
      <c r="DX68" s="869"/>
      <c r="DY68" s="869"/>
      <c r="DZ68" s="870"/>
      <c r="EA68" s="235"/>
    </row>
    <row r="69" spans="1:131" s="236" customFormat="1" ht="26.25" customHeight="1" x14ac:dyDescent="0.2">
      <c r="A69" s="250">
        <v>2</v>
      </c>
      <c r="B69" s="884"/>
      <c r="C69" s="885"/>
      <c r="D69" s="885"/>
      <c r="E69" s="885"/>
      <c r="F69" s="885"/>
      <c r="G69" s="885"/>
      <c r="H69" s="885"/>
      <c r="I69" s="885"/>
      <c r="J69" s="885"/>
      <c r="K69" s="885"/>
      <c r="L69" s="885"/>
      <c r="M69" s="885"/>
      <c r="N69" s="885"/>
      <c r="O69" s="885"/>
      <c r="P69" s="886"/>
      <c r="Q69" s="887"/>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88"/>
      <c r="BA69" s="888"/>
      <c r="BB69" s="888"/>
      <c r="BC69" s="888"/>
      <c r="BD69" s="889"/>
      <c r="BE69" s="254"/>
      <c r="BF69" s="254"/>
      <c r="BG69" s="254"/>
      <c r="BH69" s="254"/>
      <c r="BI69" s="254"/>
      <c r="BJ69" s="254"/>
      <c r="BK69" s="254"/>
      <c r="BL69" s="254"/>
      <c r="BM69" s="254"/>
      <c r="BN69" s="254"/>
      <c r="BO69" s="254"/>
      <c r="BP69" s="254"/>
      <c r="BQ69" s="251">
        <v>63</v>
      </c>
      <c r="BR69" s="256"/>
      <c r="BS69" s="874"/>
      <c r="BT69" s="875"/>
      <c r="BU69" s="875"/>
      <c r="BV69" s="875"/>
      <c r="BW69" s="875"/>
      <c r="BX69" s="875"/>
      <c r="BY69" s="875"/>
      <c r="BZ69" s="875"/>
      <c r="CA69" s="875"/>
      <c r="CB69" s="875"/>
      <c r="CC69" s="875"/>
      <c r="CD69" s="875"/>
      <c r="CE69" s="875"/>
      <c r="CF69" s="875"/>
      <c r="CG69" s="876"/>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8"/>
      <c r="DW69" s="869"/>
      <c r="DX69" s="869"/>
      <c r="DY69" s="869"/>
      <c r="DZ69" s="870"/>
      <c r="EA69" s="235"/>
    </row>
    <row r="70" spans="1:131" s="236" customFormat="1" ht="26.25" customHeight="1" x14ac:dyDescent="0.2">
      <c r="A70" s="250">
        <v>3</v>
      </c>
      <c r="B70" s="884"/>
      <c r="C70" s="885"/>
      <c r="D70" s="885"/>
      <c r="E70" s="885"/>
      <c r="F70" s="885"/>
      <c r="G70" s="885"/>
      <c r="H70" s="885"/>
      <c r="I70" s="885"/>
      <c r="J70" s="885"/>
      <c r="K70" s="885"/>
      <c r="L70" s="885"/>
      <c r="M70" s="885"/>
      <c r="N70" s="885"/>
      <c r="O70" s="885"/>
      <c r="P70" s="886"/>
      <c r="Q70" s="887"/>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88"/>
      <c r="BA70" s="888"/>
      <c r="BB70" s="888"/>
      <c r="BC70" s="888"/>
      <c r="BD70" s="889"/>
      <c r="BE70" s="254"/>
      <c r="BF70" s="254"/>
      <c r="BG70" s="254"/>
      <c r="BH70" s="254"/>
      <c r="BI70" s="254"/>
      <c r="BJ70" s="254"/>
      <c r="BK70" s="254"/>
      <c r="BL70" s="254"/>
      <c r="BM70" s="254"/>
      <c r="BN70" s="254"/>
      <c r="BO70" s="254"/>
      <c r="BP70" s="254"/>
      <c r="BQ70" s="251">
        <v>64</v>
      </c>
      <c r="BR70" s="256"/>
      <c r="BS70" s="874"/>
      <c r="BT70" s="875"/>
      <c r="BU70" s="875"/>
      <c r="BV70" s="875"/>
      <c r="BW70" s="875"/>
      <c r="BX70" s="875"/>
      <c r="BY70" s="875"/>
      <c r="BZ70" s="875"/>
      <c r="CA70" s="875"/>
      <c r="CB70" s="875"/>
      <c r="CC70" s="875"/>
      <c r="CD70" s="875"/>
      <c r="CE70" s="875"/>
      <c r="CF70" s="875"/>
      <c r="CG70" s="876"/>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8"/>
      <c r="DW70" s="869"/>
      <c r="DX70" s="869"/>
      <c r="DY70" s="869"/>
      <c r="DZ70" s="870"/>
      <c r="EA70" s="235"/>
    </row>
    <row r="71" spans="1:131" s="236" customFormat="1" ht="26.25" customHeight="1" x14ac:dyDescent="0.2">
      <c r="A71" s="250">
        <v>4</v>
      </c>
      <c r="B71" s="884"/>
      <c r="C71" s="885"/>
      <c r="D71" s="885"/>
      <c r="E71" s="885"/>
      <c r="F71" s="885"/>
      <c r="G71" s="885"/>
      <c r="H71" s="885"/>
      <c r="I71" s="885"/>
      <c r="J71" s="885"/>
      <c r="K71" s="885"/>
      <c r="L71" s="885"/>
      <c r="M71" s="885"/>
      <c r="N71" s="885"/>
      <c r="O71" s="885"/>
      <c r="P71" s="886"/>
      <c r="Q71" s="887"/>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88"/>
      <c r="BA71" s="888"/>
      <c r="BB71" s="888"/>
      <c r="BC71" s="888"/>
      <c r="BD71" s="889"/>
      <c r="BE71" s="254"/>
      <c r="BF71" s="254"/>
      <c r="BG71" s="254"/>
      <c r="BH71" s="254"/>
      <c r="BI71" s="254"/>
      <c r="BJ71" s="254"/>
      <c r="BK71" s="254"/>
      <c r="BL71" s="254"/>
      <c r="BM71" s="254"/>
      <c r="BN71" s="254"/>
      <c r="BO71" s="254"/>
      <c r="BP71" s="254"/>
      <c r="BQ71" s="251">
        <v>65</v>
      </c>
      <c r="BR71" s="256"/>
      <c r="BS71" s="874"/>
      <c r="BT71" s="875"/>
      <c r="BU71" s="875"/>
      <c r="BV71" s="875"/>
      <c r="BW71" s="875"/>
      <c r="BX71" s="875"/>
      <c r="BY71" s="875"/>
      <c r="BZ71" s="875"/>
      <c r="CA71" s="875"/>
      <c r="CB71" s="875"/>
      <c r="CC71" s="875"/>
      <c r="CD71" s="875"/>
      <c r="CE71" s="875"/>
      <c r="CF71" s="875"/>
      <c r="CG71" s="876"/>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8"/>
      <c r="DW71" s="869"/>
      <c r="DX71" s="869"/>
      <c r="DY71" s="869"/>
      <c r="DZ71" s="870"/>
      <c r="EA71" s="235"/>
    </row>
    <row r="72" spans="1:131" s="236" customFormat="1" ht="26.25" customHeight="1" x14ac:dyDescent="0.2">
      <c r="A72" s="250">
        <v>5</v>
      </c>
      <c r="B72" s="884"/>
      <c r="C72" s="885"/>
      <c r="D72" s="885"/>
      <c r="E72" s="885"/>
      <c r="F72" s="885"/>
      <c r="G72" s="885"/>
      <c r="H72" s="885"/>
      <c r="I72" s="885"/>
      <c r="J72" s="885"/>
      <c r="K72" s="885"/>
      <c r="L72" s="885"/>
      <c r="M72" s="885"/>
      <c r="N72" s="885"/>
      <c r="O72" s="885"/>
      <c r="P72" s="886"/>
      <c r="Q72" s="887"/>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88"/>
      <c r="BA72" s="888"/>
      <c r="BB72" s="888"/>
      <c r="BC72" s="888"/>
      <c r="BD72" s="889"/>
      <c r="BE72" s="254"/>
      <c r="BF72" s="254"/>
      <c r="BG72" s="254"/>
      <c r="BH72" s="254"/>
      <c r="BI72" s="254"/>
      <c r="BJ72" s="254"/>
      <c r="BK72" s="254"/>
      <c r="BL72" s="254"/>
      <c r="BM72" s="254"/>
      <c r="BN72" s="254"/>
      <c r="BO72" s="254"/>
      <c r="BP72" s="254"/>
      <c r="BQ72" s="251">
        <v>66</v>
      </c>
      <c r="BR72" s="256"/>
      <c r="BS72" s="874"/>
      <c r="BT72" s="875"/>
      <c r="BU72" s="875"/>
      <c r="BV72" s="875"/>
      <c r="BW72" s="875"/>
      <c r="BX72" s="875"/>
      <c r="BY72" s="875"/>
      <c r="BZ72" s="875"/>
      <c r="CA72" s="875"/>
      <c r="CB72" s="875"/>
      <c r="CC72" s="875"/>
      <c r="CD72" s="875"/>
      <c r="CE72" s="875"/>
      <c r="CF72" s="875"/>
      <c r="CG72" s="876"/>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8"/>
      <c r="DW72" s="869"/>
      <c r="DX72" s="869"/>
      <c r="DY72" s="869"/>
      <c r="DZ72" s="870"/>
      <c r="EA72" s="235"/>
    </row>
    <row r="73" spans="1:131" s="236" customFormat="1" ht="26.25" customHeight="1" x14ac:dyDescent="0.2">
      <c r="A73" s="250">
        <v>6</v>
      </c>
      <c r="B73" s="884"/>
      <c r="C73" s="885"/>
      <c r="D73" s="885"/>
      <c r="E73" s="885"/>
      <c r="F73" s="885"/>
      <c r="G73" s="885"/>
      <c r="H73" s="885"/>
      <c r="I73" s="885"/>
      <c r="J73" s="885"/>
      <c r="K73" s="885"/>
      <c r="L73" s="885"/>
      <c r="M73" s="885"/>
      <c r="N73" s="885"/>
      <c r="O73" s="885"/>
      <c r="P73" s="886"/>
      <c r="Q73" s="887"/>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88"/>
      <c r="BA73" s="888"/>
      <c r="BB73" s="888"/>
      <c r="BC73" s="888"/>
      <c r="BD73" s="889"/>
      <c r="BE73" s="254"/>
      <c r="BF73" s="254"/>
      <c r="BG73" s="254"/>
      <c r="BH73" s="254"/>
      <c r="BI73" s="254"/>
      <c r="BJ73" s="254"/>
      <c r="BK73" s="254"/>
      <c r="BL73" s="254"/>
      <c r="BM73" s="254"/>
      <c r="BN73" s="254"/>
      <c r="BO73" s="254"/>
      <c r="BP73" s="254"/>
      <c r="BQ73" s="251">
        <v>67</v>
      </c>
      <c r="BR73" s="256"/>
      <c r="BS73" s="874"/>
      <c r="BT73" s="875"/>
      <c r="BU73" s="875"/>
      <c r="BV73" s="875"/>
      <c r="BW73" s="875"/>
      <c r="BX73" s="875"/>
      <c r="BY73" s="875"/>
      <c r="BZ73" s="875"/>
      <c r="CA73" s="875"/>
      <c r="CB73" s="875"/>
      <c r="CC73" s="875"/>
      <c r="CD73" s="875"/>
      <c r="CE73" s="875"/>
      <c r="CF73" s="875"/>
      <c r="CG73" s="876"/>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8"/>
      <c r="DW73" s="869"/>
      <c r="DX73" s="869"/>
      <c r="DY73" s="869"/>
      <c r="DZ73" s="870"/>
      <c r="EA73" s="235"/>
    </row>
    <row r="74" spans="1:131" s="236" customFormat="1" ht="26.25" customHeight="1" x14ac:dyDescent="0.2">
      <c r="A74" s="250">
        <v>7</v>
      </c>
      <c r="B74" s="884"/>
      <c r="C74" s="885"/>
      <c r="D74" s="885"/>
      <c r="E74" s="885"/>
      <c r="F74" s="885"/>
      <c r="G74" s="885"/>
      <c r="H74" s="885"/>
      <c r="I74" s="885"/>
      <c r="J74" s="885"/>
      <c r="K74" s="885"/>
      <c r="L74" s="885"/>
      <c r="M74" s="885"/>
      <c r="N74" s="885"/>
      <c r="O74" s="885"/>
      <c r="P74" s="886"/>
      <c r="Q74" s="887"/>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88"/>
      <c r="BA74" s="888"/>
      <c r="BB74" s="888"/>
      <c r="BC74" s="888"/>
      <c r="BD74" s="889"/>
      <c r="BE74" s="254"/>
      <c r="BF74" s="254"/>
      <c r="BG74" s="254"/>
      <c r="BH74" s="254"/>
      <c r="BI74" s="254"/>
      <c r="BJ74" s="254"/>
      <c r="BK74" s="254"/>
      <c r="BL74" s="254"/>
      <c r="BM74" s="254"/>
      <c r="BN74" s="254"/>
      <c r="BO74" s="254"/>
      <c r="BP74" s="254"/>
      <c r="BQ74" s="251">
        <v>68</v>
      </c>
      <c r="BR74" s="256"/>
      <c r="BS74" s="874"/>
      <c r="BT74" s="875"/>
      <c r="BU74" s="875"/>
      <c r="BV74" s="875"/>
      <c r="BW74" s="875"/>
      <c r="BX74" s="875"/>
      <c r="BY74" s="875"/>
      <c r="BZ74" s="875"/>
      <c r="CA74" s="875"/>
      <c r="CB74" s="875"/>
      <c r="CC74" s="875"/>
      <c r="CD74" s="875"/>
      <c r="CE74" s="875"/>
      <c r="CF74" s="875"/>
      <c r="CG74" s="876"/>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8"/>
      <c r="DW74" s="869"/>
      <c r="DX74" s="869"/>
      <c r="DY74" s="869"/>
      <c r="DZ74" s="870"/>
      <c r="EA74" s="235"/>
    </row>
    <row r="75" spans="1:131" s="236" customFormat="1" ht="26.25" customHeight="1" x14ac:dyDescent="0.2">
      <c r="A75" s="250">
        <v>8</v>
      </c>
      <c r="B75" s="884"/>
      <c r="C75" s="885"/>
      <c r="D75" s="885"/>
      <c r="E75" s="885"/>
      <c r="F75" s="885"/>
      <c r="G75" s="885"/>
      <c r="H75" s="885"/>
      <c r="I75" s="885"/>
      <c r="J75" s="885"/>
      <c r="K75" s="885"/>
      <c r="L75" s="885"/>
      <c r="M75" s="885"/>
      <c r="N75" s="885"/>
      <c r="O75" s="885"/>
      <c r="P75" s="886"/>
      <c r="Q75" s="890"/>
      <c r="R75" s="891"/>
      <c r="S75" s="891"/>
      <c r="T75" s="891"/>
      <c r="U75" s="829"/>
      <c r="V75" s="892"/>
      <c r="W75" s="891"/>
      <c r="X75" s="891"/>
      <c r="Y75" s="891"/>
      <c r="Z75" s="829"/>
      <c r="AA75" s="892"/>
      <c r="AB75" s="891"/>
      <c r="AC75" s="891"/>
      <c r="AD75" s="891"/>
      <c r="AE75" s="829"/>
      <c r="AF75" s="892"/>
      <c r="AG75" s="891"/>
      <c r="AH75" s="891"/>
      <c r="AI75" s="891"/>
      <c r="AJ75" s="829"/>
      <c r="AK75" s="892"/>
      <c r="AL75" s="891"/>
      <c r="AM75" s="891"/>
      <c r="AN75" s="891"/>
      <c r="AO75" s="829"/>
      <c r="AP75" s="892"/>
      <c r="AQ75" s="891"/>
      <c r="AR75" s="891"/>
      <c r="AS75" s="891"/>
      <c r="AT75" s="829"/>
      <c r="AU75" s="892"/>
      <c r="AV75" s="891"/>
      <c r="AW75" s="891"/>
      <c r="AX75" s="891"/>
      <c r="AY75" s="829"/>
      <c r="AZ75" s="888"/>
      <c r="BA75" s="888"/>
      <c r="BB75" s="888"/>
      <c r="BC75" s="888"/>
      <c r="BD75" s="889"/>
      <c r="BE75" s="254"/>
      <c r="BF75" s="254"/>
      <c r="BG75" s="254"/>
      <c r="BH75" s="254"/>
      <c r="BI75" s="254"/>
      <c r="BJ75" s="254"/>
      <c r="BK75" s="254"/>
      <c r="BL75" s="254"/>
      <c r="BM75" s="254"/>
      <c r="BN75" s="254"/>
      <c r="BO75" s="254"/>
      <c r="BP75" s="254"/>
      <c r="BQ75" s="251">
        <v>69</v>
      </c>
      <c r="BR75" s="256"/>
      <c r="BS75" s="874"/>
      <c r="BT75" s="875"/>
      <c r="BU75" s="875"/>
      <c r="BV75" s="875"/>
      <c r="BW75" s="875"/>
      <c r="BX75" s="875"/>
      <c r="BY75" s="875"/>
      <c r="BZ75" s="875"/>
      <c r="CA75" s="875"/>
      <c r="CB75" s="875"/>
      <c r="CC75" s="875"/>
      <c r="CD75" s="875"/>
      <c r="CE75" s="875"/>
      <c r="CF75" s="875"/>
      <c r="CG75" s="876"/>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8"/>
      <c r="DW75" s="869"/>
      <c r="DX75" s="869"/>
      <c r="DY75" s="869"/>
      <c r="DZ75" s="870"/>
      <c r="EA75" s="235"/>
    </row>
    <row r="76" spans="1:131" s="236" customFormat="1" ht="26.25" customHeight="1" x14ac:dyDescent="0.2">
      <c r="A76" s="250">
        <v>9</v>
      </c>
      <c r="B76" s="884"/>
      <c r="C76" s="885"/>
      <c r="D76" s="885"/>
      <c r="E76" s="885"/>
      <c r="F76" s="885"/>
      <c r="G76" s="885"/>
      <c r="H76" s="885"/>
      <c r="I76" s="885"/>
      <c r="J76" s="885"/>
      <c r="K76" s="885"/>
      <c r="L76" s="885"/>
      <c r="M76" s="885"/>
      <c r="N76" s="885"/>
      <c r="O76" s="885"/>
      <c r="P76" s="886"/>
      <c r="Q76" s="890"/>
      <c r="R76" s="891"/>
      <c r="S76" s="891"/>
      <c r="T76" s="891"/>
      <c r="U76" s="829"/>
      <c r="V76" s="892"/>
      <c r="W76" s="891"/>
      <c r="X76" s="891"/>
      <c r="Y76" s="891"/>
      <c r="Z76" s="829"/>
      <c r="AA76" s="892"/>
      <c r="AB76" s="891"/>
      <c r="AC76" s="891"/>
      <c r="AD76" s="891"/>
      <c r="AE76" s="829"/>
      <c r="AF76" s="892"/>
      <c r="AG76" s="891"/>
      <c r="AH76" s="891"/>
      <c r="AI76" s="891"/>
      <c r="AJ76" s="829"/>
      <c r="AK76" s="892"/>
      <c r="AL76" s="891"/>
      <c r="AM76" s="891"/>
      <c r="AN76" s="891"/>
      <c r="AO76" s="829"/>
      <c r="AP76" s="892"/>
      <c r="AQ76" s="891"/>
      <c r="AR76" s="891"/>
      <c r="AS76" s="891"/>
      <c r="AT76" s="829"/>
      <c r="AU76" s="892"/>
      <c r="AV76" s="891"/>
      <c r="AW76" s="891"/>
      <c r="AX76" s="891"/>
      <c r="AY76" s="829"/>
      <c r="AZ76" s="888"/>
      <c r="BA76" s="888"/>
      <c r="BB76" s="888"/>
      <c r="BC76" s="888"/>
      <c r="BD76" s="889"/>
      <c r="BE76" s="254"/>
      <c r="BF76" s="254"/>
      <c r="BG76" s="254"/>
      <c r="BH76" s="254"/>
      <c r="BI76" s="254"/>
      <c r="BJ76" s="254"/>
      <c r="BK76" s="254"/>
      <c r="BL76" s="254"/>
      <c r="BM76" s="254"/>
      <c r="BN76" s="254"/>
      <c r="BO76" s="254"/>
      <c r="BP76" s="254"/>
      <c r="BQ76" s="251">
        <v>70</v>
      </c>
      <c r="BR76" s="256"/>
      <c r="BS76" s="874"/>
      <c r="BT76" s="875"/>
      <c r="BU76" s="875"/>
      <c r="BV76" s="875"/>
      <c r="BW76" s="875"/>
      <c r="BX76" s="875"/>
      <c r="BY76" s="875"/>
      <c r="BZ76" s="875"/>
      <c r="CA76" s="875"/>
      <c r="CB76" s="875"/>
      <c r="CC76" s="875"/>
      <c r="CD76" s="875"/>
      <c r="CE76" s="875"/>
      <c r="CF76" s="875"/>
      <c r="CG76" s="876"/>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8"/>
      <c r="DW76" s="869"/>
      <c r="DX76" s="869"/>
      <c r="DY76" s="869"/>
      <c r="DZ76" s="870"/>
      <c r="EA76" s="235"/>
    </row>
    <row r="77" spans="1:131" s="236" customFormat="1" ht="26.25" customHeight="1" x14ac:dyDescent="0.2">
      <c r="A77" s="250">
        <v>10</v>
      </c>
      <c r="B77" s="884"/>
      <c r="C77" s="885"/>
      <c r="D77" s="885"/>
      <c r="E77" s="885"/>
      <c r="F77" s="885"/>
      <c r="G77" s="885"/>
      <c r="H77" s="885"/>
      <c r="I77" s="885"/>
      <c r="J77" s="885"/>
      <c r="K77" s="885"/>
      <c r="L77" s="885"/>
      <c r="M77" s="885"/>
      <c r="N77" s="885"/>
      <c r="O77" s="885"/>
      <c r="P77" s="886"/>
      <c r="Q77" s="890"/>
      <c r="R77" s="891"/>
      <c r="S77" s="891"/>
      <c r="T77" s="891"/>
      <c r="U77" s="829"/>
      <c r="V77" s="892"/>
      <c r="W77" s="891"/>
      <c r="X77" s="891"/>
      <c r="Y77" s="891"/>
      <c r="Z77" s="829"/>
      <c r="AA77" s="892"/>
      <c r="AB77" s="891"/>
      <c r="AC77" s="891"/>
      <c r="AD77" s="891"/>
      <c r="AE77" s="829"/>
      <c r="AF77" s="892"/>
      <c r="AG77" s="891"/>
      <c r="AH77" s="891"/>
      <c r="AI77" s="891"/>
      <c r="AJ77" s="829"/>
      <c r="AK77" s="892"/>
      <c r="AL77" s="891"/>
      <c r="AM77" s="891"/>
      <c r="AN77" s="891"/>
      <c r="AO77" s="829"/>
      <c r="AP77" s="892"/>
      <c r="AQ77" s="891"/>
      <c r="AR77" s="891"/>
      <c r="AS77" s="891"/>
      <c r="AT77" s="829"/>
      <c r="AU77" s="892"/>
      <c r="AV77" s="891"/>
      <c r="AW77" s="891"/>
      <c r="AX77" s="891"/>
      <c r="AY77" s="829"/>
      <c r="AZ77" s="888"/>
      <c r="BA77" s="888"/>
      <c r="BB77" s="888"/>
      <c r="BC77" s="888"/>
      <c r="BD77" s="889"/>
      <c r="BE77" s="254"/>
      <c r="BF77" s="254"/>
      <c r="BG77" s="254"/>
      <c r="BH77" s="254"/>
      <c r="BI77" s="254"/>
      <c r="BJ77" s="254"/>
      <c r="BK77" s="254"/>
      <c r="BL77" s="254"/>
      <c r="BM77" s="254"/>
      <c r="BN77" s="254"/>
      <c r="BO77" s="254"/>
      <c r="BP77" s="254"/>
      <c r="BQ77" s="251">
        <v>71</v>
      </c>
      <c r="BR77" s="256"/>
      <c r="BS77" s="874"/>
      <c r="BT77" s="875"/>
      <c r="BU77" s="875"/>
      <c r="BV77" s="875"/>
      <c r="BW77" s="875"/>
      <c r="BX77" s="875"/>
      <c r="BY77" s="875"/>
      <c r="BZ77" s="875"/>
      <c r="CA77" s="875"/>
      <c r="CB77" s="875"/>
      <c r="CC77" s="875"/>
      <c r="CD77" s="875"/>
      <c r="CE77" s="875"/>
      <c r="CF77" s="875"/>
      <c r="CG77" s="876"/>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8"/>
      <c r="DW77" s="869"/>
      <c r="DX77" s="869"/>
      <c r="DY77" s="869"/>
      <c r="DZ77" s="870"/>
      <c r="EA77" s="235"/>
    </row>
    <row r="78" spans="1:131" s="236" customFormat="1" ht="26.25" customHeight="1" x14ac:dyDescent="0.2">
      <c r="A78" s="250">
        <v>11</v>
      </c>
      <c r="B78" s="884"/>
      <c r="C78" s="885"/>
      <c r="D78" s="885"/>
      <c r="E78" s="885"/>
      <c r="F78" s="885"/>
      <c r="G78" s="885"/>
      <c r="H78" s="885"/>
      <c r="I78" s="885"/>
      <c r="J78" s="885"/>
      <c r="K78" s="885"/>
      <c r="L78" s="885"/>
      <c r="M78" s="885"/>
      <c r="N78" s="885"/>
      <c r="O78" s="885"/>
      <c r="P78" s="886"/>
      <c r="Q78" s="887"/>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88"/>
      <c r="BA78" s="888"/>
      <c r="BB78" s="888"/>
      <c r="BC78" s="888"/>
      <c r="BD78" s="889"/>
      <c r="BE78" s="254"/>
      <c r="BF78" s="254"/>
      <c r="BG78" s="254"/>
      <c r="BH78" s="254"/>
      <c r="BI78" s="254"/>
      <c r="BJ78" s="257"/>
      <c r="BK78" s="257"/>
      <c r="BL78" s="257"/>
      <c r="BM78" s="257"/>
      <c r="BN78" s="257"/>
      <c r="BO78" s="254"/>
      <c r="BP78" s="254"/>
      <c r="BQ78" s="251">
        <v>72</v>
      </c>
      <c r="BR78" s="256"/>
      <c r="BS78" s="874"/>
      <c r="BT78" s="875"/>
      <c r="BU78" s="875"/>
      <c r="BV78" s="875"/>
      <c r="BW78" s="875"/>
      <c r="BX78" s="875"/>
      <c r="BY78" s="875"/>
      <c r="BZ78" s="875"/>
      <c r="CA78" s="875"/>
      <c r="CB78" s="875"/>
      <c r="CC78" s="875"/>
      <c r="CD78" s="875"/>
      <c r="CE78" s="875"/>
      <c r="CF78" s="875"/>
      <c r="CG78" s="876"/>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8"/>
      <c r="DW78" s="869"/>
      <c r="DX78" s="869"/>
      <c r="DY78" s="869"/>
      <c r="DZ78" s="870"/>
      <c r="EA78" s="235"/>
    </row>
    <row r="79" spans="1:131" s="236" customFormat="1" ht="26.25" customHeight="1" x14ac:dyDescent="0.2">
      <c r="A79" s="250">
        <v>12</v>
      </c>
      <c r="B79" s="884"/>
      <c r="C79" s="885"/>
      <c r="D79" s="885"/>
      <c r="E79" s="885"/>
      <c r="F79" s="885"/>
      <c r="G79" s="885"/>
      <c r="H79" s="885"/>
      <c r="I79" s="885"/>
      <c r="J79" s="885"/>
      <c r="K79" s="885"/>
      <c r="L79" s="885"/>
      <c r="M79" s="885"/>
      <c r="N79" s="885"/>
      <c r="O79" s="885"/>
      <c r="P79" s="886"/>
      <c r="Q79" s="887"/>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88"/>
      <c r="BA79" s="888"/>
      <c r="BB79" s="888"/>
      <c r="BC79" s="888"/>
      <c r="BD79" s="889"/>
      <c r="BE79" s="254"/>
      <c r="BF79" s="254"/>
      <c r="BG79" s="254"/>
      <c r="BH79" s="254"/>
      <c r="BI79" s="254"/>
      <c r="BJ79" s="257"/>
      <c r="BK79" s="257"/>
      <c r="BL79" s="257"/>
      <c r="BM79" s="257"/>
      <c r="BN79" s="257"/>
      <c r="BO79" s="254"/>
      <c r="BP79" s="254"/>
      <c r="BQ79" s="251">
        <v>73</v>
      </c>
      <c r="BR79" s="256"/>
      <c r="BS79" s="874"/>
      <c r="BT79" s="875"/>
      <c r="BU79" s="875"/>
      <c r="BV79" s="875"/>
      <c r="BW79" s="875"/>
      <c r="BX79" s="875"/>
      <c r="BY79" s="875"/>
      <c r="BZ79" s="875"/>
      <c r="CA79" s="875"/>
      <c r="CB79" s="875"/>
      <c r="CC79" s="875"/>
      <c r="CD79" s="875"/>
      <c r="CE79" s="875"/>
      <c r="CF79" s="875"/>
      <c r="CG79" s="876"/>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8"/>
      <c r="DW79" s="869"/>
      <c r="DX79" s="869"/>
      <c r="DY79" s="869"/>
      <c r="DZ79" s="870"/>
      <c r="EA79" s="235"/>
    </row>
    <row r="80" spans="1:131" s="236" customFormat="1" ht="26.25" customHeight="1" x14ac:dyDescent="0.2">
      <c r="A80" s="250">
        <v>13</v>
      </c>
      <c r="B80" s="884"/>
      <c r="C80" s="885"/>
      <c r="D80" s="885"/>
      <c r="E80" s="885"/>
      <c r="F80" s="885"/>
      <c r="G80" s="885"/>
      <c r="H80" s="885"/>
      <c r="I80" s="885"/>
      <c r="J80" s="885"/>
      <c r="K80" s="885"/>
      <c r="L80" s="885"/>
      <c r="M80" s="885"/>
      <c r="N80" s="885"/>
      <c r="O80" s="885"/>
      <c r="P80" s="886"/>
      <c r="Q80" s="887"/>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88"/>
      <c r="BA80" s="888"/>
      <c r="BB80" s="888"/>
      <c r="BC80" s="888"/>
      <c r="BD80" s="889"/>
      <c r="BE80" s="254"/>
      <c r="BF80" s="254"/>
      <c r="BG80" s="254"/>
      <c r="BH80" s="254"/>
      <c r="BI80" s="254"/>
      <c r="BJ80" s="254"/>
      <c r="BK80" s="254"/>
      <c r="BL80" s="254"/>
      <c r="BM80" s="254"/>
      <c r="BN80" s="254"/>
      <c r="BO80" s="254"/>
      <c r="BP80" s="254"/>
      <c r="BQ80" s="251">
        <v>74</v>
      </c>
      <c r="BR80" s="256"/>
      <c r="BS80" s="874"/>
      <c r="BT80" s="875"/>
      <c r="BU80" s="875"/>
      <c r="BV80" s="875"/>
      <c r="BW80" s="875"/>
      <c r="BX80" s="875"/>
      <c r="BY80" s="875"/>
      <c r="BZ80" s="875"/>
      <c r="CA80" s="875"/>
      <c r="CB80" s="875"/>
      <c r="CC80" s="875"/>
      <c r="CD80" s="875"/>
      <c r="CE80" s="875"/>
      <c r="CF80" s="875"/>
      <c r="CG80" s="876"/>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8"/>
      <c r="DW80" s="869"/>
      <c r="DX80" s="869"/>
      <c r="DY80" s="869"/>
      <c r="DZ80" s="870"/>
      <c r="EA80" s="235"/>
    </row>
    <row r="81" spans="1:131" s="236" customFormat="1" ht="26.25" customHeight="1" x14ac:dyDescent="0.2">
      <c r="A81" s="250">
        <v>14</v>
      </c>
      <c r="B81" s="884"/>
      <c r="C81" s="885"/>
      <c r="D81" s="885"/>
      <c r="E81" s="885"/>
      <c r="F81" s="885"/>
      <c r="G81" s="885"/>
      <c r="H81" s="885"/>
      <c r="I81" s="885"/>
      <c r="J81" s="885"/>
      <c r="K81" s="885"/>
      <c r="L81" s="885"/>
      <c r="M81" s="885"/>
      <c r="N81" s="885"/>
      <c r="O81" s="885"/>
      <c r="P81" s="886"/>
      <c r="Q81" s="887"/>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88"/>
      <c r="BA81" s="888"/>
      <c r="BB81" s="888"/>
      <c r="BC81" s="888"/>
      <c r="BD81" s="889"/>
      <c r="BE81" s="254"/>
      <c r="BF81" s="254"/>
      <c r="BG81" s="254"/>
      <c r="BH81" s="254"/>
      <c r="BI81" s="254"/>
      <c r="BJ81" s="254"/>
      <c r="BK81" s="254"/>
      <c r="BL81" s="254"/>
      <c r="BM81" s="254"/>
      <c r="BN81" s="254"/>
      <c r="BO81" s="254"/>
      <c r="BP81" s="254"/>
      <c r="BQ81" s="251">
        <v>75</v>
      </c>
      <c r="BR81" s="256"/>
      <c r="BS81" s="874"/>
      <c r="BT81" s="875"/>
      <c r="BU81" s="875"/>
      <c r="BV81" s="875"/>
      <c r="BW81" s="875"/>
      <c r="BX81" s="875"/>
      <c r="BY81" s="875"/>
      <c r="BZ81" s="875"/>
      <c r="CA81" s="875"/>
      <c r="CB81" s="875"/>
      <c r="CC81" s="875"/>
      <c r="CD81" s="875"/>
      <c r="CE81" s="875"/>
      <c r="CF81" s="875"/>
      <c r="CG81" s="876"/>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8"/>
      <c r="DW81" s="869"/>
      <c r="DX81" s="869"/>
      <c r="DY81" s="869"/>
      <c r="DZ81" s="870"/>
      <c r="EA81" s="235"/>
    </row>
    <row r="82" spans="1:131" s="236" customFormat="1" ht="26.25" customHeight="1" x14ac:dyDescent="0.2">
      <c r="A82" s="250">
        <v>15</v>
      </c>
      <c r="B82" s="884"/>
      <c r="C82" s="885"/>
      <c r="D82" s="885"/>
      <c r="E82" s="885"/>
      <c r="F82" s="885"/>
      <c r="G82" s="885"/>
      <c r="H82" s="885"/>
      <c r="I82" s="885"/>
      <c r="J82" s="885"/>
      <c r="K82" s="885"/>
      <c r="L82" s="885"/>
      <c r="M82" s="885"/>
      <c r="N82" s="885"/>
      <c r="O82" s="885"/>
      <c r="P82" s="886"/>
      <c r="Q82" s="887"/>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88"/>
      <c r="BA82" s="888"/>
      <c r="BB82" s="888"/>
      <c r="BC82" s="888"/>
      <c r="BD82" s="889"/>
      <c r="BE82" s="254"/>
      <c r="BF82" s="254"/>
      <c r="BG82" s="254"/>
      <c r="BH82" s="254"/>
      <c r="BI82" s="254"/>
      <c r="BJ82" s="254"/>
      <c r="BK82" s="254"/>
      <c r="BL82" s="254"/>
      <c r="BM82" s="254"/>
      <c r="BN82" s="254"/>
      <c r="BO82" s="254"/>
      <c r="BP82" s="254"/>
      <c r="BQ82" s="251">
        <v>76</v>
      </c>
      <c r="BR82" s="256"/>
      <c r="BS82" s="874"/>
      <c r="BT82" s="875"/>
      <c r="BU82" s="875"/>
      <c r="BV82" s="875"/>
      <c r="BW82" s="875"/>
      <c r="BX82" s="875"/>
      <c r="BY82" s="875"/>
      <c r="BZ82" s="875"/>
      <c r="CA82" s="875"/>
      <c r="CB82" s="875"/>
      <c r="CC82" s="875"/>
      <c r="CD82" s="875"/>
      <c r="CE82" s="875"/>
      <c r="CF82" s="875"/>
      <c r="CG82" s="876"/>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8"/>
      <c r="DW82" s="869"/>
      <c r="DX82" s="869"/>
      <c r="DY82" s="869"/>
      <c r="DZ82" s="870"/>
      <c r="EA82" s="235"/>
    </row>
    <row r="83" spans="1:131" s="236" customFormat="1" ht="26.25" customHeight="1" x14ac:dyDescent="0.2">
      <c r="A83" s="250">
        <v>16</v>
      </c>
      <c r="B83" s="884"/>
      <c r="C83" s="885"/>
      <c r="D83" s="885"/>
      <c r="E83" s="885"/>
      <c r="F83" s="885"/>
      <c r="G83" s="885"/>
      <c r="H83" s="885"/>
      <c r="I83" s="885"/>
      <c r="J83" s="885"/>
      <c r="K83" s="885"/>
      <c r="L83" s="885"/>
      <c r="M83" s="885"/>
      <c r="N83" s="885"/>
      <c r="O83" s="885"/>
      <c r="P83" s="886"/>
      <c r="Q83" s="887"/>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88"/>
      <c r="BA83" s="888"/>
      <c r="BB83" s="888"/>
      <c r="BC83" s="888"/>
      <c r="BD83" s="889"/>
      <c r="BE83" s="254"/>
      <c r="BF83" s="254"/>
      <c r="BG83" s="254"/>
      <c r="BH83" s="254"/>
      <c r="BI83" s="254"/>
      <c r="BJ83" s="254"/>
      <c r="BK83" s="254"/>
      <c r="BL83" s="254"/>
      <c r="BM83" s="254"/>
      <c r="BN83" s="254"/>
      <c r="BO83" s="254"/>
      <c r="BP83" s="254"/>
      <c r="BQ83" s="251">
        <v>77</v>
      </c>
      <c r="BR83" s="256"/>
      <c r="BS83" s="874"/>
      <c r="BT83" s="875"/>
      <c r="BU83" s="875"/>
      <c r="BV83" s="875"/>
      <c r="BW83" s="875"/>
      <c r="BX83" s="875"/>
      <c r="BY83" s="875"/>
      <c r="BZ83" s="875"/>
      <c r="CA83" s="875"/>
      <c r="CB83" s="875"/>
      <c r="CC83" s="875"/>
      <c r="CD83" s="875"/>
      <c r="CE83" s="875"/>
      <c r="CF83" s="875"/>
      <c r="CG83" s="876"/>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8"/>
      <c r="DW83" s="869"/>
      <c r="DX83" s="869"/>
      <c r="DY83" s="869"/>
      <c r="DZ83" s="870"/>
      <c r="EA83" s="235"/>
    </row>
    <row r="84" spans="1:131" s="236" customFormat="1" ht="26.25" customHeight="1" x14ac:dyDescent="0.2">
      <c r="A84" s="250">
        <v>17</v>
      </c>
      <c r="B84" s="884"/>
      <c r="C84" s="885"/>
      <c r="D84" s="885"/>
      <c r="E84" s="885"/>
      <c r="F84" s="885"/>
      <c r="G84" s="885"/>
      <c r="H84" s="885"/>
      <c r="I84" s="885"/>
      <c r="J84" s="885"/>
      <c r="K84" s="885"/>
      <c r="L84" s="885"/>
      <c r="M84" s="885"/>
      <c r="N84" s="885"/>
      <c r="O84" s="885"/>
      <c r="P84" s="886"/>
      <c r="Q84" s="887"/>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88"/>
      <c r="BA84" s="888"/>
      <c r="BB84" s="888"/>
      <c r="BC84" s="888"/>
      <c r="BD84" s="889"/>
      <c r="BE84" s="254"/>
      <c r="BF84" s="254"/>
      <c r="BG84" s="254"/>
      <c r="BH84" s="254"/>
      <c r="BI84" s="254"/>
      <c r="BJ84" s="254"/>
      <c r="BK84" s="254"/>
      <c r="BL84" s="254"/>
      <c r="BM84" s="254"/>
      <c r="BN84" s="254"/>
      <c r="BO84" s="254"/>
      <c r="BP84" s="254"/>
      <c r="BQ84" s="251">
        <v>78</v>
      </c>
      <c r="BR84" s="256"/>
      <c r="BS84" s="874"/>
      <c r="BT84" s="875"/>
      <c r="BU84" s="875"/>
      <c r="BV84" s="875"/>
      <c r="BW84" s="875"/>
      <c r="BX84" s="875"/>
      <c r="BY84" s="875"/>
      <c r="BZ84" s="875"/>
      <c r="CA84" s="875"/>
      <c r="CB84" s="875"/>
      <c r="CC84" s="875"/>
      <c r="CD84" s="875"/>
      <c r="CE84" s="875"/>
      <c r="CF84" s="875"/>
      <c r="CG84" s="876"/>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8"/>
      <c r="DW84" s="869"/>
      <c r="DX84" s="869"/>
      <c r="DY84" s="869"/>
      <c r="DZ84" s="870"/>
      <c r="EA84" s="235"/>
    </row>
    <row r="85" spans="1:131" s="236" customFormat="1" ht="26.25" customHeight="1" x14ac:dyDescent="0.2">
      <c r="A85" s="250">
        <v>18</v>
      </c>
      <c r="B85" s="884"/>
      <c r="C85" s="885"/>
      <c r="D85" s="885"/>
      <c r="E85" s="885"/>
      <c r="F85" s="885"/>
      <c r="G85" s="885"/>
      <c r="H85" s="885"/>
      <c r="I85" s="885"/>
      <c r="J85" s="885"/>
      <c r="K85" s="885"/>
      <c r="L85" s="885"/>
      <c r="M85" s="885"/>
      <c r="N85" s="885"/>
      <c r="O85" s="885"/>
      <c r="P85" s="886"/>
      <c r="Q85" s="887"/>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88"/>
      <c r="BA85" s="888"/>
      <c r="BB85" s="888"/>
      <c r="BC85" s="888"/>
      <c r="BD85" s="889"/>
      <c r="BE85" s="254"/>
      <c r="BF85" s="254"/>
      <c r="BG85" s="254"/>
      <c r="BH85" s="254"/>
      <c r="BI85" s="254"/>
      <c r="BJ85" s="254"/>
      <c r="BK85" s="254"/>
      <c r="BL85" s="254"/>
      <c r="BM85" s="254"/>
      <c r="BN85" s="254"/>
      <c r="BO85" s="254"/>
      <c r="BP85" s="254"/>
      <c r="BQ85" s="251">
        <v>79</v>
      </c>
      <c r="BR85" s="256"/>
      <c r="BS85" s="874"/>
      <c r="BT85" s="875"/>
      <c r="BU85" s="875"/>
      <c r="BV85" s="875"/>
      <c r="BW85" s="875"/>
      <c r="BX85" s="875"/>
      <c r="BY85" s="875"/>
      <c r="BZ85" s="875"/>
      <c r="CA85" s="875"/>
      <c r="CB85" s="875"/>
      <c r="CC85" s="875"/>
      <c r="CD85" s="875"/>
      <c r="CE85" s="875"/>
      <c r="CF85" s="875"/>
      <c r="CG85" s="876"/>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8"/>
      <c r="DW85" s="869"/>
      <c r="DX85" s="869"/>
      <c r="DY85" s="869"/>
      <c r="DZ85" s="870"/>
      <c r="EA85" s="235"/>
    </row>
    <row r="86" spans="1:131" s="236" customFormat="1" ht="26.25" customHeight="1" x14ac:dyDescent="0.2">
      <c r="A86" s="250">
        <v>19</v>
      </c>
      <c r="B86" s="884"/>
      <c r="C86" s="885"/>
      <c r="D86" s="885"/>
      <c r="E86" s="885"/>
      <c r="F86" s="885"/>
      <c r="G86" s="885"/>
      <c r="H86" s="885"/>
      <c r="I86" s="885"/>
      <c r="J86" s="885"/>
      <c r="K86" s="885"/>
      <c r="L86" s="885"/>
      <c r="M86" s="885"/>
      <c r="N86" s="885"/>
      <c r="O86" s="885"/>
      <c r="P86" s="886"/>
      <c r="Q86" s="887"/>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88"/>
      <c r="BA86" s="888"/>
      <c r="BB86" s="888"/>
      <c r="BC86" s="888"/>
      <c r="BD86" s="889"/>
      <c r="BE86" s="254"/>
      <c r="BF86" s="254"/>
      <c r="BG86" s="254"/>
      <c r="BH86" s="254"/>
      <c r="BI86" s="254"/>
      <c r="BJ86" s="254"/>
      <c r="BK86" s="254"/>
      <c r="BL86" s="254"/>
      <c r="BM86" s="254"/>
      <c r="BN86" s="254"/>
      <c r="BO86" s="254"/>
      <c r="BP86" s="254"/>
      <c r="BQ86" s="251">
        <v>80</v>
      </c>
      <c r="BR86" s="256"/>
      <c r="BS86" s="874"/>
      <c r="BT86" s="875"/>
      <c r="BU86" s="875"/>
      <c r="BV86" s="875"/>
      <c r="BW86" s="875"/>
      <c r="BX86" s="875"/>
      <c r="BY86" s="875"/>
      <c r="BZ86" s="875"/>
      <c r="CA86" s="875"/>
      <c r="CB86" s="875"/>
      <c r="CC86" s="875"/>
      <c r="CD86" s="875"/>
      <c r="CE86" s="875"/>
      <c r="CF86" s="875"/>
      <c r="CG86" s="876"/>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8"/>
      <c r="DW86" s="869"/>
      <c r="DX86" s="869"/>
      <c r="DY86" s="869"/>
      <c r="DZ86" s="870"/>
      <c r="EA86" s="235"/>
    </row>
    <row r="87" spans="1:131" s="236" customFormat="1" ht="26.25" customHeight="1" x14ac:dyDescent="0.2">
      <c r="A87" s="258">
        <v>20</v>
      </c>
      <c r="B87" s="893"/>
      <c r="C87" s="894"/>
      <c r="D87" s="894"/>
      <c r="E87" s="894"/>
      <c r="F87" s="894"/>
      <c r="G87" s="894"/>
      <c r="H87" s="894"/>
      <c r="I87" s="894"/>
      <c r="J87" s="894"/>
      <c r="K87" s="894"/>
      <c r="L87" s="894"/>
      <c r="M87" s="894"/>
      <c r="N87" s="894"/>
      <c r="O87" s="894"/>
      <c r="P87" s="895"/>
      <c r="Q87" s="896"/>
      <c r="R87" s="897"/>
      <c r="S87" s="897"/>
      <c r="T87" s="897"/>
      <c r="U87" s="897"/>
      <c r="V87" s="897"/>
      <c r="W87" s="897"/>
      <c r="X87" s="897"/>
      <c r="Y87" s="897"/>
      <c r="Z87" s="897"/>
      <c r="AA87" s="897"/>
      <c r="AB87" s="897"/>
      <c r="AC87" s="897"/>
      <c r="AD87" s="897"/>
      <c r="AE87" s="897"/>
      <c r="AF87" s="897"/>
      <c r="AG87" s="897"/>
      <c r="AH87" s="897"/>
      <c r="AI87" s="897"/>
      <c r="AJ87" s="897"/>
      <c r="AK87" s="897"/>
      <c r="AL87" s="897"/>
      <c r="AM87" s="897"/>
      <c r="AN87" s="897"/>
      <c r="AO87" s="897"/>
      <c r="AP87" s="897"/>
      <c r="AQ87" s="897"/>
      <c r="AR87" s="897"/>
      <c r="AS87" s="897"/>
      <c r="AT87" s="897"/>
      <c r="AU87" s="897"/>
      <c r="AV87" s="897"/>
      <c r="AW87" s="897"/>
      <c r="AX87" s="897"/>
      <c r="AY87" s="897"/>
      <c r="AZ87" s="898"/>
      <c r="BA87" s="898"/>
      <c r="BB87" s="898"/>
      <c r="BC87" s="898"/>
      <c r="BD87" s="899"/>
      <c r="BE87" s="254"/>
      <c r="BF87" s="254"/>
      <c r="BG87" s="254"/>
      <c r="BH87" s="254"/>
      <c r="BI87" s="254"/>
      <c r="BJ87" s="254"/>
      <c r="BK87" s="254"/>
      <c r="BL87" s="254"/>
      <c r="BM87" s="254"/>
      <c r="BN87" s="254"/>
      <c r="BO87" s="254"/>
      <c r="BP87" s="254"/>
      <c r="BQ87" s="251">
        <v>81</v>
      </c>
      <c r="BR87" s="256"/>
      <c r="BS87" s="874"/>
      <c r="BT87" s="875"/>
      <c r="BU87" s="875"/>
      <c r="BV87" s="875"/>
      <c r="BW87" s="875"/>
      <c r="BX87" s="875"/>
      <c r="BY87" s="875"/>
      <c r="BZ87" s="875"/>
      <c r="CA87" s="875"/>
      <c r="CB87" s="875"/>
      <c r="CC87" s="875"/>
      <c r="CD87" s="875"/>
      <c r="CE87" s="875"/>
      <c r="CF87" s="875"/>
      <c r="CG87" s="876"/>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8"/>
      <c r="DW87" s="869"/>
      <c r="DX87" s="869"/>
      <c r="DY87" s="869"/>
      <c r="DZ87" s="870"/>
      <c r="EA87" s="235"/>
    </row>
    <row r="88" spans="1:131" s="236" customFormat="1" ht="26.25" customHeight="1" thickBot="1" x14ac:dyDescent="0.25">
      <c r="A88" s="253" t="s">
        <v>372</v>
      </c>
      <c r="B88" s="787" t="s">
        <v>399</v>
      </c>
      <c r="C88" s="788"/>
      <c r="D88" s="788"/>
      <c r="E88" s="788"/>
      <c r="F88" s="788"/>
      <c r="G88" s="788"/>
      <c r="H88" s="788"/>
      <c r="I88" s="788"/>
      <c r="J88" s="788"/>
      <c r="K88" s="788"/>
      <c r="L88" s="788"/>
      <c r="M88" s="788"/>
      <c r="N88" s="788"/>
      <c r="O88" s="788"/>
      <c r="P88" s="789"/>
      <c r="Q88" s="842"/>
      <c r="R88" s="843"/>
      <c r="S88" s="843"/>
      <c r="T88" s="843"/>
      <c r="U88" s="843"/>
      <c r="V88" s="843"/>
      <c r="W88" s="843"/>
      <c r="X88" s="843"/>
      <c r="Y88" s="843"/>
      <c r="Z88" s="843"/>
      <c r="AA88" s="843"/>
      <c r="AB88" s="843"/>
      <c r="AC88" s="843"/>
      <c r="AD88" s="843"/>
      <c r="AE88" s="843"/>
      <c r="AF88" s="846">
        <f>SUM(AF68:AF87)</f>
        <v>85</v>
      </c>
      <c r="AG88" s="846"/>
      <c r="AH88" s="846"/>
      <c r="AI88" s="846"/>
      <c r="AJ88" s="846"/>
      <c r="AK88" s="843"/>
      <c r="AL88" s="843"/>
      <c r="AM88" s="843"/>
      <c r="AN88" s="843"/>
      <c r="AO88" s="843"/>
      <c r="AP88" s="846">
        <f t="shared" ref="AP88" si="0">SUM(AP68:AP87)</f>
        <v>0</v>
      </c>
      <c r="AQ88" s="846"/>
      <c r="AR88" s="846"/>
      <c r="AS88" s="846"/>
      <c r="AT88" s="846"/>
      <c r="AU88" s="846">
        <f t="shared" ref="AU88" si="1">SUM(AU68:AU87)</f>
        <v>0</v>
      </c>
      <c r="AV88" s="846"/>
      <c r="AW88" s="846"/>
      <c r="AX88" s="846"/>
      <c r="AY88" s="846"/>
      <c r="AZ88" s="900"/>
      <c r="BA88" s="900"/>
      <c r="BB88" s="900"/>
      <c r="BC88" s="900"/>
      <c r="BD88" s="901"/>
      <c r="BE88" s="254"/>
      <c r="BF88" s="254"/>
      <c r="BG88" s="254"/>
      <c r="BH88" s="254"/>
      <c r="BI88" s="254"/>
      <c r="BJ88" s="254"/>
      <c r="BK88" s="254"/>
      <c r="BL88" s="254"/>
      <c r="BM88" s="254"/>
      <c r="BN88" s="254"/>
      <c r="BO88" s="254"/>
      <c r="BP88" s="254"/>
      <c r="BQ88" s="251">
        <v>82</v>
      </c>
      <c r="BR88" s="256"/>
      <c r="BS88" s="874"/>
      <c r="BT88" s="875"/>
      <c r="BU88" s="875"/>
      <c r="BV88" s="875"/>
      <c r="BW88" s="875"/>
      <c r="BX88" s="875"/>
      <c r="BY88" s="875"/>
      <c r="BZ88" s="875"/>
      <c r="CA88" s="875"/>
      <c r="CB88" s="875"/>
      <c r="CC88" s="875"/>
      <c r="CD88" s="875"/>
      <c r="CE88" s="875"/>
      <c r="CF88" s="875"/>
      <c r="CG88" s="876"/>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8"/>
      <c r="DW88" s="869"/>
      <c r="DX88" s="869"/>
      <c r="DY88" s="869"/>
      <c r="DZ88" s="870"/>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74"/>
      <c r="BT89" s="875"/>
      <c r="BU89" s="875"/>
      <c r="BV89" s="875"/>
      <c r="BW89" s="875"/>
      <c r="BX89" s="875"/>
      <c r="BY89" s="875"/>
      <c r="BZ89" s="875"/>
      <c r="CA89" s="875"/>
      <c r="CB89" s="875"/>
      <c r="CC89" s="875"/>
      <c r="CD89" s="875"/>
      <c r="CE89" s="875"/>
      <c r="CF89" s="875"/>
      <c r="CG89" s="876"/>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8"/>
      <c r="DW89" s="869"/>
      <c r="DX89" s="869"/>
      <c r="DY89" s="869"/>
      <c r="DZ89" s="870"/>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74"/>
      <c r="BT90" s="875"/>
      <c r="BU90" s="875"/>
      <c r="BV90" s="875"/>
      <c r="BW90" s="875"/>
      <c r="BX90" s="875"/>
      <c r="BY90" s="875"/>
      <c r="BZ90" s="875"/>
      <c r="CA90" s="875"/>
      <c r="CB90" s="875"/>
      <c r="CC90" s="875"/>
      <c r="CD90" s="875"/>
      <c r="CE90" s="875"/>
      <c r="CF90" s="875"/>
      <c r="CG90" s="876"/>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8"/>
      <c r="DW90" s="869"/>
      <c r="DX90" s="869"/>
      <c r="DY90" s="869"/>
      <c r="DZ90" s="870"/>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74"/>
      <c r="BT91" s="875"/>
      <c r="BU91" s="875"/>
      <c r="BV91" s="875"/>
      <c r="BW91" s="875"/>
      <c r="BX91" s="875"/>
      <c r="BY91" s="875"/>
      <c r="BZ91" s="875"/>
      <c r="CA91" s="875"/>
      <c r="CB91" s="875"/>
      <c r="CC91" s="875"/>
      <c r="CD91" s="875"/>
      <c r="CE91" s="875"/>
      <c r="CF91" s="875"/>
      <c r="CG91" s="876"/>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8"/>
      <c r="DW91" s="869"/>
      <c r="DX91" s="869"/>
      <c r="DY91" s="869"/>
      <c r="DZ91" s="870"/>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74"/>
      <c r="BT92" s="875"/>
      <c r="BU92" s="875"/>
      <c r="BV92" s="875"/>
      <c r="BW92" s="875"/>
      <c r="BX92" s="875"/>
      <c r="BY92" s="875"/>
      <c r="BZ92" s="875"/>
      <c r="CA92" s="875"/>
      <c r="CB92" s="875"/>
      <c r="CC92" s="875"/>
      <c r="CD92" s="875"/>
      <c r="CE92" s="875"/>
      <c r="CF92" s="875"/>
      <c r="CG92" s="876"/>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8"/>
      <c r="DW92" s="869"/>
      <c r="DX92" s="869"/>
      <c r="DY92" s="869"/>
      <c r="DZ92" s="870"/>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74"/>
      <c r="BT93" s="875"/>
      <c r="BU93" s="875"/>
      <c r="BV93" s="875"/>
      <c r="BW93" s="875"/>
      <c r="BX93" s="875"/>
      <c r="BY93" s="875"/>
      <c r="BZ93" s="875"/>
      <c r="CA93" s="875"/>
      <c r="CB93" s="875"/>
      <c r="CC93" s="875"/>
      <c r="CD93" s="875"/>
      <c r="CE93" s="875"/>
      <c r="CF93" s="875"/>
      <c r="CG93" s="876"/>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8"/>
      <c r="DW93" s="869"/>
      <c r="DX93" s="869"/>
      <c r="DY93" s="869"/>
      <c r="DZ93" s="870"/>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74"/>
      <c r="BT94" s="875"/>
      <c r="BU94" s="875"/>
      <c r="BV94" s="875"/>
      <c r="BW94" s="875"/>
      <c r="BX94" s="875"/>
      <c r="BY94" s="875"/>
      <c r="BZ94" s="875"/>
      <c r="CA94" s="875"/>
      <c r="CB94" s="875"/>
      <c r="CC94" s="875"/>
      <c r="CD94" s="875"/>
      <c r="CE94" s="875"/>
      <c r="CF94" s="875"/>
      <c r="CG94" s="876"/>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8"/>
      <c r="DW94" s="869"/>
      <c r="DX94" s="869"/>
      <c r="DY94" s="869"/>
      <c r="DZ94" s="870"/>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74"/>
      <c r="BT95" s="875"/>
      <c r="BU95" s="875"/>
      <c r="BV95" s="875"/>
      <c r="BW95" s="875"/>
      <c r="BX95" s="875"/>
      <c r="BY95" s="875"/>
      <c r="BZ95" s="875"/>
      <c r="CA95" s="875"/>
      <c r="CB95" s="875"/>
      <c r="CC95" s="875"/>
      <c r="CD95" s="875"/>
      <c r="CE95" s="875"/>
      <c r="CF95" s="875"/>
      <c r="CG95" s="876"/>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8"/>
      <c r="DW95" s="869"/>
      <c r="DX95" s="869"/>
      <c r="DY95" s="869"/>
      <c r="DZ95" s="870"/>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74"/>
      <c r="BT96" s="875"/>
      <c r="BU96" s="875"/>
      <c r="BV96" s="875"/>
      <c r="BW96" s="875"/>
      <c r="BX96" s="875"/>
      <c r="BY96" s="875"/>
      <c r="BZ96" s="875"/>
      <c r="CA96" s="875"/>
      <c r="CB96" s="875"/>
      <c r="CC96" s="875"/>
      <c r="CD96" s="875"/>
      <c r="CE96" s="875"/>
      <c r="CF96" s="875"/>
      <c r="CG96" s="876"/>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8"/>
      <c r="DW96" s="869"/>
      <c r="DX96" s="869"/>
      <c r="DY96" s="869"/>
      <c r="DZ96" s="870"/>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74"/>
      <c r="BT97" s="875"/>
      <c r="BU97" s="875"/>
      <c r="BV97" s="875"/>
      <c r="BW97" s="875"/>
      <c r="BX97" s="875"/>
      <c r="BY97" s="875"/>
      <c r="BZ97" s="875"/>
      <c r="CA97" s="875"/>
      <c r="CB97" s="875"/>
      <c r="CC97" s="875"/>
      <c r="CD97" s="875"/>
      <c r="CE97" s="875"/>
      <c r="CF97" s="875"/>
      <c r="CG97" s="876"/>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8"/>
      <c r="DW97" s="869"/>
      <c r="DX97" s="869"/>
      <c r="DY97" s="869"/>
      <c r="DZ97" s="870"/>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74"/>
      <c r="BT98" s="875"/>
      <c r="BU98" s="875"/>
      <c r="BV98" s="875"/>
      <c r="BW98" s="875"/>
      <c r="BX98" s="875"/>
      <c r="BY98" s="875"/>
      <c r="BZ98" s="875"/>
      <c r="CA98" s="875"/>
      <c r="CB98" s="875"/>
      <c r="CC98" s="875"/>
      <c r="CD98" s="875"/>
      <c r="CE98" s="875"/>
      <c r="CF98" s="875"/>
      <c r="CG98" s="876"/>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8"/>
      <c r="DW98" s="869"/>
      <c r="DX98" s="869"/>
      <c r="DY98" s="869"/>
      <c r="DZ98" s="870"/>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74"/>
      <c r="BT99" s="875"/>
      <c r="BU99" s="875"/>
      <c r="BV99" s="875"/>
      <c r="BW99" s="875"/>
      <c r="BX99" s="875"/>
      <c r="BY99" s="875"/>
      <c r="BZ99" s="875"/>
      <c r="CA99" s="875"/>
      <c r="CB99" s="875"/>
      <c r="CC99" s="875"/>
      <c r="CD99" s="875"/>
      <c r="CE99" s="875"/>
      <c r="CF99" s="875"/>
      <c r="CG99" s="876"/>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8"/>
      <c r="DW99" s="869"/>
      <c r="DX99" s="869"/>
      <c r="DY99" s="869"/>
      <c r="DZ99" s="870"/>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74"/>
      <c r="BT100" s="875"/>
      <c r="BU100" s="875"/>
      <c r="BV100" s="875"/>
      <c r="BW100" s="875"/>
      <c r="BX100" s="875"/>
      <c r="BY100" s="875"/>
      <c r="BZ100" s="875"/>
      <c r="CA100" s="875"/>
      <c r="CB100" s="875"/>
      <c r="CC100" s="875"/>
      <c r="CD100" s="875"/>
      <c r="CE100" s="875"/>
      <c r="CF100" s="875"/>
      <c r="CG100" s="876"/>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8"/>
      <c r="DW100" s="869"/>
      <c r="DX100" s="869"/>
      <c r="DY100" s="869"/>
      <c r="DZ100" s="870"/>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74"/>
      <c r="BT101" s="875"/>
      <c r="BU101" s="875"/>
      <c r="BV101" s="875"/>
      <c r="BW101" s="875"/>
      <c r="BX101" s="875"/>
      <c r="BY101" s="875"/>
      <c r="BZ101" s="875"/>
      <c r="CA101" s="875"/>
      <c r="CB101" s="875"/>
      <c r="CC101" s="875"/>
      <c r="CD101" s="875"/>
      <c r="CE101" s="875"/>
      <c r="CF101" s="875"/>
      <c r="CG101" s="876"/>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8"/>
      <c r="DW101" s="869"/>
      <c r="DX101" s="869"/>
      <c r="DY101" s="869"/>
      <c r="DZ101" s="870"/>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372</v>
      </c>
      <c r="BR102" s="787" t="s">
        <v>400</v>
      </c>
      <c r="BS102" s="788"/>
      <c r="BT102" s="788"/>
      <c r="BU102" s="788"/>
      <c r="BV102" s="788"/>
      <c r="BW102" s="788"/>
      <c r="BX102" s="788"/>
      <c r="BY102" s="788"/>
      <c r="BZ102" s="788"/>
      <c r="CA102" s="788"/>
      <c r="CB102" s="788"/>
      <c r="CC102" s="788"/>
      <c r="CD102" s="788"/>
      <c r="CE102" s="788"/>
      <c r="CF102" s="788"/>
      <c r="CG102" s="789"/>
      <c r="CH102" s="902"/>
      <c r="CI102" s="903"/>
      <c r="CJ102" s="903"/>
      <c r="CK102" s="903"/>
      <c r="CL102" s="904"/>
      <c r="CM102" s="902"/>
      <c r="CN102" s="903"/>
      <c r="CO102" s="903"/>
      <c r="CP102" s="903"/>
      <c r="CQ102" s="904"/>
      <c r="CR102" s="905">
        <f>SUM(CR7:CV88)</f>
        <v>30600.088</v>
      </c>
      <c r="CS102" s="861"/>
      <c r="CT102" s="861"/>
      <c r="CU102" s="861"/>
      <c r="CV102" s="906"/>
      <c r="CW102" s="905">
        <f t="shared" ref="CW102" si="2">SUM(CW7:DA88)</f>
        <v>6429.4589999999998</v>
      </c>
      <c r="CX102" s="861"/>
      <c r="CY102" s="861"/>
      <c r="CZ102" s="861"/>
      <c r="DA102" s="906"/>
      <c r="DB102" s="905">
        <f t="shared" ref="DB102" si="3">SUM(DB7:DF88)</f>
        <v>58227.183999999994</v>
      </c>
      <c r="DC102" s="861"/>
      <c r="DD102" s="861"/>
      <c r="DE102" s="861"/>
      <c r="DF102" s="906"/>
      <c r="DG102" s="905">
        <f t="shared" ref="DG102" si="4">SUM(DG7:DK88)</f>
        <v>2905.9879999999998</v>
      </c>
      <c r="DH102" s="861"/>
      <c r="DI102" s="861"/>
      <c r="DJ102" s="861"/>
      <c r="DK102" s="906"/>
      <c r="DL102" s="905">
        <f t="shared" ref="DL102" si="5">SUM(DL7:DP88)</f>
        <v>28819.745000000003</v>
      </c>
      <c r="DM102" s="861"/>
      <c r="DN102" s="861"/>
      <c r="DO102" s="861"/>
      <c r="DP102" s="906"/>
      <c r="DQ102" s="905">
        <f t="shared" ref="DQ102" si="6">SUM(DQ7:DU88)</f>
        <v>19409.052</v>
      </c>
      <c r="DR102" s="861"/>
      <c r="DS102" s="861"/>
      <c r="DT102" s="861"/>
      <c r="DU102" s="906"/>
      <c r="DV102" s="787"/>
      <c r="DW102" s="788"/>
      <c r="DX102" s="788"/>
      <c r="DY102" s="788"/>
      <c r="DZ102" s="929"/>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403</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404</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235" customFormat="1" ht="26.25" customHeight="1" x14ac:dyDescent="0.2">
      <c r="A109" s="927" t="s">
        <v>407</v>
      </c>
      <c r="B109" s="908"/>
      <c r="C109" s="908"/>
      <c r="D109" s="908"/>
      <c r="E109" s="908"/>
      <c r="F109" s="908"/>
      <c r="G109" s="908"/>
      <c r="H109" s="908"/>
      <c r="I109" s="908"/>
      <c r="J109" s="908"/>
      <c r="K109" s="908"/>
      <c r="L109" s="908"/>
      <c r="M109" s="908"/>
      <c r="N109" s="908"/>
      <c r="O109" s="908"/>
      <c r="P109" s="908"/>
      <c r="Q109" s="908"/>
      <c r="R109" s="908"/>
      <c r="S109" s="908"/>
      <c r="T109" s="908"/>
      <c r="U109" s="908"/>
      <c r="V109" s="908"/>
      <c r="W109" s="908"/>
      <c r="X109" s="908"/>
      <c r="Y109" s="908"/>
      <c r="Z109" s="909"/>
      <c r="AA109" s="907" t="s">
        <v>408</v>
      </c>
      <c r="AB109" s="908"/>
      <c r="AC109" s="908"/>
      <c r="AD109" s="908"/>
      <c r="AE109" s="909"/>
      <c r="AF109" s="907" t="s">
        <v>306</v>
      </c>
      <c r="AG109" s="908"/>
      <c r="AH109" s="908"/>
      <c r="AI109" s="908"/>
      <c r="AJ109" s="909"/>
      <c r="AK109" s="907" t="s">
        <v>305</v>
      </c>
      <c r="AL109" s="908"/>
      <c r="AM109" s="908"/>
      <c r="AN109" s="908"/>
      <c r="AO109" s="909"/>
      <c r="AP109" s="907" t="s">
        <v>409</v>
      </c>
      <c r="AQ109" s="908"/>
      <c r="AR109" s="908"/>
      <c r="AS109" s="908"/>
      <c r="AT109" s="910"/>
      <c r="AU109" s="927" t="s">
        <v>407</v>
      </c>
      <c r="AV109" s="908"/>
      <c r="AW109" s="908"/>
      <c r="AX109" s="908"/>
      <c r="AY109" s="908"/>
      <c r="AZ109" s="908"/>
      <c r="BA109" s="908"/>
      <c r="BB109" s="908"/>
      <c r="BC109" s="908"/>
      <c r="BD109" s="908"/>
      <c r="BE109" s="908"/>
      <c r="BF109" s="908"/>
      <c r="BG109" s="908"/>
      <c r="BH109" s="908"/>
      <c r="BI109" s="908"/>
      <c r="BJ109" s="908"/>
      <c r="BK109" s="908"/>
      <c r="BL109" s="908"/>
      <c r="BM109" s="908"/>
      <c r="BN109" s="908"/>
      <c r="BO109" s="908"/>
      <c r="BP109" s="909"/>
      <c r="BQ109" s="907" t="s">
        <v>408</v>
      </c>
      <c r="BR109" s="908"/>
      <c r="BS109" s="908"/>
      <c r="BT109" s="908"/>
      <c r="BU109" s="909"/>
      <c r="BV109" s="907" t="s">
        <v>306</v>
      </c>
      <c r="BW109" s="908"/>
      <c r="BX109" s="908"/>
      <c r="BY109" s="908"/>
      <c r="BZ109" s="909"/>
      <c r="CA109" s="907" t="s">
        <v>305</v>
      </c>
      <c r="CB109" s="908"/>
      <c r="CC109" s="908"/>
      <c r="CD109" s="908"/>
      <c r="CE109" s="909"/>
      <c r="CF109" s="928" t="s">
        <v>409</v>
      </c>
      <c r="CG109" s="928"/>
      <c r="CH109" s="928"/>
      <c r="CI109" s="928"/>
      <c r="CJ109" s="928"/>
      <c r="CK109" s="907" t="s">
        <v>410</v>
      </c>
      <c r="CL109" s="908"/>
      <c r="CM109" s="908"/>
      <c r="CN109" s="908"/>
      <c r="CO109" s="908"/>
      <c r="CP109" s="908"/>
      <c r="CQ109" s="908"/>
      <c r="CR109" s="908"/>
      <c r="CS109" s="908"/>
      <c r="CT109" s="908"/>
      <c r="CU109" s="908"/>
      <c r="CV109" s="908"/>
      <c r="CW109" s="908"/>
      <c r="CX109" s="908"/>
      <c r="CY109" s="908"/>
      <c r="CZ109" s="908"/>
      <c r="DA109" s="908"/>
      <c r="DB109" s="908"/>
      <c r="DC109" s="908"/>
      <c r="DD109" s="908"/>
      <c r="DE109" s="908"/>
      <c r="DF109" s="909"/>
      <c r="DG109" s="907" t="s">
        <v>408</v>
      </c>
      <c r="DH109" s="908"/>
      <c r="DI109" s="908"/>
      <c r="DJ109" s="908"/>
      <c r="DK109" s="909"/>
      <c r="DL109" s="907" t="s">
        <v>306</v>
      </c>
      <c r="DM109" s="908"/>
      <c r="DN109" s="908"/>
      <c r="DO109" s="908"/>
      <c r="DP109" s="909"/>
      <c r="DQ109" s="907" t="s">
        <v>305</v>
      </c>
      <c r="DR109" s="908"/>
      <c r="DS109" s="908"/>
      <c r="DT109" s="908"/>
      <c r="DU109" s="909"/>
      <c r="DV109" s="907" t="s">
        <v>409</v>
      </c>
      <c r="DW109" s="908"/>
      <c r="DX109" s="908"/>
      <c r="DY109" s="908"/>
      <c r="DZ109" s="910"/>
    </row>
    <row r="110" spans="1:131" s="235" customFormat="1" ht="26.25" customHeight="1" x14ac:dyDescent="0.2">
      <c r="A110" s="911" t="s">
        <v>411</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14">
        <v>94337725</v>
      </c>
      <c r="AB110" s="915"/>
      <c r="AC110" s="915"/>
      <c r="AD110" s="915"/>
      <c r="AE110" s="916"/>
      <c r="AF110" s="917">
        <v>88127473</v>
      </c>
      <c r="AG110" s="915"/>
      <c r="AH110" s="915"/>
      <c r="AI110" s="915"/>
      <c r="AJ110" s="916"/>
      <c r="AK110" s="917">
        <v>85230013</v>
      </c>
      <c r="AL110" s="915"/>
      <c r="AM110" s="915"/>
      <c r="AN110" s="915"/>
      <c r="AO110" s="916"/>
      <c r="AP110" s="918">
        <v>21.4</v>
      </c>
      <c r="AQ110" s="919"/>
      <c r="AR110" s="919"/>
      <c r="AS110" s="919"/>
      <c r="AT110" s="920"/>
      <c r="AU110" s="921" t="s">
        <v>70</v>
      </c>
      <c r="AV110" s="922"/>
      <c r="AW110" s="922"/>
      <c r="AX110" s="922"/>
      <c r="AY110" s="922"/>
      <c r="AZ110" s="961" t="s">
        <v>412</v>
      </c>
      <c r="BA110" s="912"/>
      <c r="BB110" s="912"/>
      <c r="BC110" s="912"/>
      <c r="BD110" s="912"/>
      <c r="BE110" s="912"/>
      <c r="BF110" s="912"/>
      <c r="BG110" s="912"/>
      <c r="BH110" s="912"/>
      <c r="BI110" s="912"/>
      <c r="BJ110" s="912"/>
      <c r="BK110" s="912"/>
      <c r="BL110" s="912"/>
      <c r="BM110" s="912"/>
      <c r="BN110" s="912"/>
      <c r="BO110" s="912"/>
      <c r="BP110" s="913"/>
      <c r="BQ110" s="947">
        <v>1635334071</v>
      </c>
      <c r="BR110" s="948"/>
      <c r="BS110" s="948"/>
      <c r="BT110" s="948"/>
      <c r="BU110" s="948"/>
      <c r="BV110" s="948">
        <v>1668945480</v>
      </c>
      <c r="BW110" s="948"/>
      <c r="BX110" s="948"/>
      <c r="BY110" s="948"/>
      <c r="BZ110" s="948"/>
      <c r="CA110" s="948">
        <v>1715214071</v>
      </c>
      <c r="CB110" s="948"/>
      <c r="CC110" s="948"/>
      <c r="CD110" s="948"/>
      <c r="CE110" s="948"/>
      <c r="CF110" s="962">
        <v>431</v>
      </c>
      <c r="CG110" s="963"/>
      <c r="CH110" s="963"/>
      <c r="CI110" s="963"/>
      <c r="CJ110" s="963"/>
      <c r="CK110" s="964" t="s">
        <v>413</v>
      </c>
      <c r="CL110" s="965"/>
      <c r="CM110" s="944" t="s">
        <v>414</v>
      </c>
      <c r="CN110" s="945"/>
      <c r="CO110" s="945"/>
      <c r="CP110" s="945"/>
      <c r="CQ110" s="945"/>
      <c r="CR110" s="945"/>
      <c r="CS110" s="945"/>
      <c r="CT110" s="945"/>
      <c r="CU110" s="945"/>
      <c r="CV110" s="945"/>
      <c r="CW110" s="945"/>
      <c r="CX110" s="945"/>
      <c r="CY110" s="945"/>
      <c r="CZ110" s="945"/>
      <c r="DA110" s="945"/>
      <c r="DB110" s="945"/>
      <c r="DC110" s="945"/>
      <c r="DD110" s="945"/>
      <c r="DE110" s="945"/>
      <c r="DF110" s="946"/>
      <c r="DG110" s="947" t="s">
        <v>118</v>
      </c>
      <c r="DH110" s="948"/>
      <c r="DI110" s="948"/>
      <c r="DJ110" s="948"/>
      <c r="DK110" s="948"/>
      <c r="DL110" s="948" t="s">
        <v>118</v>
      </c>
      <c r="DM110" s="948"/>
      <c r="DN110" s="948"/>
      <c r="DO110" s="948"/>
      <c r="DP110" s="948"/>
      <c r="DQ110" s="948" t="s">
        <v>118</v>
      </c>
      <c r="DR110" s="948"/>
      <c r="DS110" s="948"/>
      <c r="DT110" s="948"/>
      <c r="DU110" s="948"/>
      <c r="DV110" s="949" t="s">
        <v>118</v>
      </c>
      <c r="DW110" s="949"/>
      <c r="DX110" s="949"/>
      <c r="DY110" s="949"/>
      <c r="DZ110" s="950"/>
    </row>
    <row r="111" spans="1:131" s="235" customFormat="1" ht="26.25" customHeight="1" x14ac:dyDescent="0.2">
      <c r="A111" s="951" t="s">
        <v>415</v>
      </c>
      <c r="B111" s="952"/>
      <c r="C111" s="952"/>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3"/>
      <c r="AA111" s="954">
        <v>351261</v>
      </c>
      <c r="AB111" s="955"/>
      <c r="AC111" s="955"/>
      <c r="AD111" s="955"/>
      <c r="AE111" s="956"/>
      <c r="AF111" s="957" t="s">
        <v>118</v>
      </c>
      <c r="AG111" s="955"/>
      <c r="AH111" s="955"/>
      <c r="AI111" s="955"/>
      <c r="AJ111" s="956"/>
      <c r="AK111" s="957" t="s">
        <v>118</v>
      </c>
      <c r="AL111" s="955"/>
      <c r="AM111" s="955"/>
      <c r="AN111" s="955"/>
      <c r="AO111" s="956"/>
      <c r="AP111" s="958" t="s">
        <v>118</v>
      </c>
      <c r="AQ111" s="959"/>
      <c r="AR111" s="959"/>
      <c r="AS111" s="959"/>
      <c r="AT111" s="960"/>
      <c r="AU111" s="923"/>
      <c r="AV111" s="924"/>
      <c r="AW111" s="924"/>
      <c r="AX111" s="924"/>
      <c r="AY111" s="924"/>
      <c r="AZ111" s="970" t="s">
        <v>416</v>
      </c>
      <c r="BA111" s="971"/>
      <c r="BB111" s="971"/>
      <c r="BC111" s="971"/>
      <c r="BD111" s="971"/>
      <c r="BE111" s="971"/>
      <c r="BF111" s="971"/>
      <c r="BG111" s="971"/>
      <c r="BH111" s="971"/>
      <c r="BI111" s="971"/>
      <c r="BJ111" s="971"/>
      <c r="BK111" s="971"/>
      <c r="BL111" s="971"/>
      <c r="BM111" s="971"/>
      <c r="BN111" s="971"/>
      <c r="BO111" s="971"/>
      <c r="BP111" s="972"/>
      <c r="BQ111" s="940">
        <v>33877514</v>
      </c>
      <c r="BR111" s="941"/>
      <c r="BS111" s="941"/>
      <c r="BT111" s="941"/>
      <c r="BU111" s="941"/>
      <c r="BV111" s="941">
        <v>31923181</v>
      </c>
      <c r="BW111" s="941"/>
      <c r="BX111" s="941"/>
      <c r="BY111" s="941"/>
      <c r="BZ111" s="941"/>
      <c r="CA111" s="941">
        <v>29939046</v>
      </c>
      <c r="CB111" s="941"/>
      <c r="CC111" s="941"/>
      <c r="CD111" s="941"/>
      <c r="CE111" s="941"/>
      <c r="CF111" s="935">
        <v>7.5</v>
      </c>
      <c r="CG111" s="936"/>
      <c r="CH111" s="936"/>
      <c r="CI111" s="936"/>
      <c r="CJ111" s="936"/>
      <c r="CK111" s="966"/>
      <c r="CL111" s="967"/>
      <c r="CM111" s="937" t="s">
        <v>417</v>
      </c>
      <c r="CN111" s="938"/>
      <c r="CO111" s="938"/>
      <c r="CP111" s="938"/>
      <c r="CQ111" s="938"/>
      <c r="CR111" s="938"/>
      <c r="CS111" s="938"/>
      <c r="CT111" s="938"/>
      <c r="CU111" s="938"/>
      <c r="CV111" s="938"/>
      <c r="CW111" s="938"/>
      <c r="CX111" s="938"/>
      <c r="CY111" s="938"/>
      <c r="CZ111" s="938"/>
      <c r="DA111" s="938"/>
      <c r="DB111" s="938"/>
      <c r="DC111" s="938"/>
      <c r="DD111" s="938"/>
      <c r="DE111" s="938"/>
      <c r="DF111" s="939"/>
      <c r="DG111" s="940" t="s">
        <v>118</v>
      </c>
      <c r="DH111" s="941"/>
      <c r="DI111" s="941"/>
      <c r="DJ111" s="941"/>
      <c r="DK111" s="941"/>
      <c r="DL111" s="941" t="s">
        <v>118</v>
      </c>
      <c r="DM111" s="941"/>
      <c r="DN111" s="941"/>
      <c r="DO111" s="941"/>
      <c r="DP111" s="941"/>
      <c r="DQ111" s="941" t="s">
        <v>118</v>
      </c>
      <c r="DR111" s="941"/>
      <c r="DS111" s="941"/>
      <c r="DT111" s="941"/>
      <c r="DU111" s="941"/>
      <c r="DV111" s="942" t="s">
        <v>118</v>
      </c>
      <c r="DW111" s="942"/>
      <c r="DX111" s="942"/>
      <c r="DY111" s="942"/>
      <c r="DZ111" s="943"/>
    </row>
    <row r="112" spans="1:131" s="235" customFormat="1" ht="26.25" customHeight="1" x14ac:dyDescent="0.2">
      <c r="A112" s="980" t="s">
        <v>418</v>
      </c>
      <c r="B112" s="981"/>
      <c r="C112" s="971" t="s">
        <v>419</v>
      </c>
      <c r="D112" s="971"/>
      <c r="E112" s="971"/>
      <c r="F112" s="971"/>
      <c r="G112" s="971"/>
      <c r="H112" s="971"/>
      <c r="I112" s="971"/>
      <c r="J112" s="971"/>
      <c r="K112" s="971"/>
      <c r="L112" s="971"/>
      <c r="M112" s="971"/>
      <c r="N112" s="971"/>
      <c r="O112" s="971"/>
      <c r="P112" s="971"/>
      <c r="Q112" s="971"/>
      <c r="R112" s="971"/>
      <c r="S112" s="971"/>
      <c r="T112" s="971"/>
      <c r="U112" s="971"/>
      <c r="V112" s="971"/>
      <c r="W112" s="971"/>
      <c r="X112" s="971"/>
      <c r="Y112" s="971"/>
      <c r="Z112" s="972"/>
      <c r="AA112" s="973">
        <v>14150503</v>
      </c>
      <c r="AB112" s="974"/>
      <c r="AC112" s="974"/>
      <c r="AD112" s="974"/>
      <c r="AE112" s="975"/>
      <c r="AF112" s="976">
        <v>13494836</v>
      </c>
      <c r="AG112" s="974"/>
      <c r="AH112" s="974"/>
      <c r="AI112" s="974"/>
      <c r="AJ112" s="975"/>
      <c r="AK112" s="976">
        <v>12432696</v>
      </c>
      <c r="AL112" s="974"/>
      <c r="AM112" s="974"/>
      <c r="AN112" s="974"/>
      <c r="AO112" s="975"/>
      <c r="AP112" s="977">
        <v>3.1</v>
      </c>
      <c r="AQ112" s="978"/>
      <c r="AR112" s="978"/>
      <c r="AS112" s="978"/>
      <c r="AT112" s="979"/>
      <c r="AU112" s="923"/>
      <c r="AV112" s="924"/>
      <c r="AW112" s="924"/>
      <c r="AX112" s="924"/>
      <c r="AY112" s="924"/>
      <c r="AZ112" s="970" t="s">
        <v>420</v>
      </c>
      <c r="BA112" s="971"/>
      <c r="BB112" s="971"/>
      <c r="BC112" s="971"/>
      <c r="BD112" s="971"/>
      <c r="BE112" s="971"/>
      <c r="BF112" s="971"/>
      <c r="BG112" s="971"/>
      <c r="BH112" s="971"/>
      <c r="BI112" s="971"/>
      <c r="BJ112" s="971"/>
      <c r="BK112" s="971"/>
      <c r="BL112" s="971"/>
      <c r="BM112" s="971"/>
      <c r="BN112" s="971"/>
      <c r="BO112" s="971"/>
      <c r="BP112" s="972"/>
      <c r="BQ112" s="940">
        <v>11151856</v>
      </c>
      <c r="BR112" s="941"/>
      <c r="BS112" s="941"/>
      <c r="BT112" s="941"/>
      <c r="BU112" s="941"/>
      <c r="BV112" s="941">
        <v>8166824</v>
      </c>
      <c r="BW112" s="941"/>
      <c r="BX112" s="941"/>
      <c r="BY112" s="941"/>
      <c r="BZ112" s="941"/>
      <c r="CA112" s="941">
        <v>5458260</v>
      </c>
      <c r="CB112" s="941"/>
      <c r="CC112" s="941"/>
      <c r="CD112" s="941"/>
      <c r="CE112" s="941"/>
      <c r="CF112" s="935">
        <v>1.4</v>
      </c>
      <c r="CG112" s="936"/>
      <c r="CH112" s="936"/>
      <c r="CI112" s="936"/>
      <c r="CJ112" s="936"/>
      <c r="CK112" s="966"/>
      <c r="CL112" s="967"/>
      <c r="CM112" s="937" t="s">
        <v>421</v>
      </c>
      <c r="CN112" s="938"/>
      <c r="CO112" s="938"/>
      <c r="CP112" s="938"/>
      <c r="CQ112" s="938"/>
      <c r="CR112" s="938"/>
      <c r="CS112" s="938"/>
      <c r="CT112" s="938"/>
      <c r="CU112" s="938"/>
      <c r="CV112" s="938"/>
      <c r="CW112" s="938"/>
      <c r="CX112" s="938"/>
      <c r="CY112" s="938"/>
      <c r="CZ112" s="938"/>
      <c r="DA112" s="938"/>
      <c r="DB112" s="938"/>
      <c r="DC112" s="938"/>
      <c r="DD112" s="938"/>
      <c r="DE112" s="938"/>
      <c r="DF112" s="939"/>
      <c r="DG112" s="940">
        <v>336413</v>
      </c>
      <c r="DH112" s="941"/>
      <c r="DI112" s="941"/>
      <c r="DJ112" s="941"/>
      <c r="DK112" s="941"/>
      <c r="DL112" s="941">
        <v>200664</v>
      </c>
      <c r="DM112" s="941"/>
      <c r="DN112" s="941"/>
      <c r="DO112" s="941"/>
      <c r="DP112" s="941"/>
      <c r="DQ112" s="941">
        <v>112551</v>
      </c>
      <c r="DR112" s="941"/>
      <c r="DS112" s="941"/>
      <c r="DT112" s="941"/>
      <c r="DU112" s="941"/>
      <c r="DV112" s="942">
        <v>0</v>
      </c>
      <c r="DW112" s="942"/>
      <c r="DX112" s="942"/>
      <c r="DY112" s="942"/>
      <c r="DZ112" s="943"/>
    </row>
    <row r="113" spans="1:130" s="235" customFormat="1" ht="26.25" customHeight="1" x14ac:dyDescent="0.2">
      <c r="A113" s="982"/>
      <c r="B113" s="983"/>
      <c r="C113" s="971" t="s">
        <v>422</v>
      </c>
      <c r="D113" s="971"/>
      <c r="E113" s="971"/>
      <c r="F113" s="971"/>
      <c r="G113" s="971"/>
      <c r="H113" s="971"/>
      <c r="I113" s="971"/>
      <c r="J113" s="971"/>
      <c r="K113" s="971"/>
      <c r="L113" s="971"/>
      <c r="M113" s="971"/>
      <c r="N113" s="971"/>
      <c r="O113" s="971"/>
      <c r="P113" s="971"/>
      <c r="Q113" s="971"/>
      <c r="R113" s="971"/>
      <c r="S113" s="971"/>
      <c r="T113" s="971"/>
      <c r="U113" s="971"/>
      <c r="V113" s="971"/>
      <c r="W113" s="971"/>
      <c r="X113" s="971"/>
      <c r="Y113" s="971"/>
      <c r="Z113" s="972"/>
      <c r="AA113" s="973">
        <v>431935</v>
      </c>
      <c r="AB113" s="974"/>
      <c r="AC113" s="974"/>
      <c r="AD113" s="974"/>
      <c r="AE113" s="975"/>
      <c r="AF113" s="976">
        <v>396386</v>
      </c>
      <c r="AG113" s="974"/>
      <c r="AH113" s="974"/>
      <c r="AI113" s="974"/>
      <c r="AJ113" s="975"/>
      <c r="AK113" s="976">
        <v>403141</v>
      </c>
      <c r="AL113" s="974"/>
      <c r="AM113" s="974"/>
      <c r="AN113" s="974"/>
      <c r="AO113" s="975"/>
      <c r="AP113" s="977">
        <v>0.1</v>
      </c>
      <c r="AQ113" s="978"/>
      <c r="AR113" s="978"/>
      <c r="AS113" s="978"/>
      <c r="AT113" s="979"/>
      <c r="AU113" s="923"/>
      <c r="AV113" s="924"/>
      <c r="AW113" s="924"/>
      <c r="AX113" s="924"/>
      <c r="AY113" s="924"/>
      <c r="AZ113" s="970" t="s">
        <v>423</v>
      </c>
      <c r="BA113" s="971"/>
      <c r="BB113" s="971"/>
      <c r="BC113" s="971"/>
      <c r="BD113" s="971"/>
      <c r="BE113" s="971"/>
      <c r="BF113" s="971"/>
      <c r="BG113" s="971"/>
      <c r="BH113" s="971"/>
      <c r="BI113" s="971"/>
      <c r="BJ113" s="971"/>
      <c r="BK113" s="971"/>
      <c r="BL113" s="971"/>
      <c r="BM113" s="971"/>
      <c r="BN113" s="971"/>
      <c r="BO113" s="971"/>
      <c r="BP113" s="972"/>
      <c r="BQ113" s="940" t="s">
        <v>118</v>
      </c>
      <c r="BR113" s="941"/>
      <c r="BS113" s="941"/>
      <c r="BT113" s="941"/>
      <c r="BU113" s="941"/>
      <c r="BV113" s="941" t="s">
        <v>118</v>
      </c>
      <c r="BW113" s="941"/>
      <c r="BX113" s="941"/>
      <c r="BY113" s="941"/>
      <c r="BZ113" s="941"/>
      <c r="CA113" s="941" t="s">
        <v>118</v>
      </c>
      <c r="CB113" s="941"/>
      <c r="CC113" s="941"/>
      <c r="CD113" s="941"/>
      <c r="CE113" s="941"/>
      <c r="CF113" s="935" t="s">
        <v>118</v>
      </c>
      <c r="CG113" s="936"/>
      <c r="CH113" s="936"/>
      <c r="CI113" s="936"/>
      <c r="CJ113" s="936"/>
      <c r="CK113" s="966"/>
      <c r="CL113" s="967"/>
      <c r="CM113" s="937" t="s">
        <v>424</v>
      </c>
      <c r="CN113" s="938"/>
      <c r="CO113" s="938"/>
      <c r="CP113" s="938"/>
      <c r="CQ113" s="938"/>
      <c r="CR113" s="938"/>
      <c r="CS113" s="938"/>
      <c r="CT113" s="938"/>
      <c r="CU113" s="938"/>
      <c r="CV113" s="938"/>
      <c r="CW113" s="938"/>
      <c r="CX113" s="938"/>
      <c r="CY113" s="938"/>
      <c r="CZ113" s="938"/>
      <c r="DA113" s="938"/>
      <c r="DB113" s="938"/>
      <c r="DC113" s="938"/>
      <c r="DD113" s="938"/>
      <c r="DE113" s="938"/>
      <c r="DF113" s="939"/>
      <c r="DG113" s="940">
        <v>26889337</v>
      </c>
      <c r="DH113" s="941"/>
      <c r="DI113" s="941"/>
      <c r="DJ113" s="941"/>
      <c r="DK113" s="941"/>
      <c r="DL113" s="941">
        <v>24956912</v>
      </c>
      <c r="DM113" s="941"/>
      <c r="DN113" s="941"/>
      <c r="DO113" s="941"/>
      <c r="DP113" s="941"/>
      <c r="DQ113" s="941">
        <v>23079280</v>
      </c>
      <c r="DR113" s="941"/>
      <c r="DS113" s="941"/>
      <c r="DT113" s="941"/>
      <c r="DU113" s="941"/>
      <c r="DV113" s="942">
        <v>5.8</v>
      </c>
      <c r="DW113" s="942"/>
      <c r="DX113" s="942"/>
      <c r="DY113" s="942"/>
      <c r="DZ113" s="943"/>
    </row>
    <row r="114" spans="1:130" s="235" customFormat="1" ht="26.25" customHeight="1" x14ac:dyDescent="0.2">
      <c r="A114" s="982"/>
      <c r="B114" s="983"/>
      <c r="C114" s="971" t="s">
        <v>425</v>
      </c>
      <c r="D114" s="971"/>
      <c r="E114" s="971"/>
      <c r="F114" s="971"/>
      <c r="G114" s="971"/>
      <c r="H114" s="971"/>
      <c r="I114" s="971"/>
      <c r="J114" s="971"/>
      <c r="K114" s="971"/>
      <c r="L114" s="971"/>
      <c r="M114" s="971"/>
      <c r="N114" s="971"/>
      <c r="O114" s="971"/>
      <c r="P114" s="971"/>
      <c r="Q114" s="971"/>
      <c r="R114" s="971"/>
      <c r="S114" s="971"/>
      <c r="T114" s="971"/>
      <c r="U114" s="971"/>
      <c r="V114" s="971"/>
      <c r="W114" s="971"/>
      <c r="X114" s="971"/>
      <c r="Y114" s="971"/>
      <c r="Z114" s="972"/>
      <c r="AA114" s="973" t="s">
        <v>118</v>
      </c>
      <c r="AB114" s="974"/>
      <c r="AC114" s="974"/>
      <c r="AD114" s="974"/>
      <c r="AE114" s="975"/>
      <c r="AF114" s="976" t="s">
        <v>118</v>
      </c>
      <c r="AG114" s="974"/>
      <c r="AH114" s="974"/>
      <c r="AI114" s="974"/>
      <c r="AJ114" s="975"/>
      <c r="AK114" s="976" t="s">
        <v>118</v>
      </c>
      <c r="AL114" s="974"/>
      <c r="AM114" s="974"/>
      <c r="AN114" s="974"/>
      <c r="AO114" s="975"/>
      <c r="AP114" s="977" t="s">
        <v>118</v>
      </c>
      <c r="AQ114" s="978"/>
      <c r="AR114" s="978"/>
      <c r="AS114" s="978"/>
      <c r="AT114" s="979"/>
      <c r="AU114" s="923"/>
      <c r="AV114" s="924"/>
      <c r="AW114" s="924"/>
      <c r="AX114" s="924"/>
      <c r="AY114" s="924"/>
      <c r="AZ114" s="970" t="s">
        <v>426</v>
      </c>
      <c r="BA114" s="971"/>
      <c r="BB114" s="971"/>
      <c r="BC114" s="971"/>
      <c r="BD114" s="971"/>
      <c r="BE114" s="971"/>
      <c r="BF114" s="971"/>
      <c r="BG114" s="971"/>
      <c r="BH114" s="971"/>
      <c r="BI114" s="971"/>
      <c r="BJ114" s="971"/>
      <c r="BK114" s="971"/>
      <c r="BL114" s="971"/>
      <c r="BM114" s="971"/>
      <c r="BN114" s="971"/>
      <c r="BO114" s="971"/>
      <c r="BP114" s="972"/>
      <c r="BQ114" s="940">
        <v>190749990</v>
      </c>
      <c r="BR114" s="941"/>
      <c r="BS114" s="941"/>
      <c r="BT114" s="941"/>
      <c r="BU114" s="941"/>
      <c r="BV114" s="941">
        <v>185963185</v>
      </c>
      <c r="BW114" s="941"/>
      <c r="BX114" s="941"/>
      <c r="BY114" s="941"/>
      <c r="BZ114" s="941"/>
      <c r="CA114" s="941">
        <v>180197364</v>
      </c>
      <c r="CB114" s="941"/>
      <c r="CC114" s="941"/>
      <c r="CD114" s="941"/>
      <c r="CE114" s="941"/>
      <c r="CF114" s="935">
        <v>45.3</v>
      </c>
      <c r="CG114" s="936"/>
      <c r="CH114" s="936"/>
      <c r="CI114" s="936"/>
      <c r="CJ114" s="936"/>
      <c r="CK114" s="966"/>
      <c r="CL114" s="967"/>
      <c r="CM114" s="937" t="s">
        <v>427</v>
      </c>
      <c r="CN114" s="938"/>
      <c r="CO114" s="938"/>
      <c r="CP114" s="938"/>
      <c r="CQ114" s="938"/>
      <c r="CR114" s="938"/>
      <c r="CS114" s="938"/>
      <c r="CT114" s="938"/>
      <c r="CU114" s="938"/>
      <c r="CV114" s="938"/>
      <c r="CW114" s="938"/>
      <c r="CX114" s="938"/>
      <c r="CY114" s="938"/>
      <c r="CZ114" s="938"/>
      <c r="DA114" s="938"/>
      <c r="DB114" s="938"/>
      <c r="DC114" s="938"/>
      <c r="DD114" s="938"/>
      <c r="DE114" s="938"/>
      <c r="DF114" s="939"/>
      <c r="DG114" s="940">
        <v>389608</v>
      </c>
      <c r="DH114" s="941"/>
      <c r="DI114" s="941"/>
      <c r="DJ114" s="941"/>
      <c r="DK114" s="941"/>
      <c r="DL114" s="941">
        <v>287779</v>
      </c>
      <c r="DM114" s="941"/>
      <c r="DN114" s="941"/>
      <c r="DO114" s="941"/>
      <c r="DP114" s="941"/>
      <c r="DQ114" s="941">
        <v>202165</v>
      </c>
      <c r="DR114" s="941"/>
      <c r="DS114" s="941"/>
      <c r="DT114" s="941"/>
      <c r="DU114" s="941"/>
      <c r="DV114" s="942">
        <v>0.1</v>
      </c>
      <c r="DW114" s="942"/>
      <c r="DX114" s="942"/>
      <c r="DY114" s="942"/>
      <c r="DZ114" s="943"/>
    </row>
    <row r="115" spans="1:130" s="235" customFormat="1" ht="26.25" customHeight="1" x14ac:dyDescent="0.2">
      <c r="A115" s="982"/>
      <c r="B115" s="983"/>
      <c r="C115" s="971" t="s">
        <v>428</v>
      </c>
      <c r="D115" s="971"/>
      <c r="E115" s="971"/>
      <c r="F115" s="971"/>
      <c r="G115" s="971"/>
      <c r="H115" s="971"/>
      <c r="I115" s="971"/>
      <c r="J115" s="971"/>
      <c r="K115" s="971"/>
      <c r="L115" s="971"/>
      <c r="M115" s="971"/>
      <c r="N115" s="971"/>
      <c r="O115" s="971"/>
      <c r="P115" s="971"/>
      <c r="Q115" s="971"/>
      <c r="R115" s="971"/>
      <c r="S115" s="971"/>
      <c r="T115" s="971"/>
      <c r="U115" s="971"/>
      <c r="V115" s="971"/>
      <c r="W115" s="971"/>
      <c r="X115" s="971"/>
      <c r="Y115" s="971"/>
      <c r="Z115" s="972"/>
      <c r="AA115" s="973">
        <v>3102674</v>
      </c>
      <c r="AB115" s="974"/>
      <c r="AC115" s="974"/>
      <c r="AD115" s="974"/>
      <c r="AE115" s="975"/>
      <c r="AF115" s="976">
        <v>3019964</v>
      </c>
      <c r="AG115" s="974"/>
      <c r="AH115" s="974"/>
      <c r="AI115" s="974"/>
      <c r="AJ115" s="975"/>
      <c r="AK115" s="976">
        <v>2849039</v>
      </c>
      <c r="AL115" s="974"/>
      <c r="AM115" s="974"/>
      <c r="AN115" s="974"/>
      <c r="AO115" s="975"/>
      <c r="AP115" s="977">
        <v>0.7</v>
      </c>
      <c r="AQ115" s="978"/>
      <c r="AR115" s="978"/>
      <c r="AS115" s="978"/>
      <c r="AT115" s="979"/>
      <c r="AU115" s="923"/>
      <c r="AV115" s="924"/>
      <c r="AW115" s="924"/>
      <c r="AX115" s="924"/>
      <c r="AY115" s="924"/>
      <c r="AZ115" s="970" t="s">
        <v>429</v>
      </c>
      <c r="BA115" s="971"/>
      <c r="BB115" s="971"/>
      <c r="BC115" s="971"/>
      <c r="BD115" s="971"/>
      <c r="BE115" s="971"/>
      <c r="BF115" s="971"/>
      <c r="BG115" s="971"/>
      <c r="BH115" s="971"/>
      <c r="BI115" s="971"/>
      <c r="BJ115" s="971"/>
      <c r="BK115" s="971"/>
      <c r="BL115" s="971"/>
      <c r="BM115" s="971"/>
      <c r="BN115" s="971"/>
      <c r="BO115" s="971"/>
      <c r="BP115" s="972"/>
      <c r="BQ115" s="940">
        <v>24577674</v>
      </c>
      <c r="BR115" s="941"/>
      <c r="BS115" s="941"/>
      <c r="BT115" s="941"/>
      <c r="BU115" s="941"/>
      <c r="BV115" s="941">
        <v>23910080</v>
      </c>
      <c r="BW115" s="941"/>
      <c r="BX115" s="941"/>
      <c r="BY115" s="941"/>
      <c r="BZ115" s="941"/>
      <c r="CA115" s="941">
        <v>24461589</v>
      </c>
      <c r="CB115" s="941"/>
      <c r="CC115" s="941"/>
      <c r="CD115" s="941"/>
      <c r="CE115" s="941"/>
      <c r="CF115" s="935">
        <v>6.1</v>
      </c>
      <c r="CG115" s="936"/>
      <c r="CH115" s="936"/>
      <c r="CI115" s="936"/>
      <c r="CJ115" s="936"/>
      <c r="CK115" s="966"/>
      <c r="CL115" s="967"/>
      <c r="CM115" s="970" t="s">
        <v>430</v>
      </c>
      <c r="CN115" s="991"/>
      <c r="CO115" s="991"/>
      <c r="CP115" s="991"/>
      <c r="CQ115" s="991"/>
      <c r="CR115" s="991"/>
      <c r="CS115" s="991"/>
      <c r="CT115" s="991"/>
      <c r="CU115" s="991"/>
      <c r="CV115" s="991"/>
      <c r="CW115" s="991"/>
      <c r="CX115" s="991"/>
      <c r="CY115" s="991"/>
      <c r="CZ115" s="991"/>
      <c r="DA115" s="991"/>
      <c r="DB115" s="991"/>
      <c r="DC115" s="991"/>
      <c r="DD115" s="991"/>
      <c r="DE115" s="991"/>
      <c r="DF115" s="972"/>
      <c r="DG115" s="940">
        <v>3235864</v>
      </c>
      <c r="DH115" s="941"/>
      <c r="DI115" s="941"/>
      <c r="DJ115" s="941"/>
      <c r="DK115" s="941"/>
      <c r="DL115" s="941">
        <v>3669298</v>
      </c>
      <c r="DM115" s="941"/>
      <c r="DN115" s="941"/>
      <c r="DO115" s="941"/>
      <c r="DP115" s="941"/>
      <c r="DQ115" s="941">
        <v>3940900</v>
      </c>
      <c r="DR115" s="941"/>
      <c r="DS115" s="941"/>
      <c r="DT115" s="941"/>
      <c r="DU115" s="941"/>
      <c r="DV115" s="942">
        <v>1</v>
      </c>
      <c r="DW115" s="942"/>
      <c r="DX115" s="942"/>
      <c r="DY115" s="942"/>
      <c r="DZ115" s="943"/>
    </row>
    <row r="116" spans="1:130" s="235" customFormat="1" ht="26.25" customHeight="1" x14ac:dyDescent="0.2">
      <c r="A116" s="984"/>
      <c r="B116" s="985"/>
      <c r="C116" s="986" t="s">
        <v>431</v>
      </c>
      <c r="D116" s="986"/>
      <c r="E116" s="986"/>
      <c r="F116" s="986"/>
      <c r="G116" s="986"/>
      <c r="H116" s="986"/>
      <c r="I116" s="986"/>
      <c r="J116" s="986"/>
      <c r="K116" s="986"/>
      <c r="L116" s="986"/>
      <c r="M116" s="986"/>
      <c r="N116" s="986"/>
      <c r="O116" s="986"/>
      <c r="P116" s="986"/>
      <c r="Q116" s="986"/>
      <c r="R116" s="986"/>
      <c r="S116" s="986"/>
      <c r="T116" s="986"/>
      <c r="U116" s="986"/>
      <c r="V116" s="986"/>
      <c r="W116" s="986"/>
      <c r="X116" s="986"/>
      <c r="Y116" s="986"/>
      <c r="Z116" s="987"/>
      <c r="AA116" s="973">
        <v>6300</v>
      </c>
      <c r="AB116" s="974"/>
      <c r="AC116" s="974"/>
      <c r="AD116" s="974"/>
      <c r="AE116" s="975"/>
      <c r="AF116" s="976">
        <v>3274</v>
      </c>
      <c r="AG116" s="974"/>
      <c r="AH116" s="974"/>
      <c r="AI116" s="974"/>
      <c r="AJ116" s="975"/>
      <c r="AK116" s="976">
        <v>8448</v>
      </c>
      <c r="AL116" s="974"/>
      <c r="AM116" s="974"/>
      <c r="AN116" s="974"/>
      <c r="AO116" s="975"/>
      <c r="AP116" s="977">
        <v>0</v>
      </c>
      <c r="AQ116" s="978"/>
      <c r="AR116" s="978"/>
      <c r="AS116" s="978"/>
      <c r="AT116" s="979"/>
      <c r="AU116" s="923"/>
      <c r="AV116" s="924"/>
      <c r="AW116" s="924"/>
      <c r="AX116" s="924"/>
      <c r="AY116" s="924"/>
      <c r="AZ116" s="988" t="s">
        <v>432</v>
      </c>
      <c r="BA116" s="989"/>
      <c r="BB116" s="989"/>
      <c r="BC116" s="989"/>
      <c r="BD116" s="989"/>
      <c r="BE116" s="989"/>
      <c r="BF116" s="989"/>
      <c r="BG116" s="989"/>
      <c r="BH116" s="989"/>
      <c r="BI116" s="989"/>
      <c r="BJ116" s="989"/>
      <c r="BK116" s="989"/>
      <c r="BL116" s="989"/>
      <c r="BM116" s="989"/>
      <c r="BN116" s="989"/>
      <c r="BO116" s="989"/>
      <c r="BP116" s="990"/>
      <c r="BQ116" s="940" t="s">
        <v>118</v>
      </c>
      <c r="BR116" s="941"/>
      <c r="BS116" s="941"/>
      <c r="BT116" s="941"/>
      <c r="BU116" s="941"/>
      <c r="BV116" s="941" t="s">
        <v>118</v>
      </c>
      <c r="BW116" s="941"/>
      <c r="BX116" s="941"/>
      <c r="BY116" s="941"/>
      <c r="BZ116" s="941"/>
      <c r="CA116" s="941" t="s">
        <v>118</v>
      </c>
      <c r="CB116" s="941"/>
      <c r="CC116" s="941"/>
      <c r="CD116" s="941"/>
      <c r="CE116" s="941"/>
      <c r="CF116" s="935" t="s">
        <v>118</v>
      </c>
      <c r="CG116" s="936"/>
      <c r="CH116" s="936"/>
      <c r="CI116" s="936"/>
      <c r="CJ116" s="936"/>
      <c r="CK116" s="966"/>
      <c r="CL116" s="967"/>
      <c r="CM116" s="937" t="s">
        <v>433</v>
      </c>
      <c r="CN116" s="938"/>
      <c r="CO116" s="938"/>
      <c r="CP116" s="938"/>
      <c r="CQ116" s="938"/>
      <c r="CR116" s="938"/>
      <c r="CS116" s="938"/>
      <c r="CT116" s="938"/>
      <c r="CU116" s="938"/>
      <c r="CV116" s="938"/>
      <c r="CW116" s="938"/>
      <c r="CX116" s="938"/>
      <c r="CY116" s="938"/>
      <c r="CZ116" s="938"/>
      <c r="DA116" s="938"/>
      <c r="DB116" s="938"/>
      <c r="DC116" s="938"/>
      <c r="DD116" s="938"/>
      <c r="DE116" s="938"/>
      <c r="DF116" s="939"/>
      <c r="DG116" s="940" t="s">
        <v>118</v>
      </c>
      <c r="DH116" s="941"/>
      <c r="DI116" s="941"/>
      <c r="DJ116" s="941"/>
      <c r="DK116" s="941"/>
      <c r="DL116" s="941" t="s">
        <v>118</v>
      </c>
      <c r="DM116" s="941"/>
      <c r="DN116" s="941"/>
      <c r="DO116" s="941"/>
      <c r="DP116" s="941"/>
      <c r="DQ116" s="941" t="s">
        <v>118</v>
      </c>
      <c r="DR116" s="941"/>
      <c r="DS116" s="941"/>
      <c r="DT116" s="941"/>
      <c r="DU116" s="941"/>
      <c r="DV116" s="942" t="s">
        <v>118</v>
      </c>
      <c r="DW116" s="942"/>
      <c r="DX116" s="942"/>
      <c r="DY116" s="942"/>
      <c r="DZ116" s="943"/>
    </row>
    <row r="117" spans="1:130" s="235" customFormat="1" ht="26.25" customHeight="1" x14ac:dyDescent="0.2">
      <c r="A117" s="927" t="s">
        <v>155</v>
      </c>
      <c r="B117" s="908"/>
      <c r="C117" s="908"/>
      <c r="D117" s="908"/>
      <c r="E117" s="908"/>
      <c r="F117" s="908"/>
      <c r="G117" s="908"/>
      <c r="H117" s="908"/>
      <c r="I117" s="908"/>
      <c r="J117" s="908"/>
      <c r="K117" s="908"/>
      <c r="L117" s="908"/>
      <c r="M117" s="908"/>
      <c r="N117" s="908"/>
      <c r="O117" s="908"/>
      <c r="P117" s="908"/>
      <c r="Q117" s="908"/>
      <c r="R117" s="908"/>
      <c r="S117" s="908"/>
      <c r="T117" s="908"/>
      <c r="U117" s="908"/>
      <c r="V117" s="908"/>
      <c r="W117" s="908"/>
      <c r="X117" s="908"/>
      <c r="Y117" s="996" t="s">
        <v>434</v>
      </c>
      <c r="Z117" s="909"/>
      <c r="AA117" s="997">
        <v>112380398</v>
      </c>
      <c r="AB117" s="998"/>
      <c r="AC117" s="998"/>
      <c r="AD117" s="998"/>
      <c r="AE117" s="999"/>
      <c r="AF117" s="1000">
        <v>105041933</v>
      </c>
      <c r="AG117" s="998"/>
      <c r="AH117" s="998"/>
      <c r="AI117" s="998"/>
      <c r="AJ117" s="999"/>
      <c r="AK117" s="1000">
        <v>100923337</v>
      </c>
      <c r="AL117" s="998"/>
      <c r="AM117" s="998"/>
      <c r="AN117" s="998"/>
      <c r="AO117" s="999"/>
      <c r="AP117" s="1001"/>
      <c r="AQ117" s="1002"/>
      <c r="AR117" s="1002"/>
      <c r="AS117" s="1002"/>
      <c r="AT117" s="1003"/>
      <c r="AU117" s="923"/>
      <c r="AV117" s="924"/>
      <c r="AW117" s="924"/>
      <c r="AX117" s="924"/>
      <c r="AY117" s="924"/>
      <c r="AZ117" s="970" t="s">
        <v>435</v>
      </c>
      <c r="BA117" s="971"/>
      <c r="BB117" s="971"/>
      <c r="BC117" s="971"/>
      <c r="BD117" s="971"/>
      <c r="BE117" s="971"/>
      <c r="BF117" s="971"/>
      <c r="BG117" s="971"/>
      <c r="BH117" s="971"/>
      <c r="BI117" s="971"/>
      <c r="BJ117" s="971"/>
      <c r="BK117" s="971"/>
      <c r="BL117" s="971"/>
      <c r="BM117" s="971"/>
      <c r="BN117" s="971"/>
      <c r="BO117" s="971"/>
      <c r="BP117" s="972"/>
      <c r="BQ117" s="940" t="s">
        <v>118</v>
      </c>
      <c r="BR117" s="941"/>
      <c r="BS117" s="941"/>
      <c r="BT117" s="941"/>
      <c r="BU117" s="941"/>
      <c r="BV117" s="941" t="s">
        <v>118</v>
      </c>
      <c r="BW117" s="941"/>
      <c r="BX117" s="941"/>
      <c r="BY117" s="941"/>
      <c r="BZ117" s="941"/>
      <c r="CA117" s="941" t="s">
        <v>118</v>
      </c>
      <c r="CB117" s="941"/>
      <c r="CC117" s="941"/>
      <c r="CD117" s="941"/>
      <c r="CE117" s="941"/>
      <c r="CF117" s="935" t="s">
        <v>118</v>
      </c>
      <c r="CG117" s="936"/>
      <c r="CH117" s="936"/>
      <c r="CI117" s="936"/>
      <c r="CJ117" s="936"/>
      <c r="CK117" s="966"/>
      <c r="CL117" s="967"/>
      <c r="CM117" s="937" t="s">
        <v>436</v>
      </c>
      <c r="CN117" s="938"/>
      <c r="CO117" s="938"/>
      <c r="CP117" s="938"/>
      <c r="CQ117" s="938"/>
      <c r="CR117" s="938"/>
      <c r="CS117" s="938"/>
      <c r="CT117" s="938"/>
      <c r="CU117" s="938"/>
      <c r="CV117" s="938"/>
      <c r="CW117" s="938"/>
      <c r="CX117" s="938"/>
      <c r="CY117" s="938"/>
      <c r="CZ117" s="938"/>
      <c r="DA117" s="938"/>
      <c r="DB117" s="938"/>
      <c r="DC117" s="938"/>
      <c r="DD117" s="938"/>
      <c r="DE117" s="938"/>
      <c r="DF117" s="939"/>
      <c r="DG117" s="940" t="s">
        <v>118</v>
      </c>
      <c r="DH117" s="941"/>
      <c r="DI117" s="941"/>
      <c r="DJ117" s="941"/>
      <c r="DK117" s="941"/>
      <c r="DL117" s="941" t="s">
        <v>118</v>
      </c>
      <c r="DM117" s="941"/>
      <c r="DN117" s="941"/>
      <c r="DO117" s="941"/>
      <c r="DP117" s="941"/>
      <c r="DQ117" s="941" t="s">
        <v>118</v>
      </c>
      <c r="DR117" s="941"/>
      <c r="DS117" s="941"/>
      <c r="DT117" s="941"/>
      <c r="DU117" s="941"/>
      <c r="DV117" s="942" t="s">
        <v>118</v>
      </c>
      <c r="DW117" s="942"/>
      <c r="DX117" s="942"/>
      <c r="DY117" s="942"/>
      <c r="DZ117" s="943"/>
    </row>
    <row r="118" spans="1:130" s="235" customFormat="1" ht="26.25" customHeight="1" x14ac:dyDescent="0.2">
      <c r="A118" s="927" t="s">
        <v>410</v>
      </c>
      <c r="B118" s="908"/>
      <c r="C118" s="908"/>
      <c r="D118" s="908"/>
      <c r="E118" s="908"/>
      <c r="F118" s="908"/>
      <c r="G118" s="908"/>
      <c r="H118" s="908"/>
      <c r="I118" s="908"/>
      <c r="J118" s="908"/>
      <c r="K118" s="908"/>
      <c r="L118" s="908"/>
      <c r="M118" s="908"/>
      <c r="N118" s="908"/>
      <c r="O118" s="908"/>
      <c r="P118" s="908"/>
      <c r="Q118" s="908"/>
      <c r="R118" s="908"/>
      <c r="S118" s="908"/>
      <c r="T118" s="908"/>
      <c r="U118" s="908"/>
      <c r="V118" s="908"/>
      <c r="W118" s="908"/>
      <c r="X118" s="908"/>
      <c r="Y118" s="908"/>
      <c r="Z118" s="909"/>
      <c r="AA118" s="907" t="s">
        <v>408</v>
      </c>
      <c r="AB118" s="908"/>
      <c r="AC118" s="908"/>
      <c r="AD118" s="908"/>
      <c r="AE118" s="909"/>
      <c r="AF118" s="907" t="s">
        <v>306</v>
      </c>
      <c r="AG118" s="908"/>
      <c r="AH118" s="908"/>
      <c r="AI118" s="908"/>
      <c r="AJ118" s="909"/>
      <c r="AK118" s="907" t="s">
        <v>305</v>
      </c>
      <c r="AL118" s="908"/>
      <c r="AM118" s="908"/>
      <c r="AN118" s="908"/>
      <c r="AO118" s="909"/>
      <c r="AP118" s="992" t="s">
        <v>409</v>
      </c>
      <c r="AQ118" s="993"/>
      <c r="AR118" s="993"/>
      <c r="AS118" s="993"/>
      <c r="AT118" s="994"/>
      <c r="AU118" s="923"/>
      <c r="AV118" s="924"/>
      <c r="AW118" s="924"/>
      <c r="AX118" s="924"/>
      <c r="AY118" s="924"/>
      <c r="AZ118" s="995" t="s">
        <v>437</v>
      </c>
      <c r="BA118" s="986"/>
      <c r="BB118" s="986"/>
      <c r="BC118" s="986"/>
      <c r="BD118" s="986"/>
      <c r="BE118" s="986"/>
      <c r="BF118" s="986"/>
      <c r="BG118" s="986"/>
      <c r="BH118" s="986"/>
      <c r="BI118" s="986"/>
      <c r="BJ118" s="986"/>
      <c r="BK118" s="986"/>
      <c r="BL118" s="986"/>
      <c r="BM118" s="986"/>
      <c r="BN118" s="986"/>
      <c r="BO118" s="986"/>
      <c r="BP118" s="987"/>
      <c r="BQ118" s="1012" t="s">
        <v>438</v>
      </c>
      <c r="BR118" s="1013"/>
      <c r="BS118" s="1013"/>
      <c r="BT118" s="1013"/>
      <c r="BU118" s="1013"/>
      <c r="BV118" s="1013" t="s">
        <v>118</v>
      </c>
      <c r="BW118" s="1013"/>
      <c r="BX118" s="1013"/>
      <c r="BY118" s="1013"/>
      <c r="BZ118" s="1013"/>
      <c r="CA118" s="1013" t="s">
        <v>118</v>
      </c>
      <c r="CB118" s="1013"/>
      <c r="CC118" s="1013"/>
      <c r="CD118" s="1013"/>
      <c r="CE118" s="1013"/>
      <c r="CF118" s="935" t="s">
        <v>118</v>
      </c>
      <c r="CG118" s="936"/>
      <c r="CH118" s="936"/>
      <c r="CI118" s="936"/>
      <c r="CJ118" s="936"/>
      <c r="CK118" s="966"/>
      <c r="CL118" s="967"/>
      <c r="CM118" s="937" t="s">
        <v>439</v>
      </c>
      <c r="CN118" s="938"/>
      <c r="CO118" s="938"/>
      <c r="CP118" s="938"/>
      <c r="CQ118" s="938"/>
      <c r="CR118" s="938"/>
      <c r="CS118" s="938"/>
      <c r="CT118" s="938"/>
      <c r="CU118" s="938"/>
      <c r="CV118" s="938"/>
      <c r="CW118" s="938"/>
      <c r="CX118" s="938"/>
      <c r="CY118" s="938"/>
      <c r="CZ118" s="938"/>
      <c r="DA118" s="938"/>
      <c r="DB118" s="938"/>
      <c r="DC118" s="938"/>
      <c r="DD118" s="938"/>
      <c r="DE118" s="938"/>
      <c r="DF118" s="939"/>
      <c r="DG118" s="940" t="s">
        <v>118</v>
      </c>
      <c r="DH118" s="941"/>
      <c r="DI118" s="941"/>
      <c r="DJ118" s="941"/>
      <c r="DK118" s="941"/>
      <c r="DL118" s="941" t="s">
        <v>118</v>
      </c>
      <c r="DM118" s="941"/>
      <c r="DN118" s="941"/>
      <c r="DO118" s="941"/>
      <c r="DP118" s="941"/>
      <c r="DQ118" s="941" t="s">
        <v>438</v>
      </c>
      <c r="DR118" s="941"/>
      <c r="DS118" s="941"/>
      <c r="DT118" s="941"/>
      <c r="DU118" s="941"/>
      <c r="DV118" s="942" t="s">
        <v>118</v>
      </c>
      <c r="DW118" s="942"/>
      <c r="DX118" s="942"/>
      <c r="DY118" s="942"/>
      <c r="DZ118" s="943"/>
    </row>
    <row r="119" spans="1:130" s="235" customFormat="1" ht="26.25" customHeight="1" x14ac:dyDescent="0.2">
      <c r="A119" s="1077" t="s">
        <v>413</v>
      </c>
      <c r="B119" s="965"/>
      <c r="C119" s="944" t="s">
        <v>414</v>
      </c>
      <c r="D119" s="945"/>
      <c r="E119" s="945"/>
      <c r="F119" s="945"/>
      <c r="G119" s="945"/>
      <c r="H119" s="945"/>
      <c r="I119" s="945"/>
      <c r="J119" s="945"/>
      <c r="K119" s="945"/>
      <c r="L119" s="945"/>
      <c r="M119" s="945"/>
      <c r="N119" s="945"/>
      <c r="O119" s="945"/>
      <c r="P119" s="945"/>
      <c r="Q119" s="945"/>
      <c r="R119" s="945"/>
      <c r="S119" s="945"/>
      <c r="T119" s="945"/>
      <c r="U119" s="945"/>
      <c r="V119" s="945"/>
      <c r="W119" s="945"/>
      <c r="X119" s="945"/>
      <c r="Y119" s="945"/>
      <c r="Z119" s="946"/>
      <c r="AA119" s="914" t="s">
        <v>118</v>
      </c>
      <c r="AB119" s="915"/>
      <c r="AC119" s="915"/>
      <c r="AD119" s="915"/>
      <c r="AE119" s="916"/>
      <c r="AF119" s="917" t="s">
        <v>118</v>
      </c>
      <c r="AG119" s="915"/>
      <c r="AH119" s="915"/>
      <c r="AI119" s="915"/>
      <c r="AJ119" s="916"/>
      <c r="AK119" s="917" t="s">
        <v>118</v>
      </c>
      <c r="AL119" s="915"/>
      <c r="AM119" s="915"/>
      <c r="AN119" s="915"/>
      <c r="AO119" s="916"/>
      <c r="AP119" s="918" t="s">
        <v>118</v>
      </c>
      <c r="AQ119" s="919"/>
      <c r="AR119" s="919"/>
      <c r="AS119" s="919"/>
      <c r="AT119" s="920"/>
      <c r="AU119" s="925"/>
      <c r="AV119" s="926"/>
      <c r="AW119" s="926"/>
      <c r="AX119" s="926"/>
      <c r="AY119" s="926"/>
      <c r="AZ119" s="266" t="s">
        <v>155</v>
      </c>
      <c r="BA119" s="266"/>
      <c r="BB119" s="266"/>
      <c r="BC119" s="266"/>
      <c r="BD119" s="266"/>
      <c r="BE119" s="266"/>
      <c r="BF119" s="266"/>
      <c r="BG119" s="266"/>
      <c r="BH119" s="266"/>
      <c r="BI119" s="266"/>
      <c r="BJ119" s="266"/>
      <c r="BK119" s="266"/>
      <c r="BL119" s="266"/>
      <c r="BM119" s="266"/>
      <c r="BN119" s="266"/>
      <c r="BO119" s="996" t="s">
        <v>440</v>
      </c>
      <c r="BP119" s="1020"/>
      <c r="BQ119" s="1012">
        <v>1895691105</v>
      </c>
      <c r="BR119" s="1013"/>
      <c r="BS119" s="1013"/>
      <c r="BT119" s="1013"/>
      <c r="BU119" s="1013"/>
      <c r="BV119" s="1013">
        <v>1918908750</v>
      </c>
      <c r="BW119" s="1013"/>
      <c r="BX119" s="1013"/>
      <c r="BY119" s="1013"/>
      <c r="BZ119" s="1013"/>
      <c r="CA119" s="1013">
        <v>1955270330</v>
      </c>
      <c r="CB119" s="1013"/>
      <c r="CC119" s="1013"/>
      <c r="CD119" s="1013"/>
      <c r="CE119" s="1013"/>
      <c r="CF119" s="1014"/>
      <c r="CG119" s="1015"/>
      <c r="CH119" s="1015"/>
      <c r="CI119" s="1015"/>
      <c r="CJ119" s="1016"/>
      <c r="CK119" s="968"/>
      <c r="CL119" s="969"/>
      <c r="CM119" s="1017" t="s">
        <v>441</v>
      </c>
      <c r="CN119" s="1018"/>
      <c r="CO119" s="1018"/>
      <c r="CP119" s="1018"/>
      <c r="CQ119" s="1018"/>
      <c r="CR119" s="1018"/>
      <c r="CS119" s="1018"/>
      <c r="CT119" s="1018"/>
      <c r="CU119" s="1018"/>
      <c r="CV119" s="1018"/>
      <c r="CW119" s="1018"/>
      <c r="CX119" s="1018"/>
      <c r="CY119" s="1018"/>
      <c r="CZ119" s="1018"/>
      <c r="DA119" s="1018"/>
      <c r="DB119" s="1018"/>
      <c r="DC119" s="1018"/>
      <c r="DD119" s="1018"/>
      <c r="DE119" s="1018"/>
      <c r="DF119" s="1019"/>
      <c r="DG119" s="940">
        <v>3026292</v>
      </c>
      <c r="DH119" s="941"/>
      <c r="DI119" s="941"/>
      <c r="DJ119" s="941"/>
      <c r="DK119" s="941"/>
      <c r="DL119" s="941">
        <v>2808528</v>
      </c>
      <c r="DM119" s="941"/>
      <c r="DN119" s="941"/>
      <c r="DO119" s="941"/>
      <c r="DP119" s="941"/>
      <c r="DQ119" s="941">
        <v>2604150</v>
      </c>
      <c r="DR119" s="941"/>
      <c r="DS119" s="941"/>
      <c r="DT119" s="941"/>
      <c r="DU119" s="941"/>
      <c r="DV119" s="942">
        <v>0.7</v>
      </c>
      <c r="DW119" s="942"/>
      <c r="DX119" s="942"/>
      <c r="DY119" s="942"/>
      <c r="DZ119" s="943"/>
    </row>
    <row r="120" spans="1:130" s="235" customFormat="1" ht="26.25" customHeight="1" x14ac:dyDescent="0.2">
      <c r="A120" s="1078"/>
      <c r="B120" s="967"/>
      <c r="C120" s="937" t="s">
        <v>417</v>
      </c>
      <c r="D120" s="938"/>
      <c r="E120" s="938"/>
      <c r="F120" s="938"/>
      <c r="G120" s="938"/>
      <c r="H120" s="938"/>
      <c r="I120" s="938"/>
      <c r="J120" s="938"/>
      <c r="K120" s="938"/>
      <c r="L120" s="938"/>
      <c r="M120" s="938"/>
      <c r="N120" s="938"/>
      <c r="O120" s="938"/>
      <c r="P120" s="938"/>
      <c r="Q120" s="938"/>
      <c r="R120" s="938"/>
      <c r="S120" s="938"/>
      <c r="T120" s="938"/>
      <c r="U120" s="938"/>
      <c r="V120" s="938"/>
      <c r="W120" s="938"/>
      <c r="X120" s="938"/>
      <c r="Y120" s="938"/>
      <c r="Z120" s="939"/>
      <c r="AA120" s="973" t="s">
        <v>118</v>
      </c>
      <c r="AB120" s="974"/>
      <c r="AC120" s="974"/>
      <c r="AD120" s="974"/>
      <c r="AE120" s="975"/>
      <c r="AF120" s="976" t="s">
        <v>118</v>
      </c>
      <c r="AG120" s="974"/>
      <c r="AH120" s="974"/>
      <c r="AI120" s="974"/>
      <c r="AJ120" s="975"/>
      <c r="AK120" s="976" t="s">
        <v>118</v>
      </c>
      <c r="AL120" s="974"/>
      <c r="AM120" s="974"/>
      <c r="AN120" s="974"/>
      <c r="AO120" s="975"/>
      <c r="AP120" s="977" t="s">
        <v>118</v>
      </c>
      <c r="AQ120" s="978"/>
      <c r="AR120" s="978"/>
      <c r="AS120" s="978"/>
      <c r="AT120" s="979"/>
      <c r="AU120" s="1004" t="s">
        <v>442</v>
      </c>
      <c r="AV120" s="1005"/>
      <c r="AW120" s="1005"/>
      <c r="AX120" s="1005"/>
      <c r="AY120" s="1006"/>
      <c r="AZ120" s="961" t="s">
        <v>443</v>
      </c>
      <c r="BA120" s="912"/>
      <c r="BB120" s="912"/>
      <c r="BC120" s="912"/>
      <c r="BD120" s="912"/>
      <c r="BE120" s="912"/>
      <c r="BF120" s="912"/>
      <c r="BG120" s="912"/>
      <c r="BH120" s="912"/>
      <c r="BI120" s="912"/>
      <c r="BJ120" s="912"/>
      <c r="BK120" s="912"/>
      <c r="BL120" s="912"/>
      <c r="BM120" s="912"/>
      <c r="BN120" s="912"/>
      <c r="BO120" s="912"/>
      <c r="BP120" s="913"/>
      <c r="BQ120" s="947">
        <v>127449231</v>
      </c>
      <c r="BR120" s="948"/>
      <c r="BS120" s="948"/>
      <c r="BT120" s="948"/>
      <c r="BU120" s="948"/>
      <c r="BV120" s="948">
        <v>134512755</v>
      </c>
      <c r="BW120" s="948"/>
      <c r="BX120" s="948"/>
      <c r="BY120" s="948"/>
      <c r="BZ120" s="948"/>
      <c r="CA120" s="948">
        <v>144317775</v>
      </c>
      <c r="CB120" s="948"/>
      <c r="CC120" s="948"/>
      <c r="CD120" s="948"/>
      <c r="CE120" s="948"/>
      <c r="CF120" s="962">
        <v>36.299999999999997</v>
      </c>
      <c r="CG120" s="963"/>
      <c r="CH120" s="963"/>
      <c r="CI120" s="963"/>
      <c r="CJ120" s="963"/>
      <c r="CK120" s="1021" t="s">
        <v>444</v>
      </c>
      <c r="CL120" s="1022"/>
      <c r="CM120" s="1022"/>
      <c r="CN120" s="1022"/>
      <c r="CO120" s="1023"/>
      <c r="CP120" s="1029" t="s">
        <v>445</v>
      </c>
      <c r="CQ120" s="1030"/>
      <c r="CR120" s="1030"/>
      <c r="CS120" s="1030"/>
      <c r="CT120" s="1030"/>
      <c r="CU120" s="1030"/>
      <c r="CV120" s="1030"/>
      <c r="CW120" s="1030"/>
      <c r="CX120" s="1030"/>
      <c r="CY120" s="1030"/>
      <c r="CZ120" s="1030"/>
      <c r="DA120" s="1030"/>
      <c r="DB120" s="1030"/>
      <c r="DC120" s="1030"/>
      <c r="DD120" s="1030"/>
      <c r="DE120" s="1030"/>
      <c r="DF120" s="1031"/>
      <c r="DG120" s="947">
        <v>11151856</v>
      </c>
      <c r="DH120" s="948"/>
      <c r="DI120" s="948"/>
      <c r="DJ120" s="948"/>
      <c r="DK120" s="948"/>
      <c r="DL120" s="948">
        <v>8166824</v>
      </c>
      <c r="DM120" s="948"/>
      <c r="DN120" s="948"/>
      <c r="DO120" s="948"/>
      <c r="DP120" s="948"/>
      <c r="DQ120" s="948">
        <v>5458260</v>
      </c>
      <c r="DR120" s="948"/>
      <c r="DS120" s="948"/>
      <c r="DT120" s="948"/>
      <c r="DU120" s="948"/>
      <c r="DV120" s="949">
        <v>1.4</v>
      </c>
      <c r="DW120" s="949"/>
      <c r="DX120" s="949"/>
      <c r="DY120" s="949"/>
      <c r="DZ120" s="950"/>
    </row>
    <row r="121" spans="1:130" s="235" customFormat="1" ht="26.25" customHeight="1" x14ac:dyDescent="0.2">
      <c r="A121" s="1078"/>
      <c r="B121" s="967"/>
      <c r="C121" s="988" t="s">
        <v>446</v>
      </c>
      <c r="D121" s="989"/>
      <c r="E121" s="989"/>
      <c r="F121" s="989"/>
      <c r="G121" s="989"/>
      <c r="H121" s="989"/>
      <c r="I121" s="989"/>
      <c r="J121" s="989"/>
      <c r="K121" s="989"/>
      <c r="L121" s="989"/>
      <c r="M121" s="989"/>
      <c r="N121" s="989"/>
      <c r="O121" s="989"/>
      <c r="P121" s="989"/>
      <c r="Q121" s="989"/>
      <c r="R121" s="989"/>
      <c r="S121" s="989"/>
      <c r="T121" s="989"/>
      <c r="U121" s="989"/>
      <c r="V121" s="989"/>
      <c r="W121" s="989"/>
      <c r="X121" s="989"/>
      <c r="Y121" s="989"/>
      <c r="Z121" s="990"/>
      <c r="AA121" s="973">
        <v>2635061</v>
      </c>
      <c r="AB121" s="974"/>
      <c r="AC121" s="974"/>
      <c r="AD121" s="974"/>
      <c r="AE121" s="975"/>
      <c r="AF121" s="976">
        <v>2580736</v>
      </c>
      <c r="AG121" s="974"/>
      <c r="AH121" s="974"/>
      <c r="AI121" s="974"/>
      <c r="AJ121" s="975"/>
      <c r="AK121" s="976">
        <v>2439029</v>
      </c>
      <c r="AL121" s="974"/>
      <c r="AM121" s="974"/>
      <c r="AN121" s="974"/>
      <c r="AO121" s="975"/>
      <c r="AP121" s="977">
        <v>0.6</v>
      </c>
      <c r="AQ121" s="978"/>
      <c r="AR121" s="978"/>
      <c r="AS121" s="978"/>
      <c r="AT121" s="979"/>
      <c r="AU121" s="1007"/>
      <c r="AV121" s="1008"/>
      <c r="AW121" s="1008"/>
      <c r="AX121" s="1008"/>
      <c r="AY121" s="1009"/>
      <c r="AZ121" s="970" t="s">
        <v>447</v>
      </c>
      <c r="BA121" s="971"/>
      <c r="BB121" s="971"/>
      <c r="BC121" s="971"/>
      <c r="BD121" s="971"/>
      <c r="BE121" s="971"/>
      <c r="BF121" s="971"/>
      <c r="BG121" s="971"/>
      <c r="BH121" s="971"/>
      <c r="BI121" s="971"/>
      <c r="BJ121" s="971"/>
      <c r="BK121" s="971"/>
      <c r="BL121" s="971"/>
      <c r="BM121" s="971"/>
      <c r="BN121" s="971"/>
      <c r="BO121" s="971"/>
      <c r="BP121" s="972"/>
      <c r="BQ121" s="940">
        <v>34648429</v>
      </c>
      <c r="BR121" s="941"/>
      <c r="BS121" s="941"/>
      <c r="BT121" s="941"/>
      <c r="BU121" s="941"/>
      <c r="BV121" s="941">
        <v>33026853</v>
      </c>
      <c r="BW121" s="941"/>
      <c r="BX121" s="941"/>
      <c r="BY121" s="941"/>
      <c r="BZ121" s="941"/>
      <c r="CA121" s="941">
        <v>32467420</v>
      </c>
      <c r="CB121" s="941"/>
      <c r="CC121" s="941"/>
      <c r="CD121" s="941"/>
      <c r="CE121" s="941"/>
      <c r="CF121" s="935">
        <v>8.1999999999999993</v>
      </c>
      <c r="CG121" s="936"/>
      <c r="CH121" s="936"/>
      <c r="CI121" s="936"/>
      <c r="CJ121" s="936"/>
      <c r="CK121" s="1024"/>
      <c r="CL121" s="1025"/>
      <c r="CM121" s="1025"/>
      <c r="CN121" s="1025"/>
      <c r="CO121" s="1026"/>
      <c r="CP121" s="1034" t="s">
        <v>448</v>
      </c>
      <c r="CQ121" s="1035"/>
      <c r="CR121" s="1035"/>
      <c r="CS121" s="1035"/>
      <c r="CT121" s="1035"/>
      <c r="CU121" s="1035"/>
      <c r="CV121" s="1035"/>
      <c r="CW121" s="1035"/>
      <c r="CX121" s="1035"/>
      <c r="CY121" s="1035"/>
      <c r="CZ121" s="1035"/>
      <c r="DA121" s="1035"/>
      <c r="DB121" s="1035"/>
      <c r="DC121" s="1035"/>
      <c r="DD121" s="1035"/>
      <c r="DE121" s="1035"/>
      <c r="DF121" s="1036"/>
      <c r="DG121" s="940" t="s">
        <v>118</v>
      </c>
      <c r="DH121" s="941"/>
      <c r="DI121" s="941"/>
      <c r="DJ121" s="941"/>
      <c r="DK121" s="941"/>
      <c r="DL121" s="941" t="s">
        <v>118</v>
      </c>
      <c r="DM121" s="941"/>
      <c r="DN121" s="941"/>
      <c r="DO121" s="941"/>
      <c r="DP121" s="941"/>
      <c r="DQ121" s="941" t="s">
        <v>118</v>
      </c>
      <c r="DR121" s="941"/>
      <c r="DS121" s="941"/>
      <c r="DT121" s="941"/>
      <c r="DU121" s="941"/>
      <c r="DV121" s="942" t="s">
        <v>118</v>
      </c>
      <c r="DW121" s="942"/>
      <c r="DX121" s="942"/>
      <c r="DY121" s="942"/>
      <c r="DZ121" s="943"/>
    </row>
    <row r="122" spans="1:130" s="235" customFormat="1" ht="26.25" customHeight="1" x14ac:dyDescent="0.2">
      <c r="A122" s="1078"/>
      <c r="B122" s="967"/>
      <c r="C122" s="937" t="s">
        <v>427</v>
      </c>
      <c r="D122" s="938"/>
      <c r="E122" s="938"/>
      <c r="F122" s="938"/>
      <c r="G122" s="938"/>
      <c r="H122" s="938"/>
      <c r="I122" s="938"/>
      <c r="J122" s="938"/>
      <c r="K122" s="938"/>
      <c r="L122" s="938"/>
      <c r="M122" s="938"/>
      <c r="N122" s="938"/>
      <c r="O122" s="938"/>
      <c r="P122" s="938"/>
      <c r="Q122" s="938"/>
      <c r="R122" s="938"/>
      <c r="S122" s="938"/>
      <c r="T122" s="938"/>
      <c r="U122" s="938"/>
      <c r="V122" s="938"/>
      <c r="W122" s="938"/>
      <c r="X122" s="938"/>
      <c r="Y122" s="938"/>
      <c r="Z122" s="939"/>
      <c r="AA122" s="973">
        <v>143860</v>
      </c>
      <c r="AB122" s="974"/>
      <c r="AC122" s="974"/>
      <c r="AD122" s="974"/>
      <c r="AE122" s="975"/>
      <c r="AF122" s="976">
        <v>112468</v>
      </c>
      <c r="AG122" s="974"/>
      <c r="AH122" s="974"/>
      <c r="AI122" s="974"/>
      <c r="AJ122" s="975"/>
      <c r="AK122" s="976">
        <v>92173</v>
      </c>
      <c r="AL122" s="974"/>
      <c r="AM122" s="974"/>
      <c r="AN122" s="974"/>
      <c r="AO122" s="975"/>
      <c r="AP122" s="977">
        <v>0</v>
      </c>
      <c r="AQ122" s="978"/>
      <c r="AR122" s="978"/>
      <c r="AS122" s="978"/>
      <c r="AT122" s="979"/>
      <c r="AU122" s="1007"/>
      <c r="AV122" s="1008"/>
      <c r="AW122" s="1008"/>
      <c r="AX122" s="1008"/>
      <c r="AY122" s="1009"/>
      <c r="AZ122" s="995" t="s">
        <v>449</v>
      </c>
      <c r="BA122" s="986"/>
      <c r="BB122" s="986"/>
      <c r="BC122" s="986"/>
      <c r="BD122" s="986"/>
      <c r="BE122" s="986"/>
      <c r="BF122" s="986"/>
      <c r="BG122" s="986"/>
      <c r="BH122" s="986"/>
      <c r="BI122" s="986"/>
      <c r="BJ122" s="986"/>
      <c r="BK122" s="986"/>
      <c r="BL122" s="986"/>
      <c r="BM122" s="986"/>
      <c r="BN122" s="986"/>
      <c r="BO122" s="986"/>
      <c r="BP122" s="987"/>
      <c r="BQ122" s="1012">
        <v>944045689</v>
      </c>
      <c r="BR122" s="1013"/>
      <c r="BS122" s="1013"/>
      <c r="BT122" s="1013"/>
      <c r="BU122" s="1013"/>
      <c r="BV122" s="1013">
        <v>935471825</v>
      </c>
      <c r="BW122" s="1013"/>
      <c r="BX122" s="1013"/>
      <c r="BY122" s="1013"/>
      <c r="BZ122" s="1013"/>
      <c r="CA122" s="1013">
        <v>935017059</v>
      </c>
      <c r="CB122" s="1013"/>
      <c r="CC122" s="1013"/>
      <c r="CD122" s="1013"/>
      <c r="CE122" s="1013"/>
      <c r="CF122" s="1032">
        <v>234.9</v>
      </c>
      <c r="CG122" s="1033"/>
      <c r="CH122" s="1033"/>
      <c r="CI122" s="1033"/>
      <c r="CJ122" s="1033"/>
      <c r="CK122" s="1024"/>
      <c r="CL122" s="1025"/>
      <c r="CM122" s="1025"/>
      <c r="CN122" s="1025"/>
      <c r="CO122" s="1026"/>
      <c r="CP122" s="1034" t="s">
        <v>384</v>
      </c>
      <c r="CQ122" s="1035"/>
      <c r="CR122" s="1035"/>
      <c r="CS122" s="1035"/>
      <c r="CT122" s="1035"/>
      <c r="CU122" s="1035"/>
      <c r="CV122" s="1035"/>
      <c r="CW122" s="1035"/>
      <c r="CX122" s="1035"/>
      <c r="CY122" s="1035"/>
      <c r="CZ122" s="1035"/>
      <c r="DA122" s="1035"/>
      <c r="DB122" s="1035"/>
      <c r="DC122" s="1035"/>
      <c r="DD122" s="1035"/>
      <c r="DE122" s="1035"/>
      <c r="DF122" s="1036"/>
      <c r="DG122" s="940" t="s">
        <v>118</v>
      </c>
      <c r="DH122" s="941"/>
      <c r="DI122" s="941"/>
      <c r="DJ122" s="941"/>
      <c r="DK122" s="941"/>
      <c r="DL122" s="941" t="s">
        <v>118</v>
      </c>
      <c r="DM122" s="941"/>
      <c r="DN122" s="941"/>
      <c r="DO122" s="941"/>
      <c r="DP122" s="941"/>
      <c r="DQ122" s="941" t="s">
        <v>118</v>
      </c>
      <c r="DR122" s="941"/>
      <c r="DS122" s="941"/>
      <c r="DT122" s="941"/>
      <c r="DU122" s="941"/>
      <c r="DV122" s="942" t="s">
        <v>118</v>
      </c>
      <c r="DW122" s="942"/>
      <c r="DX122" s="942"/>
      <c r="DY122" s="942"/>
      <c r="DZ122" s="943"/>
    </row>
    <row r="123" spans="1:130" s="235" customFormat="1" ht="26.25" customHeight="1" x14ac:dyDescent="0.2">
      <c r="A123" s="1078"/>
      <c r="B123" s="967"/>
      <c r="C123" s="937" t="s">
        <v>433</v>
      </c>
      <c r="D123" s="938"/>
      <c r="E123" s="938"/>
      <c r="F123" s="938"/>
      <c r="G123" s="938"/>
      <c r="H123" s="938"/>
      <c r="I123" s="938"/>
      <c r="J123" s="938"/>
      <c r="K123" s="938"/>
      <c r="L123" s="938"/>
      <c r="M123" s="938"/>
      <c r="N123" s="938"/>
      <c r="O123" s="938"/>
      <c r="P123" s="938"/>
      <c r="Q123" s="938"/>
      <c r="R123" s="938"/>
      <c r="S123" s="938"/>
      <c r="T123" s="938"/>
      <c r="U123" s="938"/>
      <c r="V123" s="938"/>
      <c r="W123" s="938"/>
      <c r="X123" s="938"/>
      <c r="Y123" s="938"/>
      <c r="Z123" s="939"/>
      <c r="AA123" s="973" t="s">
        <v>118</v>
      </c>
      <c r="AB123" s="974"/>
      <c r="AC123" s="974"/>
      <c r="AD123" s="974"/>
      <c r="AE123" s="975"/>
      <c r="AF123" s="976" t="s">
        <v>438</v>
      </c>
      <c r="AG123" s="974"/>
      <c r="AH123" s="974"/>
      <c r="AI123" s="974"/>
      <c r="AJ123" s="975"/>
      <c r="AK123" s="976" t="s">
        <v>118</v>
      </c>
      <c r="AL123" s="974"/>
      <c r="AM123" s="974"/>
      <c r="AN123" s="974"/>
      <c r="AO123" s="975"/>
      <c r="AP123" s="977" t="s">
        <v>118</v>
      </c>
      <c r="AQ123" s="978"/>
      <c r="AR123" s="978"/>
      <c r="AS123" s="978"/>
      <c r="AT123" s="979"/>
      <c r="AU123" s="1010"/>
      <c r="AV123" s="1011"/>
      <c r="AW123" s="1011"/>
      <c r="AX123" s="1011"/>
      <c r="AY123" s="1011"/>
      <c r="AZ123" s="266" t="s">
        <v>155</v>
      </c>
      <c r="BA123" s="266"/>
      <c r="BB123" s="266"/>
      <c r="BC123" s="266"/>
      <c r="BD123" s="266"/>
      <c r="BE123" s="266"/>
      <c r="BF123" s="266"/>
      <c r="BG123" s="266"/>
      <c r="BH123" s="266"/>
      <c r="BI123" s="266"/>
      <c r="BJ123" s="266"/>
      <c r="BK123" s="266"/>
      <c r="BL123" s="266"/>
      <c r="BM123" s="266"/>
      <c r="BN123" s="266"/>
      <c r="BO123" s="996" t="s">
        <v>450</v>
      </c>
      <c r="BP123" s="1020"/>
      <c r="BQ123" s="1084">
        <v>1106143349</v>
      </c>
      <c r="BR123" s="1085"/>
      <c r="BS123" s="1085"/>
      <c r="BT123" s="1085"/>
      <c r="BU123" s="1085"/>
      <c r="BV123" s="1085">
        <v>1103011433</v>
      </c>
      <c r="BW123" s="1085"/>
      <c r="BX123" s="1085"/>
      <c r="BY123" s="1085"/>
      <c r="BZ123" s="1085"/>
      <c r="CA123" s="1085">
        <v>1111802254</v>
      </c>
      <c r="CB123" s="1085"/>
      <c r="CC123" s="1085"/>
      <c r="CD123" s="1085"/>
      <c r="CE123" s="1085"/>
      <c r="CF123" s="1014"/>
      <c r="CG123" s="1015"/>
      <c r="CH123" s="1015"/>
      <c r="CI123" s="1015"/>
      <c r="CJ123" s="1016"/>
      <c r="CK123" s="1024"/>
      <c r="CL123" s="1025"/>
      <c r="CM123" s="1025"/>
      <c r="CN123" s="1025"/>
      <c r="CO123" s="1026"/>
      <c r="CP123" s="1034" t="s">
        <v>451</v>
      </c>
      <c r="CQ123" s="1035"/>
      <c r="CR123" s="1035"/>
      <c r="CS123" s="1035"/>
      <c r="CT123" s="1035"/>
      <c r="CU123" s="1035"/>
      <c r="CV123" s="1035"/>
      <c r="CW123" s="1035"/>
      <c r="CX123" s="1035"/>
      <c r="CY123" s="1035"/>
      <c r="CZ123" s="1035"/>
      <c r="DA123" s="1035"/>
      <c r="DB123" s="1035"/>
      <c r="DC123" s="1035"/>
      <c r="DD123" s="1035"/>
      <c r="DE123" s="1035"/>
      <c r="DF123" s="1036"/>
      <c r="DG123" s="940" t="s">
        <v>118</v>
      </c>
      <c r="DH123" s="941"/>
      <c r="DI123" s="941"/>
      <c r="DJ123" s="941"/>
      <c r="DK123" s="941"/>
      <c r="DL123" s="941" t="s">
        <v>118</v>
      </c>
      <c r="DM123" s="941"/>
      <c r="DN123" s="941"/>
      <c r="DO123" s="941"/>
      <c r="DP123" s="941"/>
      <c r="DQ123" s="941" t="s">
        <v>118</v>
      </c>
      <c r="DR123" s="941"/>
      <c r="DS123" s="941"/>
      <c r="DT123" s="941"/>
      <c r="DU123" s="941"/>
      <c r="DV123" s="942" t="s">
        <v>118</v>
      </c>
      <c r="DW123" s="942"/>
      <c r="DX123" s="942"/>
      <c r="DY123" s="942"/>
      <c r="DZ123" s="943"/>
    </row>
    <row r="124" spans="1:130" s="235" customFormat="1" ht="26.25" customHeight="1" thickBot="1" x14ac:dyDescent="0.25">
      <c r="A124" s="1078"/>
      <c r="B124" s="967"/>
      <c r="C124" s="937" t="s">
        <v>436</v>
      </c>
      <c r="D124" s="938"/>
      <c r="E124" s="938"/>
      <c r="F124" s="938"/>
      <c r="G124" s="938"/>
      <c r="H124" s="938"/>
      <c r="I124" s="938"/>
      <c r="J124" s="938"/>
      <c r="K124" s="938"/>
      <c r="L124" s="938"/>
      <c r="M124" s="938"/>
      <c r="N124" s="938"/>
      <c r="O124" s="938"/>
      <c r="P124" s="938"/>
      <c r="Q124" s="938"/>
      <c r="R124" s="938"/>
      <c r="S124" s="938"/>
      <c r="T124" s="938"/>
      <c r="U124" s="938"/>
      <c r="V124" s="938"/>
      <c r="W124" s="938"/>
      <c r="X124" s="938"/>
      <c r="Y124" s="938"/>
      <c r="Z124" s="939"/>
      <c r="AA124" s="973" t="s">
        <v>118</v>
      </c>
      <c r="AB124" s="974"/>
      <c r="AC124" s="974"/>
      <c r="AD124" s="974"/>
      <c r="AE124" s="975"/>
      <c r="AF124" s="976" t="s">
        <v>118</v>
      </c>
      <c r="AG124" s="974"/>
      <c r="AH124" s="974"/>
      <c r="AI124" s="974"/>
      <c r="AJ124" s="975"/>
      <c r="AK124" s="976" t="s">
        <v>118</v>
      </c>
      <c r="AL124" s="974"/>
      <c r="AM124" s="974"/>
      <c r="AN124" s="974"/>
      <c r="AO124" s="975"/>
      <c r="AP124" s="977" t="s">
        <v>118</v>
      </c>
      <c r="AQ124" s="978"/>
      <c r="AR124" s="978"/>
      <c r="AS124" s="978"/>
      <c r="AT124" s="979"/>
      <c r="AU124" s="1080" t="s">
        <v>452</v>
      </c>
      <c r="AV124" s="1081"/>
      <c r="AW124" s="1081"/>
      <c r="AX124" s="1081"/>
      <c r="AY124" s="1081"/>
      <c r="AZ124" s="1081"/>
      <c r="BA124" s="1081"/>
      <c r="BB124" s="1081"/>
      <c r="BC124" s="1081"/>
      <c r="BD124" s="1081"/>
      <c r="BE124" s="1081"/>
      <c r="BF124" s="1081"/>
      <c r="BG124" s="1081"/>
      <c r="BH124" s="1081"/>
      <c r="BI124" s="1081"/>
      <c r="BJ124" s="1081"/>
      <c r="BK124" s="1081"/>
      <c r="BL124" s="1081"/>
      <c r="BM124" s="1081"/>
      <c r="BN124" s="1081"/>
      <c r="BO124" s="1081"/>
      <c r="BP124" s="1082"/>
      <c r="BQ124" s="1083">
        <v>199.1</v>
      </c>
      <c r="BR124" s="1044"/>
      <c r="BS124" s="1044"/>
      <c r="BT124" s="1044"/>
      <c r="BU124" s="1044"/>
      <c r="BV124" s="1044">
        <v>206.1</v>
      </c>
      <c r="BW124" s="1044"/>
      <c r="BX124" s="1044"/>
      <c r="BY124" s="1044"/>
      <c r="BZ124" s="1044"/>
      <c r="CA124" s="1044">
        <v>211.9</v>
      </c>
      <c r="CB124" s="1044"/>
      <c r="CC124" s="1044"/>
      <c r="CD124" s="1044"/>
      <c r="CE124" s="1044"/>
      <c r="CF124" s="1045"/>
      <c r="CG124" s="1046"/>
      <c r="CH124" s="1046"/>
      <c r="CI124" s="1046"/>
      <c r="CJ124" s="1047"/>
      <c r="CK124" s="1027"/>
      <c r="CL124" s="1027"/>
      <c r="CM124" s="1027"/>
      <c r="CN124" s="1027"/>
      <c r="CO124" s="1028"/>
      <c r="CP124" s="1048" t="s">
        <v>453</v>
      </c>
      <c r="CQ124" s="1049"/>
      <c r="CR124" s="1049"/>
      <c r="CS124" s="1049"/>
      <c r="CT124" s="1049"/>
      <c r="CU124" s="1049"/>
      <c r="CV124" s="1049"/>
      <c r="CW124" s="1049"/>
      <c r="CX124" s="1049"/>
      <c r="CY124" s="1049"/>
      <c r="CZ124" s="1049"/>
      <c r="DA124" s="1049"/>
      <c r="DB124" s="1049"/>
      <c r="DC124" s="1049"/>
      <c r="DD124" s="1049"/>
      <c r="DE124" s="1049"/>
      <c r="DF124" s="1050"/>
      <c r="DG124" s="1012" t="s">
        <v>118</v>
      </c>
      <c r="DH124" s="1013"/>
      <c r="DI124" s="1013"/>
      <c r="DJ124" s="1013"/>
      <c r="DK124" s="1013"/>
      <c r="DL124" s="1013" t="s">
        <v>118</v>
      </c>
      <c r="DM124" s="1013"/>
      <c r="DN124" s="1013"/>
      <c r="DO124" s="1013"/>
      <c r="DP124" s="1013"/>
      <c r="DQ124" s="1013" t="s">
        <v>118</v>
      </c>
      <c r="DR124" s="1013"/>
      <c r="DS124" s="1013"/>
      <c r="DT124" s="1013"/>
      <c r="DU124" s="1013"/>
      <c r="DV124" s="1037" t="s">
        <v>118</v>
      </c>
      <c r="DW124" s="1037"/>
      <c r="DX124" s="1037"/>
      <c r="DY124" s="1037"/>
      <c r="DZ124" s="1038"/>
    </row>
    <row r="125" spans="1:130" s="235" customFormat="1" ht="26.25" customHeight="1" x14ac:dyDescent="0.2">
      <c r="A125" s="1078"/>
      <c r="B125" s="967"/>
      <c r="C125" s="937" t="s">
        <v>439</v>
      </c>
      <c r="D125" s="938"/>
      <c r="E125" s="938"/>
      <c r="F125" s="938"/>
      <c r="G125" s="938"/>
      <c r="H125" s="938"/>
      <c r="I125" s="938"/>
      <c r="J125" s="938"/>
      <c r="K125" s="938"/>
      <c r="L125" s="938"/>
      <c r="M125" s="938"/>
      <c r="N125" s="938"/>
      <c r="O125" s="938"/>
      <c r="P125" s="938"/>
      <c r="Q125" s="938"/>
      <c r="R125" s="938"/>
      <c r="S125" s="938"/>
      <c r="T125" s="938"/>
      <c r="U125" s="938"/>
      <c r="V125" s="938"/>
      <c r="W125" s="938"/>
      <c r="X125" s="938"/>
      <c r="Y125" s="938"/>
      <c r="Z125" s="939"/>
      <c r="AA125" s="973" t="s">
        <v>118</v>
      </c>
      <c r="AB125" s="974"/>
      <c r="AC125" s="974"/>
      <c r="AD125" s="974"/>
      <c r="AE125" s="975"/>
      <c r="AF125" s="976" t="s">
        <v>118</v>
      </c>
      <c r="AG125" s="974"/>
      <c r="AH125" s="974"/>
      <c r="AI125" s="974"/>
      <c r="AJ125" s="975"/>
      <c r="AK125" s="976" t="s">
        <v>118</v>
      </c>
      <c r="AL125" s="974"/>
      <c r="AM125" s="974"/>
      <c r="AN125" s="974"/>
      <c r="AO125" s="975"/>
      <c r="AP125" s="977" t="s">
        <v>118</v>
      </c>
      <c r="AQ125" s="978"/>
      <c r="AR125" s="978"/>
      <c r="AS125" s="978"/>
      <c r="AT125" s="979"/>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9" t="s">
        <v>454</v>
      </c>
      <c r="CL125" s="1022"/>
      <c r="CM125" s="1022"/>
      <c r="CN125" s="1022"/>
      <c r="CO125" s="1023"/>
      <c r="CP125" s="961" t="s">
        <v>455</v>
      </c>
      <c r="CQ125" s="912"/>
      <c r="CR125" s="912"/>
      <c r="CS125" s="912"/>
      <c r="CT125" s="912"/>
      <c r="CU125" s="912"/>
      <c r="CV125" s="912"/>
      <c r="CW125" s="912"/>
      <c r="CX125" s="912"/>
      <c r="CY125" s="912"/>
      <c r="CZ125" s="912"/>
      <c r="DA125" s="912"/>
      <c r="DB125" s="912"/>
      <c r="DC125" s="912"/>
      <c r="DD125" s="912"/>
      <c r="DE125" s="912"/>
      <c r="DF125" s="913"/>
      <c r="DG125" s="947" t="s">
        <v>118</v>
      </c>
      <c r="DH125" s="948"/>
      <c r="DI125" s="948"/>
      <c r="DJ125" s="948"/>
      <c r="DK125" s="948"/>
      <c r="DL125" s="948" t="s">
        <v>118</v>
      </c>
      <c r="DM125" s="948"/>
      <c r="DN125" s="948"/>
      <c r="DO125" s="948"/>
      <c r="DP125" s="948"/>
      <c r="DQ125" s="948" t="s">
        <v>118</v>
      </c>
      <c r="DR125" s="948"/>
      <c r="DS125" s="948"/>
      <c r="DT125" s="948"/>
      <c r="DU125" s="948"/>
      <c r="DV125" s="949" t="s">
        <v>118</v>
      </c>
      <c r="DW125" s="949"/>
      <c r="DX125" s="949"/>
      <c r="DY125" s="949"/>
      <c r="DZ125" s="950"/>
    </row>
    <row r="126" spans="1:130" s="235" customFormat="1" ht="26.25" customHeight="1" thickBot="1" x14ac:dyDescent="0.25">
      <c r="A126" s="1078"/>
      <c r="B126" s="967"/>
      <c r="C126" s="937" t="s">
        <v>441</v>
      </c>
      <c r="D126" s="938"/>
      <c r="E126" s="938"/>
      <c r="F126" s="938"/>
      <c r="G126" s="938"/>
      <c r="H126" s="938"/>
      <c r="I126" s="938"/>
      <c r="J126" s="938"/>
      <c r="K126" s="938"/>
      <c r="L126" s="938"/>
      <c r="M126" s="938"/>
      <c r="N126" s="938"/>
      <c r="O126" s="938"/>
      <c r="P126" s="938"/>
      <c r="Q126" s="938"/>
      <c r="R126" s="938"/>
      <c r="S126" s="938"/>
      <c r="T126" s="938"/>
      <c r="U126" s="938"/>
      <c r="V126" s="938"/>
      <c r="W126" s="938"/>
      <c r="X126" s="938"/>
      <c r="Y126" s="938"/>
      <c r="Z126" s="939"/>
      <c r="AA126" s="973">
        <v>246520</v>
      </c>
      <c r="AB126" s="974"/>
      <c r="AC126" s="974"/>
      <c r="AD126" s="974"/>
      <c r="AE126" s="975"/>
      <c r="AF126" s="976">
        <v>242624</v>
      </c>
      <c r="AG126" s="974"/>
      <c r="AH126" s="974"/>
      <c r="AI126" s="974"/>
      <c r="AJ126" s="975"/>
      <c r="AK126" s="976">
        <v>226798</v>
      </c>
      <c r="AL126" s="974"/>
      <c r="AM126" s="974"/>
      <c r="AN126" s="974"/>
      <c r="AO126" s="975"/>
      <c r="AP126" s="977">
        <v>0.1</v>
      </c>
      <c r="AQ126" s="978"/>
      <c r="AR126" s="978"/>
      <c r="AS126" s="978"/>
      <c r="AT126" s="979"/>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40"/>
      <c r="CL126" s="1025"/>
      <c r="CM126" s="1025"/>
      <c r="CN126" s="1025"/>
      <c r="CO126" s="1026"/>
      <c r="CP126" s="970" t="s">
        <v>456</v>
      </c>
      <c r="CQ126" s="971"/>
      <c r="CR126" s="971"/>
      <c r="CS126" s="971"/>
      <c r="CT126" s="971"/>
      <c r="CU126" s="971"/>
      <c r="CV126" s="971"/>
      <c r="CW126" s="971"/>
      <c r="CX126" s="971"/>
      <c r="CY126" s="971"/>
      <c r="CZ126" s="971"/>
      <c r="DA126" s="971"/>
      <c r="DB126" s="971"/>
      <c r="DC126" s="971"/>
      <c r="DD126" s="971"/>
      <c r="DE126" s="971"/>
      <c r="DF126" s="972"/>
      <c r="DG126" s="940" t="s">
        <v>118</v>
      </c>
      <c r="DH126" s="941"/>
      <c r="DI126" s="941"/>
      <c r="DJ126" s="941"/>
      <c r="DK126" s="941"/>
      <c r="DL126" s="941" t="s">
        <v>118</v>
      </c>
      <c r="DM126" s="941"/>
      <c r="DN126" s="941"/>
      <c r="DO126" s="941"/>
      <c r="DP126" s="941"/>
      <c r="DQ126" s="941" t="s">
        <v>118</v>
      </c>
      <c r="DR126" s="941"/>
      <c r="DS126" s="941"/>
      <c r="DT126" s="941"/>
      <c r="DU126" s="941"/>
      <c r="DV126" s="942" t="s">
        <v>118</v>
      </c>
      <c r="DW126" s="942"/>
      <c r="DX126" s="942"/>
      <c r="DY126" s="942"/>
      <c r="DZ126" s="943"/>
    </row>
    <row r="127" spans="1:130" s="235" customFormat="1" ht="26.25" customHeight="1" x14ac:dyDescent="0.2">
      <c r="A127" s="1079"/>
      <c r="B127" s="969"/>
      <c r="C127" s="1017" t="s">
        <v>457</v>
      </c>
      <c r="D127" s="1018"/>
      <c r="E127" s="1018"/>
      <c r="F127" s="1018"/>
      <c r="G127" s="1018"/>
      <c r="H127" s="1018"/>
      <c r="I127" s="1018"/>
      <c r="J127" s="1018"/>
      <c r="K127" s="1018"/>
      <c r="L127" s="1018"/>
      <c r="M127" s="1018"/>
      <c r="N127" s="1018"/>
      <c r="O127" s="1018"/>
      <c r="P127" s="1018"/>
      <c r="Q127" s="1018"/>
      <c r="R127" s="1018"/>
      <c r="S127" s="1018"/>
      <c r="T127" s="1018"/>
      <c r="U127" s="1018"/>
      <c r="V127" s="1018"/>
      <c r="W127" s="1018"/>
      <c r="X127" s="1018"/>
      <c r="Y127" s="1018"/>
      <c r="Z127" s="1019"/>
      <c r="AA127" s="973">
        <v>77233</v>
      </c>
      <c r="AB127" s="974"/>
      <c r="AC127" s="974"/>
      <c r="AD127" s="974"/>
      <c r="AE127" s="975"/>
      <c r="AF127" s="976">
        <v>84136</v>
      </c>
      <c r="AG127" s="974"/>
      <c r="AH127" s="974"/>
      <c r="AI127" s="974"/>
      <c r="AJ127" s="975"/>
      <c r="AK127" s="976">
        <v>91039</v>
      </c>
      <c r="AL127" s="974"/>
      <c r="AM127" s="974"/>
      <c r="AN127" s="974"/>
      <c r="AO127" s="975"/>
      <c r="AP127" s="977">
        <v>0</v>
      </c>
      <c r="AQ127" s="978"/>
      <c r="AR127" s="978"/>
      <c r="AS127" s="978"/>
      <c r="AT127" s="979"/>
      <c r="AU127" s="271"/>
      <c r="AV127" s="271"/>
      <c r="AW127" s="271"/>
      <c r="AX127" s="1051" t="s">
        <v>458</v>
      </c>
      <c r="AY127" s="1052"/>
      <c r="AZ127" s="1052"/>
      <c r="BA127" s="1052"/>
      <c r="BB127" s="1052"/>
      <c r="BC127" s="1052"/>
      <c r="BD127" s="1052"/>
      <c r="BE127" s="1053"/>
      <c r="BF127" s="1054" t="s">
        <v>459</v>
      </c>
      <c r="BG127" s="1052"/>
      <c r="BH127" s="1052"/>
      <c r="BI127" s="1052"/>
      <c r="BJ127" s="1052"/>
      <c r="BK127" s="1052"/>
      <c r="BL127" s="1053"/>
      <c r="BM127" s="1054" t="s">
        <v>460</v>
      </c>
      <c r="BN127" s="1052"/>
      <c r="BO127" s="1052"/>
      <c r="BP127" s="1052"/>
      <c r="BQ127" s="1052"/>
      <c r="BR127" s="1052"/>
      <c r="BS127" s="1053"/>
      <c r="BT127" s="1054" t="s">
        <v>461</v>
      </c>
      <c r="BU127" s="1052"/>
      <c r="BV127" s="1052"/>
      <c r="BW127" s="1052"/>
      <c r="BX127" s="1052"/>
      <c r="BY127" s="1052"/>
      <c r="BZ127" s="1076"/>
      <c r="CA127" s="271"/>
      <c r="CB127" s="271"/>
      <c r="CC127" s="271"/>
      <c r="CD127" s="272"/>
      <c r="CE127" s="272"/>
      <c r="CF127" s="272"/>
      <c r="CG127" s="269"/>
      <c r="CH127" s="269"/>
      <c r="CI127" s="269"/>
      <c r="CJ127" s="270"/>
      <c r="CK127" s="1040"/>
      <c r="CL127" s="1025"/>
      <c r="CM127" s="1025"/>
      <c r="CN127" s="1025"/>
      <c r="CO127" s="1026"/>
      <c r="CP127" s="970" t="s">
        <v>462</v>
      </c>
      <c r="CQ127" s="971"/>
      <c r="CR127" s="971"/>
      <c r="CS127" s="971"/>
      <c r="CT127" s="971"/>
      <c r="CU127" s="971"/>
      <c r="CV127" s="971"/>
      <c r="CW127" s="971"/>
      <c r="CX127" s="971"/>
      <c r="CY127" s="971"/>
      <c r="CZ127" s="971"/>
      <c r="DA127" s="971"/>
      <c r="DB127" s="971"/>
      <c r="DC127" s="971"/>
      <c r="DD127" s="971"/>
      <c r="DE127" s="971"/>
      <c r="DF127" s="972"/>
      <c r="DG127" s="940">
        <v>3785929</v>
      </c>
      <c r="DH127" s="941"/>
      <c r="DI127" s="941"/>
      <c r="DJ127" s="941"/>
      <c r="DK127" s="941"/>
      <c r="DL127" s="941">
        <v>4358809</v>
      </c>
      <c r="DM127" s="941"/>
      <c r="DN127" s="941"/>
      <c r="DO127" s="941"/>
      <c r="DP127" s="941"/>
      <c r="DQ127" s="941">
        <v>5052113</v>
      </c>
      <c r="DR127" s="941"/>
      <c r="DS127" s="941"/>
      <c r="DT127" s="941"/>
      <c r="DU127" s="941"/>
      <c r="DV127" s="942">
        <v>1.3</v>
      </c>
      <c r="DW127" s="942"/>
      <c r="DX127" s="942"/>
      <c r="DY127" s="942"/>
      <c r="DZ127" s="943"/>
    </row>
    <row r="128" spans="1:130" s="235" customFormat="1" ht="26.25" customHeight="1" thickBot="1" x14ac:dyDescent="0.25">
      <c r="A128" s="1062" t="s">
        <v>463</v>
      </c>
      <c r="B128" s="1063"/>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4" t="s">
        <v>464</v>
      </c>
      <c r="X128" s="1064"/>
      <c r="Y128" s="1064"/>
      <c r="Z128" s="1065"/>
      <c r="AA128" s="1066">
        <v>2291466</v>
      </c>
      <c r="AB128" s="1067"/>
      <c r="AC128" s="1067"/>
      <c r="AD128" s="1067"/>
      <c r="AE128" s="1068"/>
      <c r="AF128" s="1069">
        <v>2296091</v>
      </c>
      <c r="AG128" s="1067"/>
      <c r="AH128" s="1067"/>
      <c r="AI128" s="1067"/>
      <c r="AJ128" s="1068"/>
      <c r="AK128" s="1069">
        <v>2247722</v>
      </c>
      <c r="AL128" s="1067"/>
      <c r="AM128" s="1067"/>
      <c r="AN128" s="1067"/>
      <c r="AO128" s="1068"/>
      <c r="AP128" s="1070"/>
      <c r="AQ128" s="1071"/>
      <c r="AR128" s="1071"/>
      <c r="AS128" s="1071"/>
      <c r="AT128" s="1072"/>
      <c r="AU128" s="271"/>
      <c r="AV128" s="271"/>
      <c r="AW128" s="271"/>
      <c r="AX128" s="911" t="s">
        <v>465</v>
      </c>
      <c r="AY128" s="912"/>
      <c r="AZ128" s="912"/>
      <c r="BA128" s="912"/>
      <c r="BB128" s="912"/>
      <c r="BC128" s="912"/>
      <c r="BD128" s="912"/>
      <c r="BE128" s="913"/>
      <c r="BF128" s="1073" t="s">
        <v>118</v>
      </c>
      <c r="BG128" s="1074"/>
      <c r="BH128" s="1074"/>
      <c r="BI128" s="1074"/>
      <c r="BJ128" s="1074"/>
      <c r="BK128" s="1074"/>
      <c r="BL128" s="1075"/>
      <c r="BM128" s="1073">
        <v>3.75</v>
      </c>
      <c r="BN128" s="1074"/>
      <c r="BO128" s="1074"/>
      <c r="BP128" s="1074"/>
      <c r="BQ128" s="1074"/>
      <c r="BR128" s="1074"/>
      <c r="BS128" s="1075"/>
      <c r="BT128" s="1073">
        <v>5</v>
      </c>
      <c r="BU128" s="1074"/>
      <c r="BV128" s="1074"/>
      <c r="BW128" s="1074"/>
      <c r="BX128" s="1074"/>
      <c r="BY128" s="1074"/>
      <c r="BZ128" s="1098"/>
      <c r="CA128" s="272"/>
      <c r="CB128" s="272"/>
      <c r="CC128" s="272"/>
      <c r="CD128" s="272"/>
      <c r="CE128" s="272"/>
      <c r="CF128" s="272"/>
      <c r="CG128" s="269"/>
      <c r="CH128" s="269"/>
      <c r="CI128" s="269"/>
      <c r="CJ128" s="270"/>
      <c r="CK128" s="1041"/>
      <c r="CL128" s="1042"/>
      <c r="CM128" s="1042"/>
      <c r="CN128" s="1042"/>
      <c r="CO128" s="1043"/>
      <c r="CP128" s="1055" t="s">
        <v>466</v>
      </c>
      <c r="CQ128" s="1056"/>
      <c r="CR128" s="1056"/>
      <c r="CS128" s="1056"/>
      <c r="CT128" s="1056"/>
      <c r="CU128" s="1056"/>
      <c r="CV128" s="1056"/>
      <c r="CW128" s="1056"/>
      <c r="CX128" s="1056"/>
      <c r="CY128" s="1056"/>
      <c r="CZ128" s="1056"/>
      <c r="DA128" s="1056"/>
      <c r="DB128" s="1056"/>
      <c r="DC128" s="1056"/>
      <c r="DD128" s="1056"/>
      <c r="DE128" s="1056"/>
      <c r="DF128" s="1057"/>
      <c r="DG128" s="1058">
        <v>20791745</v>
      </c>
      <c r="DH128" s="1059"/>
      <c r="DI128" s="1059"/>
      <c r="DJ128" s="1059"/>
      <c r="DK128" s="1059"/>
      <c r="DL128" s="1059">
        <v>19551271</v>
      </c>
      <c r="DM128" s="1059"/>
      <c r="DN128" s="1059"/>
      <c r="DO128" s="1059"/>
      <c r="DP128" s="1059"/>
      <c r="DQ128" s="1059">
        <v>19409476</v>
      </c>
      <c r="DR128" s="1059"/>
      <c r="DS128" s="1059"/>
      <c r="DT128" s="1059"/>
      <c r="DU128" s="1059"/>
      <c r="DV128" s="1060">
        <v>4.9000000000000004</v>
      </c>
      <c r="DW128" s="1060"/>
      <c r="DX128" s="1060"/>
      <c r="DY128" s="1060"/>
      <c r="DZ128" s="1061"/>
    </row>
    <row r="129" spans="1:131" s="235" customFormat="1" ht="26.25" customHeight="1" x14ac:dyDescent="0.2">
      <c r="A129" s="951" t="s">
        <v>100</v>
      </c>
      <c r="B129" s="952"/>
      <c r="C129" s="952"/>
      <c r="D129" s="952"/>
      <c r="E129" s="952"/>
      <c r="F129" s="952"/>
      <c r="G129" s="952"/>
      <c r="H129" s="952"/>
      <c r="I129" s="952"/>
      <c r="J129" s="952"/>
      <c r="K129" s="952"/>
      <c r="L129" s="952"/>
      <c r="M129" s="952"/>
      <c r="N129" s="952"/>
      <c r="O129" s="952"/>
      <c r="P129" s="952"/>
      <c r="Q129" s="952"/>
      <c r="R129" s="952"/>
      <c r="S129" s="952"/>
      <c r="T129" s="952"/>
      <c r="U129" s="952"/>
      <c r="V129" s="952"/>
      <c r="W129" s="1092" t="s">
        <v>467</v>
      </c>
      <c r="X129" s="1093"/>
      <c r="Y129" s="1093"/>
      <c r="Z129" s="1094"/>
      <c r="AA129" s="973">
        <v>473566973</v>
      </c>
      <c r="AB129" s="974"/>
      <c r="AC129" s="974"/>
      <c r="AD129" s="974"/>
      <c r="AE129" s="975"/>
      <c r="AF129" s="976">
        <v>472985433</v>
      </c>
      <c r="AG129" s="974"/>
      <c r="AH129" s="974"/>
      <c r="AI129" s="974"/>
      <c r="AJ129" s="975"/>
      <c r="AK129" s="976">
        <v>475458228</v>
      </c>
      <c r="AL129" s="974"/>
      <c r="AM129" s="974"/>
      <c r="AN129" s="974"/>
      <c r="AO129" s="975"/>
      <c r="AP129" s="1095"/>
      <c r="AQ129" s="1096"/>
      <c r="AR129" s="1096"/>
      <c r="AS129" s="1096"/>
      <c r="AT129" s="1097"/>
      <c r="AU129" s="273"/>
      <c r="AV129" s="273"/>
      <c r="AW129" s="273"/>
      <c r="AX129" s="1086" t="s">
        <v>468</v>
      </c>
      <c r="AY129" s="971"/>
      <c r="AZ129" s="971"/>
      <c r="BA129" s="971"/>
      <c r="BB129" s="971"/>
      <c r="BC129" s="971"/>
      <c r="BD129" s="971"/>
      <c r="BE129" s="972"/>
      <c r="BF129" s="1087" t="s">
        <v>118</v>
      </c>
      <c r="BG129" s="1088"/>
      <c r="BH129" s="1088"/>
      <c r="BI129" s="1088"/>
      <c r="BJ129" s="1088"/>
      <c r="BK129" s="1088"/>
      <c r="BL129" s="1089"/>
      <c r="BM129" s="1087">
        <v>8.75</v>
      </c>
      <c r="BN129" s="1088"/>
      <c r="BO129" s="1088"/>
      <c r="BP129" s="1088"/>
      <c r="BQ129" s="1088"/>
      <c r="BR129" s="1088"/>
      <c r="BS129" s="1089"/>
      <c r="BT129" s="1087">
        <v>15</v>
      </c>
      <c r="BU129" s="1090"/>
      <c r="BV129" s="1090"/>
      <c r="BW129" s="1090"/>
      <c r="BX129" s="1090"/>
      <c r="BY129" s="1090"/>
      <c r="BZ129" s="1091"/>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51" t="s">
        <v>469</v>
      </c>
      <c r="B130" s="952"/>
      <c r="C130" s="952"/>
      <c r="D130" s="952"/>
      <c r="E130" s="952"/>
      <c r="F130" s="952"/>
      <c r="G130" s="952"/>
      <c r="H130" s="952"/>
      <c r="I130" s="952"/>
      <c r="J130" s="952"/>
      <c r="K130" s="952"/>
      <c r="L130" s="952"/>
      <c r="M130" s="952"/>
      <c r="N130" s="952"/>
      <c r="O130" s="952"/>
      <c r="P130" s="952"/>
      <c r="Q130" s="952"/>
      <c r="R130" s="952"/>
      <c r="S130" s="952"/>
      <c r="T130" s="952"/>
      <c r="U130" s="952"/>
      <c r="V130" s="952"/>
      <c r="W130" s="1092" t="s">
        <v>470</v>
      </c>
      <c r="X130" s="1093"/>
      <c r="Y130" s="1093"/>
      <c r="Z130" s="1094"/>
      <c r="AA130" s="973">
        <v>77204203</v>
      </c>
      <c r="AB130" s="974"/>
      <c r="AC130" s="974"/>
      <c r="AD130" s="974"/>
      <c r="AE130" s="975"/>
      <c r="AF130" s="976">
        <v>77270334</v>
      </c>
      <c r="AG130" s="974"/>
      <c r="AH130" s="974"/>
      <c r="AI130" s="974"/>
      <c r="AJ130" s="975"/>
      <c r="AK130" s="976">
        <v>77460440</v>
      </c>
      <c r="AL130" s="974"/>
      <c r="AM130" s="974"/>
      <c r="AN130" s="974"/>
      <c r="AO130" s="975"/>
      <c r="AP130" s="1095"/>
      <c r="AQ130" s="1096"/>
      <c r="AR130" s="1096"/>
      <c r="AS130" s="1096"/>
      <c r="AT130" s="1097"/>
      <c r="AU130" s="273"/>
      <c r="AV130" s="273"/>
      <c r="AW130" s="273"/>
      <c r="AX130" s="1086" t="s">
        <v>471</v>
      </c>
      <c r="AY130" s="971"/>
      <c r="AZ130" s="971"/>
      <c r="BA130" s="971"/>
      <c r="BB130" s="971"/>
      <c r="BC130" s="971"/>
      <c r="BD130" s="971"/>
      <c r="BE130" s="972"/>
      <c r="BF130" s="1123">
        <v>6.6</v>
      </c>
      <c r="BG130" s="1124"/>
      <c r="BH130" s="1124"/>
      <c r="BI130" s="1124"/>
      <c r="BJ130" s="1124"/>
      <c r="BK130" s="1124"/>
      <c r="BL130" s="1125"/>
      <c r="BM130" s="1123">
        <v>25</v>
      </c>
      <c r="BN130" s="1124"/>
      <c r="BO130" s="1124"/>
      <c r="BP130" s="1124"/>
      <c r="BQ130" s="1124"/>
      <c r="BR130" s="1124"/>
      <c r="BS130" s="1125"/>
      <c r="BT130" s="1123">
        <v>35</v>
      </c>
      <c r="BU130" s="1126"/>
      <c r="BV130" s="1126"/>
      <c r="BW130" s="1126"/>
      <c r="BX130" s="1126"/>
      <c r="BY130" s="1126"/>
      <c r="BZ130" s="1127"/>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28"/>
      <c r="B131" s="1129"/>
      <c r="C131" s="1129"/>
      <c r="D131" s="1129"/>
      <c r="E131" s="1129"/>
      <c r="F131" s="1129"/>
      <c r="G131" s="1129"/>
      <c r="H131" s="1129"/>
      <c r="I131" s="1129"/>
      <c r="J131" s="1129"/>
      <c r="K131" s="1129"/>
      <c r="L131" s="1129"/>
      <c r="M131" s="1129"/>
      <c r="N131" s="1129"/>
      <c r="O131" s="1129"/>
      <c r="P131" s="1129"/>
      <c r="Q131" s="1129"/>
      <c r="R131" s="1129"/>
      <c r="S131" s="1129"/>
      <c r="T131" s="1129"/>
      <c r="U131" s="1129"/>
      <c r="V131" s="1129"/>
      <c r="W131" s="1130" t="s">
        <v>472</v>
      </c>
      <c r="X131" s="1131"/>
      <c r="Y131" s="1131"/>
      <c r="Z131" s="1132"/>
      <c r="AA131" s="1133">
        <v>396362770</v>
      </c>
      <c r="AB131" s="1134"/>
      <c r="AC131" s="1134"/>
      <c r="AD131" s="1134"/>
      <c r="AE131" s="1135"/>
      <c r="AF131" s="1136">
        <v>395715099</v>
      </c>
      <c r="AG131" s="1134"/>
      <c r="AH131" s="1134"/>
      <c r="AI131" s="1134"/>
      <c r="AJ131" s="1135"/>
      <c r="AK131" s="1136">
        <v>397997788</v>
      </c>
      <c r="AL131" s="1134"/>
      <c r="AM131" s="1134"/>
      <c r="AN131" s="1134"/>
      <c r="AO131" s="1135"/>
      <c r="AP131" s="1137"/>
      <c r="AQ131" s="1138"/>
      <c r="AR131" s="1138"/>
      <c r="AS131" s="1138"/>
      <c r="AT131" s="1139"/>
      <c r="AU131" s="273"/>
      <c r="AV131" s="273"/>
      <c r="AW131" s="273"/>
      <c r="AX131" s="1105" t="s">
        <v>473</v>
      </c>
      <c r="AY131" s="1056"/>
      <c r="AZ131" s="1056"/>
      <c r="BA131" s="1056"/>
      <c r="BB131" s="1056"/>
      <c r="BC131" s="1056"/>
      <c r="BD131" s="1056"/>
      <c r="BE131" s="1057"/>
      <c r="BF131" s="1106">
        <v>211.9</v>
      </c>
      <c r="BG131" s="1107"/>
      <c r="BH131" s="1107"/>
      <c r="BI131" s="1107"/>
      <c r="BJ131" s="1107"/>
      <c r="BK131" s="1107"/>
      <c r="BL131" s="1108"/>
      <c r="BM131" s="1106">
        <v>400</v>
      </c>
      <c r="BN131" s="1107"/>
      <c r="BO131" s="1107"/>
      <c r="BP131" s="1107"/>
      <c r="BQ131" s="1107"/>
      <c r="BR131" s="1107"/>
      <c r="BS131" s="1108"/>
      <c r="BT131" s="1109"/>
      <c r="BU131" s="1110"/>
      <c r="BV131" s="1110"/>
      <c r="BW131" s="1110"/>
      <c r="BX131" s="1110"/>
      <c r="BY131" s="1110"/>
      <c r="BZ131" s="1111"/>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12" t="s">
        <v>474</v>
      </c>
      <c r="B132" s="1113"/>
      <c r="C132" s="1113"/>
      <c r="D132" s="1113"/>
      <c r="E132" s="1113"/>
      <c r="F132" s="1113"/>
      <c r="G132" s="1113"/>
      <c r="H132" s="1113"/>
      <c r="I132" s="1113"/>
      <c r="J132" s="1113"/>
      <c r="K132" s="1113"/>
      <c r="L132" s="1113"/>
      <c r="M132" s="1113"/>
      <c r="N132" s="1113"/>
      <c r="O132" s="1113"/>
      <c r="P132" s="1113"/>
      <c r="Q132" s="1113"/>
      <c r="R132" s="1113"/>
      <c r="S132" s="1113"/>
      <c r="T132" s="1113"/>
      <c r="U132" s="1113"/>
      <c r="V132" s="1116" t="s">
        <v>475</v>
      </c>
      <c r="W132" s="1116"/>
      <c r="X132" s="1116"/>
      <c r="Y132" s="1116"/>
      <c r="Z132" s="1117"/>
      <c r="AA132" s="1118">
        <v>8.2966240750000004</v>
      </c>
      <c r="AB132" s="1119"/>
      <c r="AC132" s="1119"/>
      <c r="AD132" s="1119"/>
      <c r="AE132" s="1120"/>
      <c r="AF132" s="1121">
        <v>6.4378407759999998</v>
      </c>
      <c r="AG132" s="1119"/>
      <c r="AH132" s="1119"/>
      <c r="AI132" s="1119"/>
      <c r="AJ132" s="1120"/>
      <c r="AK132" s="1121">
        <v>5.3304756060000003</v>
      </c>
      <c r="AL132" s="1119"/>
      <c r="AM132" s="1119"/>
      <c r="AN132" s="1119"/>
      <c r="AO132" s="1120"/>
      <c r="AP132" s="1014"/>
      <c r="AQ132" s="1015"/>
      <c r="AR132" s="1015"/>
      <c r="AS132" s="1015"/>
      <c r="AT132" s="112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14"/>
      <c r="B133" s="1115"/>
      <c r="C133" s="1115"/>
      <c r="D133" s="1115"/>
      <c r="E133" s="1115"/>
      <c r="F133" s="1115"/>
      <c r="G133" s="1115"/>
      <c r="H133" s="1115"/>
      <c r="I133" s="1115"/>
      <c r="J133" s="1115"/>
      <c r="K133" s="1115"/>
      <c r="L133" s="1115"/>
      <c r="M133" s="1115"/>
      <c r="N133" s="1115"/>
      <c r="O133" s="1115"/>
      <c r="P133" s="1115"/>
      <c r="Q133" s="1115"/>
      <c r="R133" s="1115"/>
      <c r="S133" s="1115"/>
      <c r="T133" s="1115"/>
      <c r="U133" s="1115"/>
      <c r="V133" s="1099" t="s">
        <v>476</v>
      </c>
      <c r="W133" s="1099"/>
      <c r="X133" s="1099"/>
      <c r="Y133" s="1099"/>
      <c r="Z133" s="1100"/>
      <c r="AA133" s="1101">
        <v>10</v>
      </c>
      <c r="AB133" s="1102"/>
      <c r="AC133" s="1102"/>
      <c r="AD133" s="1102"/>
      <c r="AE133" s="1103"/>
      <c r="AF133" s="1101">
        <v>8.1999999999999993</v>
      </c>
      <c r="AG133" s="1102"/>
      <c r="AH133" s="1102"/>
      <c r="AI133" s="1102"/>
      <c r="AJ133" s="1103"/>
      <c r="AK133" s="1101">
        <v>6.6</v>
      </c>
      <c r="AL133" s="1102"/>
      <c r="AM133" s="1102"/>
      <c r="AN133" s="1102"/>
      <c r="AO133" s="1103"/>
      <c r="AP133" s="1045"/>
      <c r="AQ133" s="1046"/>
      <c r="AR133" s="1046"/>
      <c r="AS133" s="1046"/>
      <c r="AT133" s="1104"/>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atg91mUeuqYgv2pJ0lloYLdHMfNYUZStc88WdQyxSuHL6t5qYDebd/l88HVliUsLjiroNnITRxShg8kumy01TA==" saltValue="8IQb8gWzKdDTVV4jAWMy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477</v>
      </c>
    </row>
  </sheetData>
  <sheetProtection algorithmName="SHA-512" hashValue="CKtdr+7CHd/+xw/wB4kJy+BKaZThiL8d8sDBrLbdoqXtWrBJyvqAQRW1DDZP6gWulwNKtG3yYJ+Kq0qTkayp2g==" saltValue="JxeYLyBkeuGXRwtQ9ywW8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478</v>
      </c>
    </row>
  </sheetData>
  <sheetProtection algorithmName="SHA-512" hashValue="R2+zwBjz10QCYE4f2sz4OQASB2VoSPA3T8+aa0xI+P30ao71oLdIMmXtSIuxmht41pVa+8u20dRvwUHIdybfAw==" saltValue="kHoqUYJuR1XeAuMf3747O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479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480</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40" t="s">
        <v>481</v>
      </c>
      <c r="AP7" s="294"/>
      <c r="AQ7" s="295" t="s">
        <v>482</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41"/>
      <c r="AP8" s="300" t="s">
        <v>483</v>
      </c>
      <c r="AQ8" s="301" t="s">
        <v>484</v>
      </c>
      <c r="AR8" s="302" t="s">
        <v>485</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2" t="s">
        <v>486</v>
      </c>
      <c r="AL9" s="1143"/>
      <c r="AM9" s="1143"/>
      <c r="AN9" s="1144"/>
      <c r="AO9" s="303">
        <v>227556361</v>
      </c>
      <c r="AP9" s="303">
        <v>111959</v>
      </c>
      <c r="AQ9" s="304">
        <v>85181</v>
      </c>
      <c r="AR9" s="305">
        <v>31.4</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2" t="s">
        <v>487</v>
      </c>
      <c r="AL10" s="1143"/>
      <c r="AM10" s="1143"/>
      <c r="AN10" s="1144"/>
      <c r="AO10" s="303">
        <v>906761</v>
      </c>
      <c r="AP10" s="303">
        <v>446</v>
      </c>
      <c r="AQ10" s="304">
        <v>187</v>
      </c>
      <c r="AR10" s="305">
        <v>138.5</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2" t="s">
        <v>488</v>
      </c>
      <c r="AL11" s="1143"/>
      <c r="AM11" s="1143"/>
      <c r="AN11" s="1144"/>
      <c r="AO11" s="303" t="s">
        <v>489</v>
      </c>
      <c r="AP11" s="303" t="s">
        <v>489</v>
      </c>
      <c r="AQ11" s="304">
        <v>569</v>
      </c>
      <c r="AR11" s="305" t="s">
        <v>489</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2" t="s">
        <v>490</v>
      </c>
      <c r="AL12" s="1143"/>
      <c r="AM12" s="1143"/>
      <c r="AN12" s="1144"/>
      <c r="AO12" s="303" t="s">
        <v>489</v>
      </c>
      <c r="AP12" s="303" t="s">
        <v>489</v>
      </c>
      <c r="AQ12" s="304" t="s">
        <v>489</v>
      </c>
      <c r="AR12" s="305" t="s">
        <v>489</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2" t="s">
        <v>491</v>
      </c>
      <c r="AL13" s="1143"/>
      <c r="AM13" s="1143"/>
      <c r="AN13" s="1144"/>
      <c r="AO13" s="303" t="s">
        <v>489</v>
      </c>
      <c r="AP13" s="303" t="s">
        <v>489</v>
      </c>
      <c r="AQ13" s="304">
        <v>9</v>
      </c>
      <c r="AR13" s="305" t="s">
        <v>489</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2" t="s">
        <v>492</v>
      </c>
      <c r="AL14" s="1143"/>
      <c r="AM14" s="1143"/>
      <c r="AN14" s="1144"/>
      <c r="AO14" s="303">
        <v>3910374</v>
      </c>
      <c r="AP14" s="303">
        <v>1924</v>
      </c>
      <c r="AQ14" s="304">
        <v>1130</v>
      </c>
      <c r="AR14" s="305">
        <v>70.3</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2" t="s">
        <v>493</v>
      </c>
      <c r="AL15" s="1143"/>
      <c r="AM15" s="1143"/>
      <c r="AN15" s="1144"/>
      <c r="AO15" s="303">
        <v>-18291499</v>
      </c>
      <c r="AP15" s="303">
        <v>-9000</v>
      </c>
      <c r="AQ15" s="304">
        <v>-7181</v>
      </c>
      <c r="AR15" s="305">
        <v>25.3</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48" t="s">
        <v>155</v>
      </c>
      <c r="AL16" s="1149"/>
      <c r="AM16" s="1149"/>
      <c r="AN16" s="1150"/>
      <c r="AO16" s="303">
        <v>214081997</v>
      </c>
      <c r="AP16" s="303">
        <v>105330</v>
      </c>
      <c r="AQ16" s="304">
        <v>79895</v>
      </c>
      <c r="AR16" s="305">
        <v>31.8</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494</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495</v>
      </c>
      <c r="AP20" s="314" t="s">
        <v>496</v>
      </c>
      <c r="AQ20" s="315" t="s">
        <v>497</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51" t="s">
        <v>498</v>
      </c>
      <c r="AL21" s="1152"/>
      <c r="AM21" s="1152"/>
      <c r="AN21" s="1153"/>
      <c r="AO21" s="318">
        <v>1207.93</v>
      </c>
      <c r="AP21" s="319">
        <v>893.13</v>
      </c>
      <c r="AQ21" s="320">
        <v>314.8</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51" t="s">
        <v>499</v>
      </c>
      <c r="AL22" s="1152"/>
      <c r="AM22" s="1152"/>
      <c r="AN22" s="1153"/>
      <c r="AO22" s="323">
        <v>99.7</v>
      </c>
      <c r="AP22" s="324">
        <v>100.7</v>
      </c>
      <c r="AQ22" s="325">
        <v>-1</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500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501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502</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40" t="s">
        <v>481</v>
      </c>
      <c r="AP30" s="294"/>
      <c r="AQ30" s="295" t="s">
        <v>482</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41"/>
      <c r="AP31" s="300" t="s">
        <v>483</v>
      </c>
      <c r="AQ31" s="301" t="s">
        <v>484</v>
      </c>
      <c r="AR31" s="302" t="s">
        <v>485</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5" t="s">
        <v>503</v>
      </c>
      <c r="AL32" s="1146"/>
      <c r="AM32" s="1146"/>
      <c r="AN32" s="1147"/>
      <c r="AO32" s="303">
        <v>85230013</v>
      </c>
      <c r="AP32" s="303">
        <v>41934</v>
      </c>
      <c r="AQ32" s="304">
        <v>26460</v>
      </c>
      <c r="AR32" s="305">
        <v>58.5</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5" t="s">
        <v>504</v>
      </c>
      <c r="AL33" s="1146"/>
      <c r="AM33" s="1146"/>
      <c r="AN33" s="1147"/>
      <c r="AO33" s="303" t="s">
        <v>489</v>
      </c>
      <c r="AP33" s="303" t="s">
        <v>489</v>
      </c>
      <c r="AQ33" s="304">
        <v>2040</v>
      </c>
      <c r="AR33" s="305" t="s">
        <v>489</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5" t="s">
        <v>505</v>
      </c>
      <c r="AL34" s="1146"/>
      <c r="AM34" s="1146"/>
      <c r="AN34" s="1147"/>
      <c r="AO34" s="303">
        <v>12432696</v>
      </c>
      <c r="AP34" s="303">
        <v>6117</v>
      </c>
      <c r="AQ34" s="304">
        <v>18868</v>
      </c>
      <c r="AR34" s="305">
        <v>-67.599999999999994</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5" t="s">
        <v>506</v>
      </c>
      <c r="AL35" s="1146"/>
      <c r="AM35" s="1146"/>
      <c r="AN35" s="1147"/>
      <c r="AO35" s="303">
        <v>403141</v>
      </c>
      <c r="AP35" s="303">
        <v>198</v>
      </c>
      <c r="AQ35" s="304">
        <v>885</v>
      </c>
      <c r="AR35" s="305">
        <v>-77.599999999999994</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5" t="s">
        <v>507</v>
      </c>
      <c r="AL36" s="1146"/>
      <c r="AM36" s="1146"/>
      <c r="AN36" s="1147"/>
      <c r="AO36" s="303" t="s">
        <v>489</v>
      </c>
      <c r="AP36" s="303" t="s">
        <v>489</v>
      </c>
      <c r="AQ36" s="304">
        <v>58</v>
      </c>
      <c r="AR36" s="305" t="s">
        <v>489</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5" t="s">
        <v>508</v>
      </c>
      <c r="AL37" s="1146"/>
      <c r="AM37" s="1146"/>
      <c r="AN37" s="1147"/>
      <c r="AO37" s="303">
        <v>2849039</v>
      </c>
      <c r="AP37" s="303">
        <v>1402</v>
      </c>
      <c r="AQ37" s="304">
        <v>459</v>
      </c>
      <c r="AR37" s="305">
        <v>205.4</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54" t="s">
        <v>509</v>
      </c>
      <c r="AL38" s="1155"/>
      <c r="AM38" s="1155"/>
      <c r="AN38" s="1156"/>
      <c r="AO38" s="333">
        <v>8448</v>
      </c>
      <c r="AP38" s="333">
        <v>4</v>
      </c>
      <c r="AQ38" s="334">
        <v>0</v>
      </c>
      <c r="AR38" s="325">
        <v>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54" t="s">
        <v>510</v>
      </c>
      <c r="AL39" s="1155"/>
      <c r="AM39" s="1155"/>
      <c r="AN39" s="1156"/>
      <c r="AO39" s="303">
        <v>-2247722</v>
      </c>
      <c r="AP39" s="303">
        <v>-1106</v>
      </c>
      <c r="AQ39" s="304">
        <v>-1730</v>
      </c>
      <c r="AR39" s="305">
        <v>-36.1</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5" t="s">
        <v>511</v>
      </c>
      <c r="AL40" s="1146"/>
      <c r="AM40" s="1146"/>
      <c r="AN40" s="1147"/>
      <c r="AO40" s="303">
        <v>-77460440</v>
      </c>
      <c r="AP40" s="303">
        <v>-38111</v>
      </c>
      <c r="AQ40" s="304">
        <v>-28515</v>
      </c>
      <c r="AR40" s="305">
        <v>33.700000000000003</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8" t="s">
        <v>512</v>
      </c>
      <c r="AL41" s="1149"/>
      <c r="AM41" s="1149"/>
      <c r="AN41" s="1150"/>
      <c r="AO41" s="303">
        <v>21215175</v>
      </c>
      <c r="AP41" s="303">
        <v>10438</v>
      </c>
      <c r="AQ41" s="304">
        <v>18524</v>
      </c>
      <c r="AR41" s="305">
        <v>-43.7</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513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514</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57" t="s">
        <v>481</v>
      </c>
      <c r="AN49" s="1159" t="s">
        <v>515</v>
      </c>
      <c r="AO49" s="1160"/>
      <c r="AP49" s="1160"/>
      <c r="AQ49" s="1160"/>
      <c r="AR49" s="1161"/>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58"/>
      <c r="AN50" s="345" t="s">
        <v>516</v>
      </c>
      <c r="AO50" s="346" t="s">
        <v>517</v>
      </c>
      <c r="AP50" s="347" t="s">
        <v>518</v>
      </c>
      <c r="AQ50" s="348" t="s">
        <v>519</v>
      </c>
      <c r="AR50" s="349" t="s">
        <v>520</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521</v>
      </c>
      <c r="AL51" s="342"/>
      <c r="AM51" s="350">
        <v>127599587</v>
      </c>
      <c r="AN51" s="351">
        <v>61458</v>
      </c>
      <c r="AO51" s="352">
        <v>-2.5</v>
      </c>
      <c r="AP51" s="353">
        <v>36736</v>
      </c>
      <c r="AQ51" s="354">
        <v>4.3</v>
      </c>
      <c r="AR51" s="355">
        <v>-6.8</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522</v>
      </c>
      <c r="AM52" s="358">
        <v>48196596</v>
      </c>
      <c r="AN52" s="359">
        <v>23214</v>
      </c>
      <c r="AO52" s="360">
        <v>16.899999999999999</v>
      </c>
      <c r="AP52" s="361">
        <v>13410</v>
      </c>
      <c r="AQ52" s="362">
        <v>6.1</v>
      </c>
      <c r="AR52" s="363">
        <v>10.8</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523</v>
      </c>
      <c r="AL53" s="342"/>
      <c r="AM53" s="350">
        <v>141783631</v>
      </c>
      <c r="AN53" s="351">
        <v>68618</v>
      </c>
      <c r="AO53" s="352">
        <v>11.7</v>
      </c>
      <c r="AP53" s="353">
        <v>38259</v>
      </c>
      <c r="AQ53" s="354">
        <v>4.0999999999999996</v>
      </c>
      <c r="AR53" s="355">
        <v>7.6</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522</v>
      </c>
      <c r="AM54" s="358">
        <v>53301975</v>
      </c>
      <c r="AN54" s="359">
        <v>25796</v>
      </c>
      <c r="AO54" s="360">
        <v>11.1</v>
      </c>
      <c r="AP54" s="361">
        <v>13379</v>
      </c>
      <c r="AQ54" s="362">
        <v>-0.2</v>
      </c>
      <c r="AR54" s="363">
        <v>11.3</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524</v>
      </c>
      <c r="AL55" s="342"/>
      <c r="AM55" s="350">
        <v>133168688</v>
      </c>
      <c r="AN55" s="351">
        <v>64823</v>
      </c>
      <c r="AO55" s="352">
        <v>-5.5</v>
      </c>
      <c r="AP55" s="353">
        <v>39075</v>
      </c>
      <c r="AQ55" s="354">
        <v>2.1</v>
      </c>
      <c r="AR55" s="355">
        <v>-7.6</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522</v>
      </c>
      <c r="AM56" s="358">
        <v>54285708</v>
      </c>
      <c r="AN56" s="359">
        <v>26425</v>
      </c>
      <c r="AO56" s="360">
        <v>2.4</v>
      </c>
      <c r="AP56" s="361">
        <v>13441</v>
      </c>
      <c r="AQ56" s="362">
        <v>0.5</v>
      </c>
      <c r="AR56" s="363">
        <v>1.9</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525</v>
      </c>
      <c r="AL57" s="342"/>
      <c r="AM57" s="350">
        <v>141659535</v>
      </c>
      <c r="AN57" s="351">
        <v>69301</v>
      </c>
      <c r="AO57" s="352">
        <v>6.9</v>
      </c>
      <c r="AP57" s="353">
        <v>39072</v>
      </c>
      <c r="AQ57" s="354">
        <v>0</v>
      </c>
      <c r="AR57" s="355">
        <v>6.9</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522</v>
      </c>
      <c r="AM58" s="358">
        <v>56902729</v>
      </c>
      <c r="AN58" s="359">
        <v>27837</v>
      </c>
      <c r="AO58" s="360">
        <v>5.3</v>
      </c>
      <c r="AP58" s="361">
        <v>14106</v>
      </c>
      <c r="AQ58" s="362">
        <v>4.9000000000000004</v>
      </c>
      <c r="AR58" s="363">
        <v>0.4</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526</v>
      </c>
      <c r="AL59" s="342"/>
      <c r="AM59" s="350">
        <v>154330010</v>
      </c>
      <c r="AN59" s="351">
        <v>75931</v>
      </c>
      <c r="AO59" s="352">
        <v>9.6</v>
      </c>
      <c r="AP59" s="353">
        <v>42833</v>
      </c>
      <c r="AQ59" s="354">
        <v>9.6</v>
      </c>
      <c r="AR59" s="355">
        <v>0</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522</v>
      </c>
      <c r="AM60" s="358">
        <v>62636397</v>
      </c>
      <c r="AN60" s="359">
        <v>30818</v>
      </c>
      <c r="AO60" s="360">
        <v>10.7</v>
      </c>
      <c r="AP60" s="361">
        <v>15211</v>
      </c>
      <c r="AQ60" s="362">
        <v>7.8</v>
      </c>
      <c r="AR60" s="363">
        <v>2.9</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527</v>
      </c>
      <c r="AL61" s="364"/>
      <c r="AM61" s="365">
        <v>139708290</v>
      </c>
      <c r="AN61" s="366">
        <v>68026</v>
      </c>
      <c r="AO61" s="367">
        <v>4</v>
      </c>
      <c r="AP61" s="368">
        <v>39195</v>
      </c>
      <c r="AQ61" s="369">
        <v>4</v>
      </c>
      <c r="AR61" s="355">
        <v>0</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522</v>
      </c>
      <c r="AM62" s="358">
        <v>55064681</v>
      </c>
      <c r="AN62" s="359">
        <v>26818</v>
      </c>
      <c r="AO62" s="360">
        <v>9.3000000000000007</v>
      </c>
      <c r="AP62" s="361">
        <v>13909</v>
      </c>
      <c r="AQ62" s="362">
        <v>3.8</v>
      </c>
      <c r="AR62" s="363">
        <v>5.5</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Q7e7Rl6gSXEkALPD2zoIWLz5oDpSK30xuTCkME1bczUXlvHOOZqbnSP2pknN3MNtN1zohiEaK++y3cuqORKmPA==" saltValue="LRcjRoAqolr1WwE3wl1H2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528</v>
      </c>
    </row>
    <row r="121" spans="125:125" ht="13.5" hidden="1" customHeight="1" x14ac:dyDescent="0.2">
      <c r="DU121" s="279"/>
    </row>
  </sheetData>
  <sheetProtection algorithmName="SHA-512" hashValue="IbztXYw9twICmZxXBWNJMIuif/RjQTLgLoPU/gLIIvoA/2n3OmHmIIDaVc2fgbqg81eJQdR+ATH3hjkxY6diQg==" saltValue="kBKi2KVMWKefmBbKofPGw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529</v>
      </c>
    </row>
  </sheetData>
  <sheetProtection algorithmName="SHA-512" hashValue="qUFLQr/KkLlpBIWg8ddER7TMXzLTSPv3K5ZwhLoYzNglzEaoi9sW9wsFT0unjIemMdEKSQMeefUPL2wRcixj/w==" saltValue="+2YegF28dXdwCXr4rqt32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530</v>
      </c>
      <c r="G46" s="373" t="s">
        <v>531</v>
      </c>
      <c r="H46" s="373" t="s">
        <v>532</v>
      </c>
      <c r="I46" s="373" t="s">
        <v>533</v>
      </c>
      <c r="J46" s="374" t="s">
        <v>534</v>
      </c>
    </row>
    <row r="47" spans="2:10" ht="57.75" customHeight="1" x14ac:dyDescent="0.2">
      <c r="B47" s="7"/>
      <c r="C47" s="1162" t="s">
        <v>3</v>
      </c>
      <c r="D47" s="1162"/>
      <c r="E47" s="1163"/>
      <c r="F47" s="375">
        <v>6.8</v>
      </c>
      <c r="G47" s="376">
        <v>5.36</v>
      </c>
      <c r="H47" s="376">
        <v>4.45</v>
      </c>
      <c r="I47" s="376">
        <v>4.58</v>
      </c>
      <c r="J47" s="377">
        <v>4.24</v>
      </c>
    </row>
    <row r="48" spans="2:10" ht="57.75" customHeight="1" x14ac:dyDescent="0.2">
      <c r="B48" s="8"/>
      <c r="C48" s="1164" t="s">
        <v>4</v>
      </c>
      <c r="D48" s="1164"/>
      <c r="E48" s="1165"/>
      <c r="F48" s="378">
        <v>1.46</v>
      </c>
      <c r="G48" s="379">
        <v>1.37</v>
      </c>
      <c r="H48" s="379">
        <v>1.17</v>
      </c>
      <c r="I48" s="379">
        <v>1.45</v>
      </c>
      <c r="J48" s="380">
        <v>1.66</v>
      </c>
    </row>
    <row r="49" spans="2:10" ht="57.75" customHeight="1" thickBot="1" x14ac:dyDescent="0.25">
      <c r="B49" s="9"/>
      <c r="C49" s="1166" t="s">
        <v>5</v>
      </c>
      <c r="D49" s="1166"/>
      <c r="E49" s="1167"/>
      <c r="F49" s="381">
        <v>0.98</v>
      </c>
      <c r="G49" s="382" t="s">
        <v>535</v>
      </c>
      <c r="H49" s="382" t="s">
        <v>536</v>
      </c>
      <c r="I49" s="382">
        <v>1.26</v>
      </c>
      <c r="J49" s="383">
        <v>0.95</v>
      </c>
    </row>
    <row r="50" spans="2:10" ht="13.5" customHeight="1" x14ac:dyDescent="0.2"/>
  </sheetData>
  <sheetProtection algorithmName="SHA-512" hashValue="YQ9XLgA9ffh1olWo6fatMr24UkF6eNXaTaaVFvnM8ghUOdzOw7Tc+GBp1lG8itfDrHK+TbOrR++/C/goXofo0Q==" saltValue="hixy5zNUyWl/2seGVQyKM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2021-03-09T05:11:33Z</cp:lastPrinted>
  <dcterms:created xsi:type="dcterms:W3CDTF">2021-02-02T04:17:14Z</dcterms:created>
  <dcterms:modified xsi:type="dcterms:W3CDTF">2021-10-29T01:25:22Z</dcterms:modified>
  <cp:category/>
</cp:coreProperties>
</file>