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fs-02.mic5.soumu.go.jp\org1107\財務調査課(11070006)\04_調査統計係\いろいろ\■財政状況公表資料\02_財政状況資料集\R01決算_財政状況資料集\09 10月公表分（２回目）\公表中ファイル最終版（結合先）\01 都道府県\"/>
    </mc:Choice>
  </mc:AlternateContent>
  <xr:revisionPtr revIDLastSave="0" documentId="13_ncr:1_{340DE326-997C-439D-B974-6751ADC6D43A}" xr6:coauthVersionLast="36" xr6:coauthVersionMax="36" xr10:uidLastSave="{00000000-0000-0000-0000-000000000000}"/>
  <bookViews>
    <workbookView xWindow="0" yWindow="0" windowWidth="19200" windowHeight="759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16" i="12" l="1"/>
  <c r="AA15" i="12"/>
  <c r="AA14" i="12"/>
  <c r="AA13" i="12"/>
  <c r="AA12" i="12"/>
  <c r="AA11" i="12"/>
  <c r="AA10" i="12"/>
  <c r="AA9" i="12"/>
  <c r="AA8" i="12"/>
  <c r="AA7" i="12"/>
  <c r="BG31" i="10" l="1"/>
  <c r="AO35" i="10"/>
  <c r="AO34" i="10"/>
  <c r="AO33" i="10"/>
  <c r="AO32" i="10"/>
  <c r="AO31" i="10"/>
  <c r="W31" i="10"/>
  <c r="CQ40" i="10"/>
  <c r="CQ39" i="10"/>
  <c r="CQ38" i="10"/>
  <c r="CQ37" i="10"/>
  <c r="CQ36" i="10"/>
  <c r="CQ35" i="10"/>
  <c r="CQ34" i="10"/>
  <c r="CQ33" i="10"/>
  <c r="CQ32" i="10"/>
  <c r="CQ31" i="10"/>
  <c r="DG40" i="10"/>
  <c r="DG39" i="10"/>
  <c r="DG38" i="10"/>
  <c r="DG37" i="10"/>
  <c r="DG36" i="10"/>
  <c r="DG35" i="10"/>
  <c r="DG34" i="10"/>
  <c r="DG33" i="10"/>
  <c r="DG32" i="10"/>
  <c r="DG31" i="10"/>
  <c r="BY40" i="10"/>
  <c r="BY39" i="10"/>
  <c r="BY38" i="10"/>
  <c r="BY37" i="10"/>
  <c r="BY36" i="10"/>
  <c r="BY35" i="10"/>
  <c r="BY34" i="10"/>
  <c r="BY33" i="10"/>
  <c r="BY32" i="10"/>
  <c r="BY31" i="10"/>
  <c r="E40" i="10"/>
  <c r="E39" i="10"/>
  <c r="E38" i="10"/>
  <c r="E37" i="10"/>
  <c r="E36" i="10"/>
  <c r="E35" i="10"/>
  <c r="E34" i="10"/>
  <c r="E33" i="10"/>
  <c r="E32" i="10"/>
  <c r="E31" i="10"/>
  <c r="BW40" i="10" l="1"/>
  <c r="BE40" i="10"/>
  <c r="AM40" i="10"/>
  <c r="U40" i="10"/>
  <c r="BE39" i="10"/>
  <c r="AM39" i="10"/>
  <c r="U39" i="10"/>
  <c r="BE38" i="10"/>
  <c r="AM38" i="10"/>
  <c r="U38" i="10"/>
  <c r="BE37" i="10"/>
  <c r="AM37" i="10"/>
  <c r="U37" i="10"/>
  <c r="BE36" i="10"/>
  <c r="AM36" i="10"/>
  <c r="U36" i="10"/>
  <c r="BE35" i="10"/>
  <c r="U35" i="10"/>
  <c r="BE34" i="10"/>
  <c r="U34" i="10"/>
  <c r="BE33" i="10"/>
  <c r="U33" i="10"/>
  <c r="BE32" i="10"/>
  <c r="U32" i="10"/>
  <c r="C31" i="10"/>
  <c r="C32" i="10" l="1"/>
  <c r="C33" i="10" s="1"/>
  <c r="C34" i="10" s="1"/>
  <c r="C35" i="10" s="1"/>
  <c r="C36" i="10" s="1"/>
  <c r="C37" i="10" s="1"/>
  <c r="C38" i="10" s="1"/>
  <c r="C39" i="10" s="1"/>
  <c r="C40"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1" i="10" l="1"/>
  <c r="AM31" i="10" s="1"/>
  <c r="AM32" i="10" l="1"/>
  <c r="AM33" i="10" s="1"/>
  <c r="AM34" i="10" s="1"/>
  <c r="AM35" i="10" s="1"/>
  <c r="BE31" i="10" l="1"/>
  <c r="BW31" i="10" s="1"/>
  <c r="BW32" i="10" s="1"/>
  <c r="BW33" i="10" s="1"/>
  <c r="BW34" i="10" s="1"/>
  <c r="BW35" i="10" s="1"/>
  <c r="BW36" i="10" s="1"/>
  <c r="BW37" i="10" s="1"/>
  <c r="BW38" i="10" s="1"/>
  <c r="BW39" i="10" s="1"/>
  <c r="CO31" i="10" l="1"/>
  <c r="CO32" i="10" s="1"/>
  <c r="CO33" i="10" s="1"/>
  <c r="CO34" i="10" s="1"/>
  <c r="CO35" i="10" s="1"/>
  <c r="CO36" i="10" s="1"/>
  <c r="CO37" i="10" s="1"/>
  <c r="CO38" i="10" s="1"/>
  <c r="CO39" i="10" s="1"/>
  <c r="CO40" i="10" s="1"/>
</calcChain>
</file>

<file path=xl/sharedStrings.xml><?xml version="1.0" encoding="utf-8"?>
<sst xmlns="http://schemas.openxmlformats.org/spreadsheetml/2006/main" count="1251" uniqueCount="646">
  <si>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</si>
  <si>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</si>
  <si>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</si>
  <si>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</si>
  <si>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</si>
  <si>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</si>
  <si>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</si>
  <si>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</si>
  <si>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</si>
  <si>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</si>
  <si>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</si>
  <si>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</si>
  <si>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</si>
  <si>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</si>
  <si>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</si>
  <si>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</si>
  <si>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</si>
  <si>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</si>
  <si>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</si>
  <si>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</si>
  <si>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</si>
  <si>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</si>
  <si>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（参考）</t>
    <rPh sb="1" eb="3">
      <t>サンコウ</t>
    </rPh>
    <phoneticPr fontId="5"/>
  </si>
  <si>
    <t>※　減債基金
　　積立状況等</t>
    <rPh sb="2" eb="4">
      <t>ゲンサイ</t>
    </rPh>
    <rPh sb="4" eb="6">
      <t>キキン</t>
    </rPh>
    <rPh sb="9" eb="11">
      <t>ツミタテ</t>
    </rPh>
    <rPh sb="11" eb="13">
      <t>ジョウキョウ</t>
    </rPh>
    <rPh sb="13" eb="14">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</si>
  <si>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</si>
  <si>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</si>
  <si>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</si>
  <si>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</si>
  <si>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</si>
  <si>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</si>
  <si>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</si>
  <si>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</si>
  <si>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</si>
  <si>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</si>
  <si>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</si>
  <si>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</si>
  <si>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</si>
  <si>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</si>
  <si>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</si>
  <si>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</si>
  <si>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</si>
  <si>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</si>
  <si>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</si>
  <si>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</si>
  <si>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</si>
  <si>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</si>
  <si>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</si>
  <si>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</si>
  <si>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</si>
  <si>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</si>
  <si>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グループ内平均(円)</t>
  </si>
  <si>
    <t>実質収支比率等に係る経年分析</t>
  </si>
  <si>
    <t>実質収支額</t>
    <phoneticPr fontId="11"/>
  </si>
  <si>
    <t>財政調整基金残高</t>
    <phoneticPr fontId="5"/>
  </si>
  <si>
    <t>実質単年度収支</t>
    <rPh sb="0" eb="2">
      <t>ジッシツ</t>
    </rPh>
    <rPh sb="2" eb="5">
      <t>タンネンド</t>
    </rPh>
    <rPh sb="5" eb="7">
      <t>シュウシ</t>
    </rPh>
    <phoneticPr fontId="11"/>
  </si>
  <si>
    <t>連結実質赤字比率に係る赤字・黒字の構成分析</t>
  </si>
  <si>
    <t>赤字額</t>
    <rPh sb="0" eb="2">
      <t>アカジ</t>
    </rPh>
    <rPh sb="2" eb="3">
      <t>ガク</t>
    </rPh>
    <phoneticPr fontId="11"/>
  </si>
  <si>
    <t>黒字額</t>
    <rPh sb="0" eb="2">
      <t>クロジ</t>
    </rPh>
    <rPh sb="2" eb="3">
      <t>ガク</t>
    </rPh>
    <phoneticPr fontId="11"/>
  </si>
  <si>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</si>
  <si>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</si>
  <si>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</si>
  <si>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1"/>
  </si>
  <si>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</si>
  <si>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</si>
  <si>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</si>
  <si>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</si>
  <si>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</si>
  <si>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</si>
  <si>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</si>
  <si>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</si>
  <si>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</si>
  <si>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</si>
  <si>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</si>
  <si>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7"/>
  </si>
  <si>
    <t>財政調整基金</t>
    <phoneticPr fontId="17"/>
  </si>
  <si>
    <t>減債基金</t>
    <phoneticPr fontId="17"/>
  </si>
  <si>
    <t>その他特定目的基金</t>
    <phoneticPr fontId="17"/>
  </si>
  <si>
    <t>令和元年度　財政状況資料集</t>
    <phoneticPr fontId="5"/>
  </si>
  <si>
    <t>総括表（都道府県）</t>
    <rPh sb="0" eb="2">
      <t>ソウカツ</t>
    </rPh>
    <rPh sb="2" eb="3">
      <t>ヒョウ</t>
    </rPh>
    <rPh sb="4" eb="8">
      <t>トドウフケン</t>
    </rPh>
    <phoneticPr fontId="5"/>
  </si>
  <si>
    <t>都道府県名</t>
    <phoneticPr fontId="5"/>
  </si>
  <si>
    <t>愛知県</t>
    <phoneticPr fontId="5"/>
  </si>
  <si>
    <t>職員の状況</t>
    <rPh sb="0" eb="2">
      <t>ショクイン</t>
    </rPh>
    <rPh sb="3" eb="5">
      <t>ジョウキョウ</t>
    </rPh>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</si>
  <si>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</si>
  <si>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</si>
  <si>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</si>
  <si>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</si>
  <si>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</si>
  <si>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</si>
  <si>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</si>
  <si>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23"/>
  </si>
  <si>
    <t>実質収支比率</t>
    <rPh sb="0" eb="2">
      <t>ジッシツ</t>
    </rPh>
    <rPh sb="2" eb="4">
      <t>シュウシ</t>
    </rPh>
    <rPh sb="4" eb="6">
      <t>ヒリツ</t>
    </rPh>
    <phoneticPr fontId="5"/>
  </si>
  <si>
    <t>歳出総額</t>
    <phoneticPr fontId="23"/>
  </si>
  <si>
    <t>経常収支比率</t>
    <rPh sb="0" eb="2">
      <t>ケイジョウ</t>
    </rPh>
    <rPh sb="2" eb="4">
      <t>シュウシ</t>
    </rPh>
    <rPh sb="4" eb="6">
      <t>ヒリツ</t>
    </rPh>
    <phoneticPr fontId="5"/>
  </si>
  <si>
    <t>グループ</t>
  </si>
  <si>
    <t>Ｂ</t>
    <phoneticPr fontId="5"/>
  </si>
  <si>
    <t>知事</t>
    <rPh sb="0" eb="2">
      <t>チジ</t>
    </rPh>
    <phoneticPr fontId="5"/>
  </si>
  <si>
    <t>歳入歳出差引</t>
    <phoneticPr fontId="23"/>
  </si>
  <si>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</si>
  <si>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</si>
  <si>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</si>
  <si>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</si>
  <si>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</si>
  <si>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23"/>
  </si>
  <si>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</si>
  <si>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</si>
  <si>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</si>
  <si>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t>議会議長</t>
    <rPh sb="0" eb="2">
      <t>ギカイ</t>
    </rPh>
    <rPh sb="2" eb="4">
      <t>ギチョウ</t>
    </rPh>
    <phoneticPr fontId="5"/>
  </si>
  <si>
    <t>単年度収支</t>
    <phoneticPr fontId="23"/>
  </si>
  <si>
    <t>公債費負担比率</t>
    <rPh sb="0" eb="3">
      <t>コウサイヒ</t>
    </rPh>
    <rPh sb="3" eb="5">
      <t>フタン</t>
    </rPh>
    <rPh sb="5" eb="7">
      <t>ヒリツ</t>
    </rPh>
    <phoneticPr fontId="5"/>
  </si>
  <si>
    <t>平成22年国調(人)</t>
    <rPh sb="0" eb="2">
      <t>ヘイセイ</t>
    </rPh>
    <rPh sb="4" eb="5">
      <t>ネン</t>
    </rPh>
    <rPh sb="5" eb="6">
      <t>コク</t>
    </rPh>
    <rPh sb="6" eb="7">
      <t>チョウ</t>
    </rPh>
    <phoneticPr fontId="5"/>
  </si>
  <si>
    <t>議会副議長</t>
    <rPh sb="0" eb="2">
      <t>ギカイ</t>
    </rPh>
    <rPh sb="2" eb="5">
      <t>フクギチョウ</t>
    </rPh>
    <phoneticPr fontId="5"/>
  </si>
  <si>
    <t>積立金</t>
    <phoneticPr fontId="23"/>
  </si>
  <si>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</si>
  <si>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</si>
  <si>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t>
    <phoneticPr fontId="5"/>
  </si>
  <si>
    <t>議会議員</t>
    <rPh sb="0" eb="2">
      <t>ギカイ</t>
    </rPh>
    <rPh sb="2" eb="4">
      <t>ギイン</t>
    </rPh>
    <phoneticPr fontId="5"/>
  </si>
  <si>
    <t>繰上償還金</t>
    <phoneticPr fontId="23"/>
  </si>
  <si>
    <t>　実質赤字比率</t>
    <rPh sb="1" eb="3">
      <t>ジッシツ</t>
    </rPh>
    <rPh sb="3" eb="5">
      <t>アカジ</t>
    </rPh>
    <rPh sb="5" eb="7">
      <t>ヒリツ</t>
    </rPh>
    <phoneticPr fontId="5"/>
  </si>
  <si>
    <t>-</t>
    <phoneticPr fontId="5"/>
  </si>
  <si>
    <t>住民基本台帳人口
(※6)</t>
    <phoneticPr fontId="5"/>
  </si>
  <si>
    <t>令02.01.01(人)</t>
    <rPh sb="0" eb="1">
      <t>レイ</t>
    </rPh>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</si>
  <si>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</si>
  <si>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</si>
  <si>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</si>
  <si>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</si>
  <si>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23"/>
  </si>
  <si>
    <t>　連結実質赤字比率</t>
    <rPh sb="1" eb="3">
      <t>レンケツ</t>
    </rPh>
    <rPh sb="3" eb="5">
      <t>ジッシツ</t>
    </rPh>
    <rPh sb="5" eb="7">
      <t>アカジ</t>
    </rPh>
    <rPh sb="7" eb="9">
      <t>ヒリツ</t>
    </rPh>
    <phoneticPr fontId="5"/>
  </si>
  <si>
    <t>-</t>
    <phoneticPr fontId="5"/>
  </si>
  <si>
    <t>うち日本人(人)</t>
    <phoneticPr fontId="5"/>
  </si>
  <si>
    <t>実質単年度収支</t>
    <phoneticPr fontId="23"/>
  </si>
  <si>
    <t>　実質公債費比率</t>
    <rPh sb="1" eb="3">
      <t>ジッシツ</t>
    </rPh>
    <rPh sb="3" eb="6">
      <t>コウサイヒ</t>
    </rPh>
    <rPh sb="6" eb="8">
      <t>ヒリツ</t>
    </rPh>
    <phoneticPr fontId="5"/>
  </si>
  <si>
    <t>平31.01.01(人)</t>
    <rPh sb="0" eb="1">
      <t>ヘイ</t>
    </rPh>
    <phoneticPr fontId="5"/>
  </si>
  <si>
    <t>一般職員</t>
    <rPh sb="0" eb="2">
      <t>イッパン</t>
    </rPh>
    <rPh sb="2" eb="4">
      <t>ショクイン</t>
    </rPh>
    <phoneticPr fontId="5"/>
  </si>
  <si>
    <t>基準財政収入額</t>
    <phoneticPr fontId="23"/>
  </si>
  <si>
    <t>　将来負担比率</t>
    <rPh sb="1" eb="3">
      <t>ショウライ</t>
    </rPh>
    <rPh sb="3" eb="5">
      <t>フタン</t>
    </rPh>
    <rPh sb="5" eb="7">
      <t>ヒリツ</t>
    </rPh>
    <phoneticPr fontId="5"/>
  </si>
  <si>
    <t>うち日本人(人)</t>
    <phoneticPr fontId="5"/>
  </si>
  <si>
    <t>　うち消防職員</t>
    <rPh sb="3" eb="5">
      <t>ショウボウ</t>
    </rPh>
    <rPh sb="5" eb="7">
      <t>ショクイン</t>
    </rPh>
    <phoneticPr fontId="5"/>
  </si>
  <si>
    <t>-</t>
    <phoneticPr fontId="5"/>
  </si>
  <si>
    <t>基準財政需要額</t>
    <phoneticPr fontId="23"/>
  </si>
  <si>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</si>
  <si>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</si>
  <si>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</si>
  <si>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　うち技能労務職員</t>
    <rPh sb="3" eb="5">
      <t>ギノウ</t>
    </rPh>
    <rPh sb="5" eb="7">
      <t>ロウム</t>
    </rPh>
    <rPh sb="7" eb="8">
      <t>ショク</t>
    </rPh>
    <rPh sb="8" eb="9">
      <t>イン</t>
    </rPh>
    <phoneticPr fontId="5"/>
  </si>
  <si>
    <t>標準税収入額等</t>
    <phoneticPr fontId="23"/>
  </si>
  <si>
    <t>うち日本人(％)</t>
    <phoneticPr fontId="5"/>
  </si>
  <si>
    <t>-0.1</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</si>
  <si>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</si>
  <si>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23"/>
  </si>
  <si>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</si>
  <si>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</si>
  <si>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23"/>
  </si>
  <si>
    <t>人口密度 (人/k㎡)</t>
    <rPh sb="0" eb="2">
      <t>ジンコウ</t>
    </rPh>
    <rPh sb="2" eb="4">
      <t>ミツド</t>
    </rPh>
    <phoneticPr fontId="5"/>
  </si>
  <si>
    <t>臨時職員</t>
    <rPh sb="0" eb="2">
      <t>リンジ</t>
    </rPh>
    <rPh sb="2" eb="4">
      <t>ショクイン</t>
    </rPh>
    <phoneticPr fontId="5"/>
  </si>
  <si>
    <t>-</t>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</si>
  <si>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</si>
  <si>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</si>
  <si>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</si>
  <si>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</si>
  <si>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</si>
  <si>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</si>
  <si>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</si>
  <si>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</si>
  <si>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</si>
  <si>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23"/>
  </si>
  <si>
    <t>減債基金</t>
    <rPh sb="0" eb="1">
      <t>ゲン</t>
    </rPh>
    <rPh sb="1" eb="2">
      <t>サイ</t>
    </rPh>
    <rPh sb="2" eb="4">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</si>
  <si>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</si>
  <si>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</si>
  <si>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</si>
  <si>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</si>
  <si>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</si>
  <si>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</si>
  <si>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</si>
  <si>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</si>
  <si>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</si>
  <si>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</si>
  <si>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</si>
  <si>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</si>
  <si>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</si>
  <si>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</si>
  <si>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</si>
  <si>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</si>
  <si>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5"/>
  </si>
  <si>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</si>
  <si>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</si>
  <si>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</si>
  <si>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※6：人口については、調査対象年度の1月1日現在の住民基本台帳に登載されている人口に基づいている。</t>
    <rPh sb="13" eb="15">
      <t>タイショウ</t>
    </rPh>
    <phoneticPr fontId="5"/>
  </si>
  <si>
    <t>令和元年度</t>
    <phoneticPr fontId="23"/>
  </si>
  <si>
    <t>愛知県</t>
    <phoneticPr fontId="23"/>
  </si>
  <si>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</si>
  <si>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</si>
  <si>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道府県税の状況（単位 千円・％）</t>
    <rPh sb="0" eb="3">
      <t>ドウフケン</t>
    </rPh>
    <rPh sb="3" eb="4">
      <t>ゼイ</t>
    </rPh>
    <rPh sb="5" eb="7">
      <t>ジョウキョウ</t>
    </rPh>
    <rPh sb="8" eb="10">
      <t>タンイ</t>
    </rPh>
    <rPh sb="11" eb="13">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</si>
  <si>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</si>
  <si>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</si>
  <si>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</si>
  <si>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</si>
  <si>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</si>
  <si>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</si>
  <si>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</si>
  <si>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</si>
  <si>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</si>
  <si>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2"/>
  </si>
  <si>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</si>
  <si>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</si>
  <si>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</si>
  <si>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</si>
  <si>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</si>
  <si>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</si>
  <si>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　地方揮発油譲与税</t>
    <rPh sb="1" eb="3">
      <t>チホウ</t>
    </rPh>
    <rPh sb="3" eb="6">
      <t>キハツユ</t>
    </rPh>
    <rPh sb="6" eb="8">
      <t>ジョウヨ</t>
    </rPh>
    <rPh sb="8" eb="9">
      <t>ゼイ</t>
    </rPh>
    <phoneticPr fontId="11"/>
  </si>
  <si>
    <t>　　道府県民税</t>
    <rPh sb="2" eb="5">
      <t>ドウフケン</t>
    </rPh>
    <phoneticPr fontId="5"/>
  </si>
  <si>
    <t>総務費</t>
  </si>
  <si>
    <t>　地方道路譲与税</t>
    <rPh sb="1" eb="3">
      <t>チホウ</t>
    </rPh>
    <rPh sb="3" eb="5">
      <t>ドウロ</t>
    </rPh>
    <rPh sb="5" eb="7">
      <t>ジョウヨ</t>
    </rPh>
    <rPh sb="7" eb="8">
      <t>ゼイ</t>
    </rPh>
    <phoneticPr fontId="11"/>
  </si>
  <si>
    <t>　　　個人均等割</t>
    <phoneticPr fontId="5"/>
  </si>
  <si>
    <t>民生費</t>
  </si>
  <si>
    <t>　特別とん譲与税</t>
    <rPh sb="1" eb="3">
      <t>トクベツ</t>
    </rPh>
    <rPh sb="5" eb="7">
      <t>ジョウヨ</t>
    </rPh>
    <rPh sb="7" eb="8">
      <t>ゼイ</t>
    </rPh>
    <phoneticPr fontId="11"/>
  </si>
  <si>
    <t>-</t>
    <phoneticPr fontId="5"/>
  </si>
  <si>
    <t>　　　所得割</t>
    <phoneticPr fontId="5"/>
  </si>
  <si>
    <t>衛生費</t>
  </si>
  <si>
    <t>　石油ガス譲与税</t>
    <rPh sb="1" eb="3">
      <t>セキユ</t>
    </rPh>
    <rPh sb="5" eb="7">
      <t>ジョウヨ</t>
    </rPh>
    <rPh sb="7" eb="8">
      <t>ゼイ</t>
    </rPh>
    <phoneticPr fontId="11"/>
  </si>
  <si>
    <t>　　　法人均等割</t>
    <phoneticPr fontId="5"/>
  </si>
  <si>
    <t>労働費</t>
  </si>
  <si>
    <t>　自動車重量譲与税</t>
    <phoneticPr fontId="11"/>
  </si>
  <si>
    <t>　　　法人税割</t>
    <phoneticPr fontId="5"/>
  </si>
  <si>
    <t>農林水産業費</t>
  </si>
  <si>
    <t>　航空機燃料譲与税</t>
    <rPh sb="1" eb="4">
      <t>コウクウキ</t>
    </rPh>
    <rPh sb="4" eb="6">
      <t>ネンリョウ</t>
    </rPh>
    <rPh sb="6" eb="8">
      <t>ジョウヨ</t>
    </rPh>
    <rPh sb="8" eb="9">
      <t>ゼイ</t>
    </rPh>
    <phoneticPr fontId="11"/>
  </si>
  <si>
    <t>　　　利子割</t>
    <rPh sb="3" eb="5">
      <t>リシ</t>
    </rPh>
    <rPh sb="5" eb="6">
      <t>ワ</t>
    </rPh>
    <phoneticPr fontId="5"/>
  </si>
  <si>
    <t>商工費</t>
  </si>
  <si>
    <t>　地方法人特別譲与税</t>
    <rPh sb="1" eb="3">
      <t>チホウ</t>
    </rPh>
    <rPh sb="3" eb="5">
      <t>ホウジン</t>
    </rPh>
    <rPh sb="5" eb="7">
      <t>トクベツ</t>
    </rPh>
    <rPh sb="7" eb="9">
      <t>ジョウヨ</t>
    </rPh>
    <rPh sb="9" eb="10">
      <t>ゼイ</t>
    </rPh>
    <phoneticPr fontId="11"/>
  </si>
  <si>
    <t>　　　配当割</t>
    <rPh sb="3" eb="5">
      <t>ハイトウ</t>
    </rPh>
    <rPh sb="5" eb="6">
      <t>ワリ</t>
    </rPh>
    <phoneticPr fontId="5"/>
  </si>
  <si>
    <t>-</t>
    <phoneticPr fontId="5"/>
  </si>
  <si>
    <t>土木費</t>
  </si>
  <si>
    <t>　森林環境譲与税</t>
    <phoneticPr fontId="11"/>
  </si>
  <si>
    <t>　　　株式等譲渡所得割</t>
    <rPh sb="3" eb="6">
      <t>カブシキトウ</t>
    </rPh>
    <rPh sb="6" eb="8">
      <t>ジョウト</t>
    </rPh>
    <rPh sb="8" eb="10">
      <t>ショトク</t>
    </rPh>
    <rPh sb="10" eb="11">
      <t>ワ</t>
    </rPh>
    <phoneticPr fontId="5"/>
  </si>
  <si>
    <t>警察費</t>
    <rPh sb="0" eb="2">
      <t>ケイサツ</t>
    </rPh>
    <rPh sb="2" eb="3">
      <t>ヒ</t>
    </rPh>
    <phoneticPr fontId="5"/>
  </si>
  <si>
    <t>市町村たばこ税都道府県交付金</t>
    <rPh sb="0" eb="3">
      <t>シチョウソン</t>
    </rPh>
    <rPh sb="6" eb="7">
      <t>ゼイ</t>
    </rPh>
    <rPh sb="7" eb="11">
      <t>トドウフケン</t>
    </rPh>
    <rPh sb="11" eb="14">
      <t>コウフキン</t>
    </rPh>
    <phoneticPr fontId="5"/>
  </si>
  <si>
    <t>　　事業税</t>
    <rPh sb="2" eb="5">
      <t>ジギョウゼイ</t>
    </rPh>
    <phoneticPr fontId="5"/>
  </si>
  <si>
    <t>消防費</t>
  </si>
  <si>
    <t>-</t>
    <phoneticPr fontId="5"/>
  </si>
  <si>
    <t>地方特例交付金等</t>
    <rPh sb="7" eb="8">
      <t>トウ</t>
    </rPh>
    <phoneticPr fontId="5"/>
  </si>
  <si>
    <t>　　　個人分</t>
    <rPh sb="3" eb="5">
      <t>コジン</t>
    </rPh>
    <rPh sb="5" eb="6">
      <t>ブン</t>
    </rPh>
    <phoneticPr fontId="5"/>
  </si>
  <si>
    <t>教育費</t>
  </si>
  <si>
    <t>　個人住民税減収補塡特例交付金</t>
    <phoneticPr fontId="11"/>
  </si>
  <si>
    <t>　　　法人分</t>
    <rPh sb="3" eb="5">
      <t>ホウジン</t>
    </rPh>
    <rPh sb="5" eb="6">
      <t>ブン</t>
    </rPh>
    <phoneticPr fontId="5"/>
  </si>
  <si>
    <t>災害復旧費</t>
  </si>
  <si>
    <t>　自動車税減収補塡特例交付金</t>
    <phoneticPr fontId="11"/>
  </si>
  <si>
    <t>　　地方消費税</t>
    <rPh sb="2" eb="4">
      <t>チホウ</t>
    </rPh>
    <rPh sb="4" eb="7">
      <t>ショウヒゼイ</t>
    </rPh>
    <phoneticPr fontId="5"/>
  </si>
  <si>
    <t>公債費</t>
  </si>
  <si>
    <t>　子ども・子育て支援臨時交付金</t>
    <phoneticPr fontId="11"/>
  </si>
  <si>
    <t>　　不動産取得税</t>
    <rPh sb="2" eb="5">
      <t>フドウサン</t>
    </rPh>
    <rPh sb="5" eb="7">
      <t>シュトク</t>
    </rPh>
    <rPh sb="7" eb="8">
      <t>ゼイ</t>
    </rPh>
    <phoneticPr fontId="5"/>
  </si>
  <si>
    <t>諸支出金</t>
    <rPh sb="3" eb="4">
      <t>キン</t>
    </rPh>
    <phoneticPr fontId="23"/>
  </si>
  <si>
    <t>地方交付税</t>
  </si>
  <si>
    <t>　　道府県たばこ税</t>
    <rPh sb="2" eb="5">
      <t>ドウフケン</t>
    </rPh>
    <rPh sb="8" eb="9">
      <t>ゼイ</t>
    </rPh>
    <phoneticPr fontId="5"/>
  </si>
  <si>
    <t>前年度繰上充用金</t>
    <phoneticPr fontId="5"/>
  </si>
  <si>
    <t>　普通交付税</t>
  </si>
  <si>
    <t>　　ゴルフ場利用税</t>
    <rPh sb="5" eb="6">
      <t>ジョウ</t>
    </rPh>
    <rPh sb="6" eb="8">
      <t>リヨウ</t>
    </rPh>
    <rPh sb="8" eb="9">
      <t>ゼイ</t>
    </rPh>
    <phoneticPr fontId="5"/>
  </si>
  <si>
    <t>利子割交付金</t>
    <rPh sb="0" eb="2">
      <t>リシ</t>
    </rPh>
    <rPh sb="2" eb="3">
      <t>ワ</t>
    </rPh>
    <rPh sb="3" eb="6">
      <t>コウフキン</t>
    </rPh>
    <phoneticPr fontId="5"/>
  </si>
  <si>
    <t>　特別交付税</t>
  </si>
  <si>
    <t>　　自動車取得税</t>
    <rPh sb="2" eb="5">
      <t>ジドウシャ</t>
    </rPh>
    <rPh sb="5" eb="7">
      <t>シュトク</t>
    </rPh>
    <rPh sb="7" eb="8">
      <t>ゼイ</t>
    </rPh>
    <phoneticPr fontId="5"/>
  </si>
  <si>
    <t>配当割交付金</t>
    <rPh sb="0" eb="2">
      <t>ハイトウ</t>
    </rPh>
    <rPh sb="2" eb="3">
      <t>ワ</t>
    </rPh>
    <rPh sb="3" eb="6">
      <t>コウフキン</t>
    </rPh>
    <phoneticPr fontId="5"/>
  </si>
  <si>
    <t>　震災復興特別交付税</t>
    <phoneticPr fontId="23"/>
  </si>
  <si>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</si>
  <si>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</si>
  <si>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(一般財源計)</t>
  </si>
  <si>
    <t>　　自動車税</t>
    <rPh sb="2" eb="5">
      <t>ジドウシャ</t>
    </rPh>
    <rPh sb="5" eb="6">
      <t>ゼイ</t>
    </rPh>
    <phoneticPr fontId="5"/>
  </si>
  <si>
    <t>分離課税所得割交付金</t>
    <phoneticPr fontId="23"/>
  </si>
  <si>
    <t>交通安全対策特別交付金</t>
  </si>
  <si>
    <t>　　鉱区税</t>
    <rPh sb="2" eb="4">
      <t>コウク</t>
    </rPh>
    <rPh sb="4" eb="5">
      <t>ゼイ</t>
    </rPh>
    <phoneticPr fontId="5"/>
  </si>
  <si>
    <t>地方消費税交付金</t>
    <rPh sb="0" eb="2">
      <t>チホウ</t>
    </rPh>
    <rPh sb="2" eb="5">
      <t>ショウヒゼイ</t>
    </rPh>
    <rPh sb="5" eb="8">
      <t>コウフキン</t>
    </rPh>
    <phoneticPr fontId="5"/>
  </si>
  <si>
    <t>分担金・負担金</t>
  </si>
  <si>
    <t>　　固定資産税特例</t>
    <rPh sb="2" eb="4">
      <t>コテイ</t>
    </rPh>
    <rPh sb="4" eb="7">
      <t>シサンゼイ</t>
    </rPh>
    <rPh sb="7" eb="9">
      <t>トクレイ</t>
    </rPh>
    <phoneticPr fontId="5"/>
  </si>
  <si>
    <t>ゴルフ場利用税交付金</t>
    <rPh sb="3" eb="4">
      <t>ジョウ</t>
    </rPh>
    <rPh sb="4" eb="6">
      <t>リヨウ</t>
    </rPh>
    <rPh sb="6" eb="7">
      <t>ゼイ</t>
    </rPh>
    <rPh sb="7" eb="10">
      <t>コウフキン</t>
    </rPh>
    <phoneticPr fontId="5"/>
  </si>
  <si>
    <t>使用料</t>
  </si>
  <si>
    <t>　法定外普通税</t>
    <rPh sb="3" eb="4">
      <t>ガイ</t>
    </rPh>
    <rPh sb="4" eb="6">
      <t>フツウ</t>
    </rPh>
    <rPh sb="6" eb="7">
      <t>ゼイ</t>
    </rPh>
    <phoneticPr fontId="5"/>
  </si>
  <si>
    <t>特別地方消費税交付金</t>
    <rPh sb="0" eb="2">
      <t>トクベツ</t>
    </rPh>
    <rPh sb="2" eb="4">
      <t>チホウ</t>
    </rPh>
    <rPh sb="4" eb="7">
      <t>ショウヒゼイ</t>
    </rPh>
    <rPh sb="7" eb="10">
      <t>コウフキン</t>
    </rPh>
    <phoneticPr fontId="5"/>
  </si>
  <si>
    <t>手数料</t>
  </si>
  <si>
    <t>目的税</t>
    <rPh sb="0" eb="3">
      <t>モクテキゼイ</t>
    </rPh>
    <phoneticPr fontId="5"/>
  </si>
  <si>
    <t>自動車取得税交付金</t>
    <rPh sb="0" eb="3">
      <t>ジドウシャ</t>
    </rPh>
    <rPh sb="3" eb="5">
      <t>シュトク</t>
    </rPh>
    <rPh sb="5" eb="6">
      <t>ゼイ</t>
    </rPh>
    <rPh sb="6" eb="9">
      <t>コウフキン</t>
    </rPh>
    <phoneticPr fontId="5"/>
  </si>
  <si>
    <t>国庫支出金</t>
  </si>
  <si>
    <t>　法定目的税</t>
    <rPh sb="1" eb="3">
      <t>ホウテイ</t>
    </rPh>
    <rPh sb="3" eb="6">
      <t>モクテキゼイ</t>
    </rPh>
    <phoneticPr fontId="5"/>
  </si>
  <si>
    <t>軽油引取税交付金</t>
    <rPh sb="0" eb="5">
      <t>ケイユヒキトリゼイ</t>
    </rPh>
    <rPh sb="5" eb="8">
      <t>コウフキン</t>
    </rPh>
    <phoneticPr fontId="5"/>
  </si>
  <si>
    <t>国有提供交付金</t>
    <phoneticPr fontId="5"/>
  </si>
  <si>
    <t>　　狩猟税</t>
    <rPh sb="2" eb="4">
      <t>シュリョウ</t>
    </rPh>
    <rPh sb="4" eb="5">
      <t>ゼイ</t>
    </rPh>
    <phoneticPr fontId="5"/>
  </si>
  <si>
    <t>自動車税環境性能割交付金</t>
    <phoneticPr fontId="5"/>
  </si>
  <si>
    <t>財産収入</t>
  </si>
  <si>
    <t>　法定外目的税</t>
    <rPh sb="1" eb="3">
      <t>ホウテイ</t>
    </rPh>
    <rPh sb="3" eb="4">
      <t>ガイ</t>
    </rPh>
    <rPh sb="4" eb="7">
      <t>モクテキゼイ</t>
    </rPh>
    <phoneticPr fontId="5"/>
  </si>
  <si>
    <t>特別区財政調整交付金</t>
    <rPh sb="0" eb="3">
      <t>トクベツク</t>
    </rPh>
    <rPh sb="3" eb="5">
      <t>ザイセイ</t>
    </rPh>
    <rPh sb="5" eb="7">
      <t>チョウセイ</t>
    </rPh>
    <rPh sb="7" eb="10">
      <t>コウフキン</t>
    </rPh>
    <phoneticPr fontId="5"/>
  </si>
  <si>
    <t>寄附金</t>
  </si>
  <si>
    <t>旧法による税</t>
  </si>
  <si>
    <t>歳出合計</t>
  </si>
  <si>
    <t>繰入金</t>
  </si>
  <si>
    <t>性質別歳出の状況（単位 千円・％）</t>
    <rPh sb="0" eb="2">
      <t>セイシツ</t>
    </rPh>
    <phoneticPr fontId="5"/>
  </si>
  <si>
    <t>繰越金</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</si>
  <si>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</si>
  <si>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</si>
  <si>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</si>
  <si>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</si>
  <si>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8"/>
  </si>
  <si>
    <t>諸収入</t>
  </si>
  <si>
    <t>義務的経費計</t>
    <rPh sb="0" eb="3">
      <t>ギムテキ</t>
    </rPh>
    <rPh sb="3" eb="5">
      <t>ケイヒ</t>
    </rPh>
    <rPh sb="5" eb="6">
      <t>ケイ</t>
    </rPh>
    <phoneticPr fontId="5"/>
  </si>
  <si>
    <t>地方債</t>
  </si>
  <si>
    <t>　人件費</t>
    <phoneticPr fontId="5"/>
  </si>
  <si>
    <t>　うち減収補塡債(特例分)</t>
    <rPh sb="4" eb="5">
      <t>シュウ</t>
    </rPh>
    <rPh sb="9" eb="10">
      <t>トク</t>
    </rPh>
    <rPh sb="10" eb="11">
      <t>レイ</t>
    </rPh>
    <rPh sb="11" eb="12">
      <t>ブン</t>
    </rPh>
    <phoneticPr fontId="11"/>
  </si>
  <si>
    <t>　　うち職員給</t>
    <rPh sb="4" eb="6">
      <t>ショクイン</t>
    </rPh>
    <rPh sb="6" eb="7">
      <t>キュウ</t>
    </rPh>
    <phoneticPr fontId="5"/>
  </si>
  <si>
    <t>　うち臨時財政対策債</t>
  </si>
  <si>
    <t>　扶助費</t>
    <phoneticPr fontId="5"/>
  </si>
  <si>
    <t>歳入合計</t>
  </si>
  <si>
    <t>　公債費</t>
    <phoneticPr fontId="5"/>
  </si>
  <si>
    <t>内訳</t>
    <rPh sb="0" eb="2">
      <t>ウチワケ</t>
    </rPh>
    <phoneticPr fontId="5"/>
  </si>
  <si>
    <t>元利償還金</t>
    <phoneticPr fontId="5"/>
  </si>
  <si>
    <t>　うち元金</t>
    <phoneticPr fontId="23"/>
  </si>
  <si>
    <t>区分</t>
    <phoneticPr fontId="5"/>
  </si>
  <si>
    <t>令和元年度</t>
    <rPh sb="0" eb="2">
      <t>レイワ</t>
    </rPh>
    <rPh sb="2" eb="3">
      <t>ガン</t>
    </rPh>
    <rPh sb="3" eb="5">
      <t>ネンド</t>
    </rPh>
    <phoneticPr fontId="5"/>
  </si>
  <si>
    <t>平成30年度</t>
    <rPh sb="0" eb="2">
      <t>ヘイセイ</t>
    </rPh>
    <rPh sb="4" eb="6">
      <t>ネンド</t>
    </rPh>
    <phoneticPr fontId="5"/>
  </si>
  <si>
    <t>　うち利子</t>
    <phoneticPr fontId="23"/>
  </si>
  <si>
    <t>徴収率
(％)</t>
    <rPh sb="0" eb="2">
      <t>チョウシュウ</t>
    </rPh>
    <rPh sb="2" eb="3">
      <t>リツ</t>
    </rPh>
    <phoneticPr fontId="5"/>
  </si>
  <si>
    <t>現年</t>
    <rPh sb="0" eb="1">
      <t>ゲン</t>
    </rPh>
    <rPh sb="1" eb="2">
      <t>ネン</t>
    </rPh>
    <phoneticPr fontId="5"/>
  </si>
  <si>
    <t>一時借入金利子</t>
    <phoneticPr fontId="5"/>
  </si>
  <si>
    <t>・計</t>
    <phoneticPr fontId="5"/>
  </si>
  <si>
    <t>道府県民税</t>
    <rPh sb="0" eb="3">
      <t>ドウフケン</t>
    </rPh>
    <rPh sb="3" eb="4">
      <t>ミン</t>
    </rPh>
    <rPh sb="4" eb="5">
      <t>ゼイ</t>
    </rPh>
    <phoneticPr fontId="5"/>
  </si>
  <si>
    <t>その他の経費</t>
    <rPh sb="2" eb="3">
      <t>タ</t>
    </rPh>
    <rPh sb="4" eb="6">
      <t>ケイヒ</t>
    </rPh>
    <phoneticPr fontId="5"/>
  </si>
  <si>
    <t>事業税</t>
    <rPh sb="0" eb="3">
      <t>ジギョウゼイ</t>
    </rPh>
    <phoneticPr fontId="5"/>
  </si>
  <si>
    <t>　物件費</t>
    <phoneticPr fontId="5"/>
  </si>
  <si>
    <t>国民健康保険</t>
    <rPh sb="0" eb="2">
      <t>コクミン</t>
    </rPh>
    <rPh sb="2" eb="4">
      <t>ケンコウ</t>
    </rPh>
    <rPh sb="4" eb="6">
      <t>ホケン</t>
    </rPh>
    <phoneticPr fontId="2"/>
  </si>
  <si>
    <t>実質収支</t>
    <rPh sb="0" eb="2">
      <t>ジッシツ</t>
    </rPh>
    <rPh sb="2" eb="4">
      <t>シュウシ</t>
    </rPh>
    <phoneticPr fontId="2"/>
  </si>
  <si>
    <t>　維持補修費</t>
    <phoneticPr fontId="5"/>
  </si>
  <si>
    <t>事業会計の状況</t>
    <rPh sb="0" eb="2">
      <t>ジギョウ</t>
    </rPh>
    <rPh sb="2" eb="4">
      <t>カイケイ</t>
    </rPh>
    <rPh sb="5" eb="7">
      <t>ジョウキョウ</t>
    </rPh>
    <phoneticPr fontId="2"/>
  </si>
  <si>
    <t>再差引収支</t>
    <rPh sb="0" eb="1">
      <t>サイ</t>
    </rPh>
    <rPh sb="1" eb="3">
      <t>サシヒキ</t>
    </rPh>
    <rPh sb="3" eb="5">
      <t>シュウシ</t>
    </rPh>
    <phoneticPr fontId="2"/>
  </si>
  <si>
    <t>　補助費等</t>
    <phoneticPr fontId="5"/>
  </si>
  <si>
    <t>　繰出金</t>
    <phoneticPr fontId="5"/>
  </si>
  <si>
    <t>　積立金</t>
    <phoneticPr fontId="5"/>
  </si>
  <si>
    <t>(注釈)</t>
    <rPh sb="1" eb="2">
      <t>チュウ</t>
    </rPh>
    <rPh sb="2" eb="3">
      <t>シャク</t>
    </rPh>
    <phoneticPr fontId="5"/>
  </si>
  <si>
    <t>　投資及び出資金</t>
    <rPh sb="3" eb="4">
      <t>オヨ</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</si>
  <si>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</si>
  <si>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貸付金</t>
    <rPh sb="1" eb="3">
      <t>カシツケ</t>
    </rPh>
    <rPh sb="3" eb="4">
      <t>キン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</si>
  <si>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</si>
  <si>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</si>
  <si>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</si>
  <si>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</si>
  <si>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</si>
  <si>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</si>
  <si>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</si>
  <si>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</si>
  <si>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</si>
  <si>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</si>
  <si>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</si>
  <si>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令和元年度</t>
  </si>
  <si>
    <t>愛知県</t>
  </si>
  <si>
    <t>一般会計等の財政状況（単位：百万円）</t>
    <rPh sb="0" eb="2">
      <t>イッパン</t>
    </rPh>
    <rPh sb="2" eb="4">
      <t>カイケイ</t>
    </rPh>
    <rPh sb="4" eb="5">
      <t>トウ</t>
    </rPh>
    <rPh sb="6" eb="8">
      <t>ザイセイ</t>
    </rPh>
    <rPh sb="8" eb="10">
      <t>ジョウキョウ</t>
    </rPh>
    <phoneticPr fontId="27"/>
  </si>
  <si>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7"/>
  </si>
  <si>
    <t>会計名</t>
    <rPh sb="0" eb="2">
      <t>カイケイ</t>
    </rPh>
    <rPh sb="2" eb="3">
      <t>メイ</t>
    </rPh>
    <phoneticPr fontId="27"/>
  </si>
  <si>
    <t>歳入</t>
    <rPh sb="0" eb="2">
      <t>サイニュウ</t>
    </rPh>
    <phoneticPr fontId="27"/>
  </si>
  <si>
    <t>歳出</t>
    <phoneticPr fontId="27"/>
  </si>
  <si>
    <t>形式収支</t>
    <phoneticPr fontId="27"/>
  </si>
  <si>
    <t>実質収支</t>
    <phoneticPr fontId="27"/>
  </si>
  <si>
    <t>他会計等
からの
繰入金</t>
    <rPh sb="9" eb="11">
      <t>クリイレ</t>
    </rPh>
    <rPh sb="11" eb="12">
      <t>キン</t>
    </rPh>
    <phoneticPr fontId="27"/>
  </si>
  <si>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</si>
  <si>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</si>
  <si>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</si>
  <si>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</si>
  <si>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</si>
  <si>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</si>
  <si>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</si>
  <si>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</si>
  <si>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</si>
  <si>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</si>
  <si>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</si>
  <si>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</si>
  <si>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</si>
  <si>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</si>
  <si>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</si>
  <si>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</si>
  <si>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</si>
  <si>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</si>
  <si>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</si>
  <si>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</si>
  <si>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</si>
  <si>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</si>
  <si>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</si>
  <si>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</si>
  <si>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県立病院事業会計</t>
    <phoneticPr fontId="5"/>
  </si>
  <si>
    <t>工業用水道事業会計</t>
    <phoneticPr fontId="5"/>
  </si>
  <si>
    <t>-</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</si>
  <si>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</si>
  <si>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</si>
  <si>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</si>
  <si>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</si>
  <si>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7"/>
  </si>
  <si>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</si>
  <si>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</si>
  <si>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</si>
  <si>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</si>
  <si>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</si>
  <si>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</si>
  <si>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</si>
  <si>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</si>
  <si>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</si>
  <si>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7"/>
  </si>
  <si>
    <t>平成29年度</t>
    <rPh sb="0" eb="2">
      <t>ヘイセイ</t>
    </rPh>
    <rPh sb="4" eb="6">
      <t>ネンド</t>
    </rPh>
    <phoneticPr fontId="5"/>
  </si>
  <si>
    <t>分母比</t>
    <rPh sb="0" eb="2">
      <t>ブンボ</t>
    </rPh>
    <rPh sb="2" eb="3">
      <t>ヒ</t>
    </rPh>
    <phoneticPr fontId="5"/>
  </si>
  <si>
    <t>内訳</t>
    <rPh sb="0" eb="2">
      <t>ウチワケ</t>
    </rPh>
    <phoneticPr fontId="27"/>
  </si>
  <si>
    <t>元利償還金</t>
    <rPh sb="0" eb="2">
      <t>ガンリ</t>
    </rPh>
    <rPh sb="2" eb="5">
      <t>ショウカンキン</t>
    </rPh>
    <phoneticPr fontId="27"/>
  </si>
  <si>
    <t xml:space="preserve">一般会計等に係る地方債の現在高 </t>
    <rPh sb="0" eb="2">
      <t>イッパン</t>
    </rPh>
    <rPh sb="2" eb="4">
      <t>カイケイ</t>
    </rPh>
    <rPh sb="4" eb="5">
      <t>トウ</t>
    </rPh>
    <rPh sb="6" eb="7">
      <t>カカ</t>
    </rPh>
    <rPh sb="8" eb="11">
      <t>チホウサイ</t>
    </rPh>
    <rPh sb="12" eb="15">
      <t>ゲンザイダカ</t>
    </rPh>
    <phoneticPr fontId="27"/>
  </si>
  <si>
    <t>債務負担行為</t>
    <rPh sb="0" eb="2">
      <t>サイム</t>
    </rPh>
    <rPh sb="2" eb="4">
      <t>フタン</t>
    </rPh>
    <rPh sb="4" eb="6">
      <t>コウイ</t>
    </rPh>
    <phoneticPr fontId="5"/>
  </si>
  <si>
    <t>PFI事業に係るもの</t>
    <rPh sb="3" eb="5">
      <t>ジギョウ</t>
    </rPh>
    <rPh sb="6" eb="7">
      <t>カカ</t>
    </rPh>
    <phoneticPr fontId="27"/>
  </si>
  <si>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</si>
  <si>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7"/>
  </si>
  <si>
    <t>いわゆる五省協定等に係るもの</t>
    <rPh sb="4" eb="6">
      <t>ゴショウ</t>
    </rPh>
    <rPh sb="6" eb="9">
      <t>キョウテイトウ</t>
    </rPh>
    <rPh sb="10" eb="11">
      <t>カカ</t>
    </rPh>
    <phoneticPr fontId="27"/>
  </si>
  <si>
    <t>-</t>
    <phoneticPr fontId="5"/>
  </si>
  <si>
    <t>準元利償還金</t>
    <rPh sb="0" eb="1">
      <t>ジュン</t>
    </rPh>
    <rPh sb="1" eb="3">
      <t>ガンリ</t>
    </rPh>
    <rPh sb="3" eb="6">
      <t>ショウカンキン</t>
    </rPh>
    <phoneticPr fontId="27"/>
  </si>
  <si>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7"/>
  </si>
  <si>
    <t xml:space="preserve">公営企業債等繰入見込額 </t>
    <rPh sb="0" eb="2">
      <t>コウエイ</t>
    </rPh>
    <rPh sb="2" eb="5">
      <t>キギョウサイ</t>
    </rPh>
    <rPh sb="5" eb="6">
      <t>トウ</t>
    </rPh>
    <rPh sb="6" eb="8">
      <t>クリイ</t>
    </rPh>
    <rPh sb="8" eb="11">
      <t>ミコミガク</t>
    </rPh>
    <phoneticPr fontId="27"/>
  </si>
  <si>
    <t>国営土地改良事業に係るもの</t>
    <rPh sb="0" eb="2">
      <t>コクエイ</t>
    </rPh>
    <rPh sb="2" eb="4">
      <t>トチ</t>
    </rPh>
    <rPh sb="4" eb="6">
      <t>カイリョウ</t>
    </rPh>
    <rPh sb="6" eb="8">
      <t>ジギョウ</t>
    </rPh>
    <rPh sb="9" eb="10">
      <t>カカ</t>
    </rPh>
    <phoneticPr fontId="27"/>
  </si>
  <si>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7"/>
  </si>
  <si>
    <t xml:space="preserve">組合等負担等見込額 </t>
    <rPh sb="0" eb="2">
      <t>クミアイ</t>
    </rPh>
    <rPh sb="2" eb="3">
      <t>トウ</t>
    </rPh>
    <rPh sb="3" eb="5">
      <t>フタン</t>
    </rPh>
    <rPh sb="5" eb="6">
      <t>トウ</t>
    </rPh>
    <rPh sb="6" eb="9">
      <t>ミコミガク</t>
    </rPh>
    <phoneticPr fontId="27"/>
  </si>
  <si>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</si>
  <si>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7"/>
  </si>
  <si>
    <t xml:space="preserve">退職手当負担見込額 </t>
    <rPh sb="0" eb="2">
      <t>タイショク</t>
    </rPh>
    <rPh sb="2" eb="4">
      <t>テアテ</t>
    </rPh>
    <rPh sb="4" eb="6">
      <t>フタン</t>
    </rPh>
    <rPh sb="6" eb="9">
      <t>ミコミガク</t>
    </rPh>
    <phoneticPr fontId="27"/>
  </si>
  <si>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</si>
  <si>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7"/>
  </si>
  <si>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7"/>
  </si>
  <si>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</si>
  <si>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7"/>
  </si>
  <si>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</si>
  <si>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</si>
  <si>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</si>
  <si>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rPh sb="0" eb="2">
      <t>レンケツ</t>
    </rPh>
    <rPh sb="2" eb="4">
      <t>ジッシツ</t>
    </rPh>
    <rPh sb="4" eb="7">
      <t>アカジガク</t>
    </rPh>
    <phoneticPr fontId="27"/>
  </si>
  <si>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</si>
  <si>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7"/>
  </si>
  <si>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</si>
  <si>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</si>
  <si>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</si>
  <si>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</si>
  <si>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7"/>
  </si>
  <si>
    <t>企業債等
繰入見込額</t>
    <rPh sb="0" eb="2">
      <t>キギョウ</t>
    </rPh>
    <rPh sb="2" eb="3">
      <t>サイ</t>
    </rPh>
    <rPh sb="3" eb="4">
      <t>トウ</t>
    </rPh>
    <rPh sb="5" eb="7">
      <t>クリイレ</t>
    </rPh>
    <rPh sb="7" eb="9">
      <t>ミコ</t>
    </rPh>
    <rPh sb="9" eb="10">
      <t>ガク</t>
    </rPh>
    <phoneticPr fontId="5"/>
  </si>
  <si>
    <t>流域下水道事業会計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</si>
  <si>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7"/>
  </si>
  <si>
    <t xml:space="preserve">充当可能特定歳入 </t>
    <rPh sb="0" eb="2">
      <t>ジュウトウ</t>
    </rPh>
    <rPh sb="2" eb="4">
      <t>カノウ</t>
    </rPh>
    <rPh sb="4" eb="6">
      <t>トクテイ</t>
    </rPh>
    <rPh sb="6" eb="8">
      <t>サイニュウ</t>
    </rPh>
    <phoneticPr fontId="27"/>
  </si>
  <si>
    <t xml:space="preserve">基準財政需要額算入見込額 </t>
    <rPh sb="0" eb="2">
      <t>キジュン</t>
    </rPh>
    <rPh sb="2" eb="4">
      <t>ザイセイ</t>
    </rPh>
    <rPh sb="4" eb="7">
      <t>ジュヨウガク</t>
    </rPh>
    <rPh sb="7" eb="9">
      <t>サンニュウ</t>
    </rPh>
    <rPh sb="9" eb="12">
      <t>ミコミガク</t>
    </rPh>
    <phoneticPr fontId="27"/>
  </si>
  <si>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</si>
  <si>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</si>
  <si>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</si>
  <si>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</si>
  <si>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</si>
  <si>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7"/>
  </si>
  <si>
    <t>土地開発公社に係る将来負担額</t>
    <rPh sb="0" eb="2">
      <t>トチ</t>
    </rPh>
    <rPh sb="2" eb="4">
      <t>カイハツ</t>
    </rPh>
    <rPh sb="4" eb="6">
      <t>コウシャ</t>
    </rPh>
    <rPh sb="7" eb="8">
      <t>カカ</t>
    </rPh>
    <rPh sb="9" eb="11">
      <t>ショウライ</t>
    </rPh>
    <rPh sb="11" eb="14">
      <t>フタンガク</t>
    </rPh>
    <phoneticPr fontId="27"/>
  </si>
  <si>
    <t>利子補給に係るもの</t>
  </si>
  <si>
    <t>健全化判断比率</t>
    <rPh sb="0" eb="3">
      <t>ケンゼンカ</t>
    </rPh>
    <rPh sb="3" eb="5">
      <t>ハンダン</t>
    </rPh>
    <rPh sb="5" eb="7">
      <t>ヒリツ</t>
    </rPh>
    <phoneticPr fontId="18"/>
  </si>
  <si>
    <t>令和元年度</t>
    <rPh sb="0" eb="2">
      <t>レイワ</t>
    </rPh>
    <rPh sb="2" eb="3">
      <t>ガン</t>
    </rPh>
    <rPh sb="3" eb="5">
      <t>ネンド</t>
    </rPh>
    <phoneticPr fontId="18"/>
  </si>
  <si>
    <t>早期健全化基準</t>
    <phoneticPr fontId="5"/>
  </si>
  <si>
    <t>財政再生基準</t>
    <phoneticPr fontId="5"/>
  </si>
  <si>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7"/>
  </si>
  <si>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</si>
  <si>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</si>
  <si>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8"/>
  </si>
  <si>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7"/>
  </si>
  <si>
    <t>(Ｃ)</t>
    <phoneticPr fontId="5"/>
  </si>
  <si>
    <t>連結実質赤字比率</t>
    <rPh sb="0" eb="2">
      <t>レンケツ</t>
    </rPh>
    <rPh sb="2" eb="4">
      <t>ジッシツ</t>
    </rPh>
    <rPh sb="4" eb="6">
      <t>アカジ</t>
    </rPh>
    <rPh sb="6" eb="8">
      <t>ヒリツ</t>
    </rPh>
    <phoneticPr fontId="18"/>
  </si>
  <si>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</si>
  <si>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</si>
  <si>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8"/>
  </si>
  <si>
    <t>(Ｃ)－(Ｄ)</t>
    <phoneticPr fontId="5"/>
  </si>
  <si>
    <t>将来負担比率</t>
    <rPh sb="0" eb="2">
      <t>ショウライ</t>
    </rPh>
    <rPh sb="2" eb="4">
      <t>フタン</t>
    </rPh>
    <rPh sb="4" eb="6">
      <t>ヒリツ</t>
    </rPh>
    <phoneticPr fontId="18"/>
  </si>
  <si>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</si>
  <si>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</si>
  <si>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</si>
  <si>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</si>
  <si>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</si>
  <si>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</si>
  <si>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</si>
  <si>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</si>
  <si>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</si>
  <si>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</si>
  <si>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</si>
  <si>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</si>
  <si>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</si>
  <si>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</si>
  <si>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</si>
  <si>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</si>
  <si>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</si>
  <si>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</si>
  <si>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</si>
  <si>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</si>
  <si>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</si>
  <si>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</si>
  <si>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</si>
  <si>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</si>
  <si>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</si>
  <si>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</si>
  <si>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</si>
  <si>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</si>
  <si>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</si>
  <si>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5"/>
  </si>
  <si>
    <t>積立不足額を考慮して算定した額</t>
    <rPh sb="0" eb="1">
      <t>ツ</t>
    </rPh>
    <rPh sb="1" eb="2">
      <t>タ</t>
    </rPh>
    <rPh sb="2" eb="5">
      <t>フソクガク</t>
    </rPh>
    <rPh sb="6" eb="8">
      <t>コウリョ</t>
    </rPh>
    <rPh sb="10" eb="12">
      <t>サンテイ</t>
    </rPh>
    <rPh sb="14" eb="15">
      <t>ガク</t>
    </rPh>
    <phoneticPr fontId="15"/>
  </si>
  <si>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</si>
  <si>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</si>
  <si>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</si>
  <si>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</si>
  <si>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</si>
  <si>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</si>
  <si>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</si>
  <si>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</si>
  <si>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</si>
  <si>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</si>
  <si>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</si>
  <si>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</si>
  <si>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</si>
  <si>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</si>
  <si>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</si>
  <si>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</si>
  <si>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</si>
  <si>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</si>
  <si>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</si>
  <si>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</si>
  <si>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</si>
  <si>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</si>
  <si>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</si>
  <si>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 xml:space="preserve"> </t>
    <phoneticPr fontId="5"/>
  </si>
  <si>
    <t xml:space="preserve"> </t>
    <phoneticPr fontId="5"/>
  </si>
  <si>
    <t>H27</t>
  </si>
  <si>
    <t>H28</t>
  </si>
  <si>
    <t>H29</t>
  </si>
  <si>
    <t>H30</t>
  </si>
  <si>
    <t>R01</t>
  </si>
  <si>
    <t>▲ 0.45</t>
  </si>
  <si>
    <t>一般会計</t>
  </si>
  <si>
    <t>国民健康保険事業特別会計</t>
  </si>
  <si>
    <t>水道事業会計</t>
  </si>
  <si>
    <t>工業用水道事業会計</t>
  </si>
  <si>
    <t>流域下水道事業会計</t>
  </si>
  <si>
    <t>証紙特別会計</t>
  </si>
  <si>
    <t>県営住宅管理事業特別会計</t>
  </si>
  <si>
    <t>港湾整備事業特別会計</t>
  </si>
  <si>
    <t>その他会計（赤字）</t>
  </si>
  <si>
    <t>▲ 0.03</t>
  </si>
  <si>
    <t>その他会計（黒字）</t>
  </si>
  <si>
    <t>（百万円）</t>
    <phoneticPr fontId="2"/>
  </si>
  <si>
    <t>H26末</t>
    <phoneticPr fontId="2"/>
  </si>
  <si>
    <t>H27末</t>
    <phoneticPr fontId="2"/>
  </si>
  <si>
    <t>H28末</t>
    <phoneticPr fontId="2"/>
  </si>
  <si>
    <t>H29末</t>
    <phoneticPr fontId="2"/>
  </si>
  <si>
    <t>H30末</t>
    <phoneticPr fontId="2"/>
  </si>
  <si>
    <t>地域医療介護総合確保基金</t>
    <rPh sb="0" eb="2">
      <t>チイキ</t>
    </rPh>
    <rPh sb="2" eb="4">
      <t>イリョウ</t>
    </rPh>
    <rPh sb="4" eb="6">
      <t>カイゴ</t>
    </rPh>
    <rPh sb="6" eb="8">
      <t>ソウゴウ</t>
    </rPh>
    <rPh sb="8" eb="10">
      <t>カクホ</t>
    </rPh>
    <rPh sb="10" eb="12">
      <t>キキン</t>
    </rPh>
    <phoneticPr fontId="2"/>
  </si>
  <si>
    <t>産業空洞化対策減税基金</t>
    <rPh sb="0" eb="2">
      <t>サンギョウ</t>
    </rPh>
    <rPh sb="2" eb="5">
      <t>クウドウカ</t>
    </rPh>
    <rPh sb="5" eb="7">
      <t>タイサク</t>
    </rPh>
    <rPh sb="7" eb="9">
      <t>ゲンゼイ</t>
    </rPh>
    <rPh sb="9" eb="11">
      <t>キキン</t>
    </rPh>
    <phoneticPr fontId="5"/>
  </si>
  <si>
    <t>地域福祉基金</t>
    <rPh sb="0" eb="2">
      <t>チイキ</t>
    </rPh>
    <rPh sb="2" eb="4">
      <t>フクシ</t>
    </rPh>
    <rPh sb="4" eb="6">
      <t>キキン</t>
    </rPh>
    <phoneticPr fontId="5"/>
  </si>
  <si>
    <t>福祉推進整備基金</t>
    <rPh sb="0" eb="2">
      <t>フクシ</t>
    </rPh>
    <rPh sb="2" eb="4">
      <t>スイシン</t>
    </rPh>
    <rPh sb="4" eb="6">
      <t>セイビ</t>
    </rPh>
    <rPh sb="6" eb="8">
      <t>キキン</t>
    </rPh>
    <phoneticPr fontId="5"/>
  </si>
  <si>
    <t>一般会計等</t>
    <rPh sb="0" eb="2">
      <t>イッパン</t>
    </rPh>
    <rPh sb="2" eb="4">
      <t>カイケイ</t>
    </rPh>
    <rPh sb="4" eb="5">
      <t>トウ</t>
    </rPh>
    <phoneticPr fontId="5"/>
  </si>
  <si>
    <t>公債管理特別会計</t>
    <rPh sb="0" eb="2">
      <t>コウサイ</t>
    </rPh>
    <rPh sb="2" eb="4">
      <t>カンリ</t>
    </rPh>
    <rPh sb="4" eb="6">
      <t>トクベツ</t>
    </rPh>
    <rPh sb="6" eb="8">
      <t>カイケイ</t>
    </rPh>
    <phoneticPr fontId="18"/>
  </si>
  <si>
    <t>証紙特別会計</t>
    <rPh sb="0" eb="2">
      <t>ショウシ</t>
    </rPh>
    <rPh sb="2" eb="4">
      <t>トクベツ</t>
    </rPh>
    <rPh sb="4" eb="6">
      <t>カイケイ</t>
    </rPh>
    <phoneticPr fontId="18"/>
  </si>
  <si>
    <t>母子父子寡婦福祉資金特別会計</t>
    <rPh sb="0" eb="2">
      <t>ボシ</t>
    </rPh>
    <rPh sb="2" eb="4">
      <t>フシ</t>
    </rPh>
    <rPh sb="4" eb="6">
      <t>カフ</t>
    </rPh>
    <rPh sb="6" eb="8">
      <t>フクシ</t>
    </rPh>
    <rPh sb="8" eb="10">
      <t>シキン</t>
    </rPh>
    <rPh sb="10" eb="12">
      <t>トクベツ</t>
    </rPh>
    <rPh sb="12" eb="14">
      <t>カイケイ</t>
    </rPh>
    <phoneticPr fontId="18"/>
  </si>
  <si>
    <t>中小企業設備導入資金特別会計</t>
    <rPh sb="0" eb="2">
      <t>チュウショウ</t>
    </rPh>
    <rPh sb="2" eb="4">
      <t>キギョウ</t>
    </rPh>
    <rPh sb="4" eb="6">
      <t>セツビ</t>
    </rPh>
    <rPh sb="6" eb="8">
      <t>ドウニュウ</t>
    </rPh>
    <rPh sb="8" eb="10">
      <t>シキン</t>
    </rPh>
    <rPh sb="10" eb="12">
      <t>トクベツ</t>
    </rPh>
    <rPh sb="12" eb="14">
      <t>カイケイ</t>
    </rPh>
    <phoneticPr fontId="18"/>
  </si>
  <si>
    <t>就農支援資金特別会計</t>
    <rPh sb="0" eb="2">
      <t>シュウノウ</t>
    </rPh>
    <rPh sb="2" eb="4">
      <t>シエン</t>
    </rPh>
    <rPh sb="4" eb="6">
      <t>シキン</t>
    </rPh>
    <rPh sb="6" eb="8">
      <t>トクベツ</t>
    </rPh>
    <rPh sb="8" eb="10">
      <t>カイケイ</t>
    </rPh>
    <phoneticPr fontId="18"/>
  </si>
  <si>
    <t>県有林野特別会計</t>
    <rPh sb="0" eb="2">
      <t>ケンユウ</t>
    </rPh>
    <rPh sb="2" eb="4">
      <t>リンヤ</t>
    </rPh>
    <rPh sb="4" eb="6">
      <t>トクベツ</t>
    </rPh>
    <rPh sb="6" eb="8">
      <t>カイケイ</t>
    </rPh>
    <phoneticPr fontId="18"/>
  </si>
  <si>
    <t>林業改善資金特別会計</t>
    <rPh sb="0" eb="2">
      <t>リンギョウ</t>
    </rPh>
    <rPh sb="2" eb="4">
      <t>カイゼン</t>
    </rPh>
    <rPh sb="4" eb="6">
      <t>シキン</t>
    </rPh>
    <rPh sb="6" eb="8">
      <t>トクベツ</t>
    </rPh>
    <rPh sb="8" eb="10">
      <t>カイケイ</t>
    </rPh>
    <phoneticPr fontId="18"/>
  </si>
  <si>
    <t>沿岸漁業改善資金特別会計</t>
    <rPh sb="0" eb="2">
      <t>エンガン</t>
    </rPh>
    <rPh sb="2" eb="4">
      <t>ギョギョウ</t>
    </rPh>
    <rPh sb="4" eb="6">
      <t>カイゼン</t>
    </rPh>
    <rPh sb="6" eb="8">
      <t>シキン</t>
    </rPh>
    <rPh sb="8" eb="10">
      <t>トクベツ</t>
    </rPh>
    <rPh sb="10" eb="12">
      <t>カイケイ</t>
    </rPh>
    <phoneticPr fontId="18"/>
  </si>
  <si>
    <t>県営住宅管理事業特別会計</t>
    <rPh sb="0" eb="2">
      <t>ケンエイ</t>
    </rPh>
    <rPh sb="2" eb="4">
      <t>ジュウタク</t>
    </rPh>
    <rPh sb="4" eb="6">
      <t>カンリ</t>
    </rPh>
    <rPh sb="6" eb="8">
      <t>ジギョウ</t>
    </rPh>
    <rPh sb="8" eb="10">
      <t>トクベツ</t>
    </rPh>
    <rPh sb="10" eb="12">
      <t>カイケイ</t>
    </rPh>
    <phoneticPr fontId="18"/>
  </si>
  <si>
    <t>県立病院事業会計</t>
    <rPh sb="0" eb="2">
      <t>ケンリツ</t>
    </rPh>
    <rPh sb="2" eb="4">
      <t>ビョウイン</t>
    </rPh>
    <rPh sb="4" eb="6">
      <t>ジギョウ</t>
    </rPh>
    <rPh sb="6" eb="8">
      <t>カイケイ</t>
    </rPh>
    <phoneticPr fontId="2"/>
  </si>
  <si>
    <t>-</t>
    <phoneticPr fontId="2"/>
  </si>
  <si>
    <t>法適用企業</t>
    <rPh sb="0" eb="2">
      <t>ホウテキ</t>
    </rPh>
    <rPh sb="2" eb="3">
      <t>ヨウ</t>
    </rPh>
    <rPh sb="3" eb="5">
      <t>キギョウ</t>
    </rPh>
    <phoneticPr fontId="2"/>
  </si>
  <si>
    <t>水道事業会計</t>
    <rPh sb="0" eb="2">
      <t>スイドウ</t>
    </rPh>
    <rPh sb="2" eb="4">
      <t>ジギョウ</t>
    </rPh>
    <rPh sb="4" eb="6">
      <t>カイケイ</t>
    </rPh>
    <phoneticPr fontId="2"/>
  </si>
  <si>
    <t>工業用水道事業会計</t>
    <rPh sb="0" eb="3">
      <t>コウギョウヨウ</t>
    </rPh>
    <rPh sb="3" eb="5">
      <t>スイドウ</t>
    </rPh>
    <rPh sb="5" eb="7">
      <t>ジギョウ</t>
    </rPh>
    <rPh sb="7" eb="9">
      <t>カイケイ</t>
    </rPh>
    <phoneticPr fontId="2"/>
  </si>
  <si>
    <t>用地造成事業会計</t>
    <rPh sb="0" eb="2">
      <t>ヨウチ</t>
    </rPh>
    <rPh sb="2" eb="4">
      <t>ゾウセイ</t>
    </rPh>
    <rPh sb="4" eb="6">
      <t>ジギョウ</t>
    </rPh>
    <rPh sb="6" eb="8">
      <t>カイケイ</t>
    </rPh>
    <phoneticPr fontId="2"/>
  </si>
  <si>
    <t>法適用（宅地）</t>
    <rPh sb="0" eb="2">
      <t>ホウテキ</t>
    </rPh>
    <rPh sb="2" eb="3">
      <t>ヨウ</t>
    </rPh>
    <rPh sb="4" eb="6">
      <t>タクチ</t>
    </rPh>
    <phoneticPr fontId="2"/>
  </si>
  <si>
    <t>流域下水道事業会計</t>
    <rPh sb="0" eb="2">
      <t>リュウイキ</t>
    </rPh>
    <rPh sb="2" eb="5">
      <t>ゲスイドウ</t>
    </rPh>
    <rPh sb="5" eb="7">
      <t>ジギョウ</t>
    </rPh>
    <rPh sb="7" eb="9">
      <t>カイケイ</t>
    </rPh>
    <phoneticPr fontId="2"/>
  </si>
  <si>
    <t>港湾整備事業特別会計</t>
    <rPh sb="0" eb="2">
      <t>コウワン</t>
    </rPh>
    <rPh sb="2" eb="4">
      <t>セイビ</t>
    </rPh>
    <rPh sb="4" eb="6">
      <t>ジギョウ</t>
    </rPh>
    <rPh sb="6" eb="8">
      <t>トクベツ</t>
    </rPh>
    <rPh sb="8" eb="10">
      <t>カイケイ</t>
    </rPh>
    <phoneticPr fontId="2"/>
  </si>
  <si>
    <t>法非適用企業</t>
    <rPh sb="0" eb="1">
      <t>ホウ</t>
    </rPh>
    <rPh sb="1" eb="3">
      <t>ヒテキ</t>
    </rPh>
    <rPh sb="3" eb="4">
      <t>ヨウ</t>
    </rPh>
    <rPh sb="4" eb="6">
      <t>キギョウ</t>
    </rPh>
    <phoneticPr fontId="2"/>
  </si>
  <si>
    <t>国民健康保険事業特別会計</t>
    <rPh sb="0" eb="2">
      <t>コクミン</t>
    </rPh>
    <rPh sb="2" eb="4">
      <t>ケンコウ</t>
    </rPh>
    <rPh sb="4" eb="6">
      <t>ホケン</t>
    </rPh>
    <rPh sb="6" eb="8">
      <t>ジギョウ</t>
    </rPh>
    <rPh sb="8" eb="10">
      <t>トクベツ</t>
    </rPh>
    <rPh sb="10" eb="12">
      <t>カイケイ</t>
    </rPh>
    <phoneticPr fontId="2"/>
  </si>
  <si>
    <t>名古屋競輪組合</t>
    <rPh sb="0" eb="3">
      <t>ナゴヤ</t>
    </rPh>
    <rPh sb="3" eb="5">
      <t>ケイリン</t>
    </rPh>
    <rPh sb="5" eb="7">
      <t>クミアイ</t>
    </rPh>
    <phoneticPr fontId="2"/>
  </si>
  <si>
    <t>　一般会計</t>
    <rPh sb="1" eb="3">
      <t>イッパン</t>
    </rPh>
    <rPh sb="3" eb="5">
      <t>カイケイ</t>
    </rPh>
    <phoneticPr fontId="2"/>
  </si>
  <si>
    <t>　競輪事業特別会計</t>
    <rPh sb="1" eb="3">
      <t>ケイリン</t>
    </rPh>
    <rPh sb="3" eb="5">
      <t>ジギョウ</t>
    </rPh>
    <rPh sb="5" eb="7">
      <t>トクベツ</t>
    </rPh>
    <rPh sb="7" eb="9">
      <t>カイケイ</t>
    </rPh>
    <phoneticPr fontId="2"/>
  </si>
  <si>
    <t>愛知県競馬組合</t>
    <rPh sb="0" eb="3">
      <t>アイチケン</t>
    </rPh>
    <rPh sb="3" eb="5">
      <t>ケイバ</t>
    </rPh>
    <rPh sb="5" eb="7">
      <t>クミアイ</t>
    </rPh>
    <phoneticPr fontId="2"/>
  </si>
  <si>
    <t>名古屋港管理組合</t>
    <rPh sb="0" eb="4">
      <t>ナゴヤコウ</t>
    </rPh>
    <rPh sb="4" eb="6">
      <t>カンリ</t>
    </rPh>
    <rPh sb="6" eb="8">
      <t>クミアイ</t>
    </rPh>
    <phoneticPr fontId="1"/>
  </si>
  <si>
    <t>　一般会計</t>
    <rPh sb="1" eb="3">
      <t>イッパン</t>
    </rPh>
    <rPh sb="3" eb="5">
      <t>カイケイ</t>
    </rPh>
    <phoneticPr fontId="1"/>
  </si>
  <si>
    <t>　基金特別会計</t>
    <rPh sb="1" eb="3">
      <t>キキン</t>
    </rPh>
    <rPh sb="3" eb="5">
      <t>トクベツ</t>
    </rPh>
    <rPh sb="5" eb="7">
      <t>カイケイ</t>
    </rPh>
    <phoneticPr fontId="1"/>
  </si>
  <si>
    <t>　施設運営事業会計</t>
    <rPh sb="1" eb="3">
      <t>シセツ</t>
    </rPh>
    <rPh sb="3" eb="5">
      <t>ウンエイ</t>
    </rPh>
    <rPh sb="5" eb="7">
      <t>ジギョウ</t>
    </rPh>
    <rPh sb="7" eb="9">
      <t>カイケイ</t>
    </rPh>
    <phoneticPr fontId="1"/>
  </si>
  <si>
    <t>法適用</t>
    <rPh sb="0" eb="1">
      <t>ホウ</t>
    </rPh>
    <rPh sb="1" eb="3">
      <t>テキヨウ</t>
    </rPh>
    <phoneticPr fontId="3"/>
  </si>
  <si>
    <t>　埋立事業会計</t>
    <rPh sb="1" eb="2">
      <t>ウ</t>
    </rPh>
    <rPh sb="2" eb="3">
      <t>タ</t>
    </rPh>
    <rPh sb="3" eb="5">
      <t>ジギョウ</t>
    </rPh>
    <rPh sb="5" eb="7">
      <t>カイケイ</t>
    </rPh>
    <phoneticPr fontId="1"/>
  </si>
  <si>
    <t>○</t>
  </si>
  <si>
    <t>愛知県公立大学法人</t>
    <rPh sb="0" eb="3">
      <t>アイチケン</t>
    </rPh>
    <rPh sb="3" eb="5">
      <t>コウリツ</t>
    </rPh>
    <rPh sb="5" eb="7">
      <t>ダイガク</t>
    </rPh>
    <rPh sb="7" eb="9">
      <t>ホウジン</t>
    </rPh>
    <phoneticPr fontId="2"/>
  </si>
  <si>
    <t>愛知県土地開発公社</t>
  </si>
  <si>
    <t>名古屋高速道路公社</t>
  </si>
  <si>
    <t>愛知県道路公社</t>
  </si>
  <si>
    <t>愛知県住宅供給公社</t>
  </si>
  <si>
    <t>(公財)愛知県国際交流協会</t>
  </si>
  <si>
    <t>(公財)あいち男女共同参画財団</t>
  </si>
  <si>
    <t>(公財)愛知県文化振興事業団</t>
  </si>
  <si>
    <t>(公財)愛知公園協会</t>
    <rPh sb="1" eb="2">
      <t>コウ</t>
    </rPh>
    <rPh sb="2" eb="3">
      <t>ザイ</t>
    </rPh>
    <rPh sb="4" eb="6">
      <t>アイチ</t>
    </rPh>
    <phoneticPr fontId="12"/>
  </si>
  <si>
    <t>▲3</t>
  </si>
  <si>
    <t>(一財)愛知県私学振興事業財団</t>
    <rPh sb="1" eb="3">
      <t>イチザイ</t>
    </rPh>
    <rPh sb="4" eb="7">
      <t>アイチケン</t>
    </rPh>
    <rPh sb="7" eb="9">
      <t>シガク</t>
    </rPh>
    <rPh sb="9" eb="11">
      <t>シンコウ</t>
    </rPh>
    <rPh sb="11" eb="13">
      <t>ジギョウ</t>
    </rPh>
    <rPh sb="13" eb="15">
      <t>ザイダン</t>
    </rPh>
    <phoneticPr fontId="2"/>
  </si>
  <si>
    <t>2020年3月解散</t>
    <rPh sb="4" eb="5">
      <t>ネン</t>
    </rPh>
    <rPh sb="6" eb="7">
      <t>ガツ</t>
    </rPh>
    <rPh sb="7" eb="9">
      <t>カイサン</t>
    </rPh>
    <phoneticPr fontId="2"/>
  </si>
  <si>
    <t>(公財)愛知県健康づくり振興事業団</t>
    <rPh sb="1" eb="2">
      <t>コウ</t>
    </rPh>
    <phoneticPr fontId="5"/>
  </si>
  <si>
    <t>▲12</t>
  </si>
  <si>
    <t>○</t>
    <phoneticPr fontId="2"/>
  </si>
  <si>
    <t>(公財）あいち産業振興機構</t>
    <rPh sb="1" eb="2">
      <t>コウ</t>
    </rPh>
    <phoneticPr fontId="5"/>
  </si>
  <si>
    <t>(公財)愛知県教育・スポーツ振興財団</t>
    <rPh sb="1" eb="2">
      <t>コウ</t>
    </rPh>
    <rPh sb="2" eb="3">
      <t>ザイ</t>
    </rPh>
    <rPh sb="4" eb="7">
      <t>アイチケン</t>
    </rPh>
    <rPh sb="7" eb="9">
      <t>キョウイク</t>
    </rPh>
    <rPh sb="14" eb="16">
      <t>シンコウ</t>
    </rPh>
    <rPh sb="16" eb="18">
      <t>ザイダン</t>
    </rPh>
    <phoneticPr fontId="12"/>
  </si>
  <si>
    <t>(公財)愛知県スポーツ協会</t>
    <rPh sb="1" eb="2">
      <t>コウ</t>
    </rPh>
    <rPh sb="2" eb="3">
      <t>ザイ</t>
    </rPh>
    <rPh sb="4" eb="6">
      <t>アイチ</t>
    </rPh>
    <phoneticPr fontId="12"/>
  </si>
  <si>
    <t>(公財)矢作川水源基金</t>
    <rPh sb="1" eb="2">
      <t>コウ</t>
    </rPh>
    <rPh sb="2" eb="3">
      <t>ザイ</t>
    </rPh>
    <rPh sb="4" eb="6">
      <t>ヤハギ</t>
    </rPh>
    <phoneticPr fontId="12"/>
  </si>
  <si>
    <t>▲1</t>
  </si>
  <si>
    <t>(公財)豊川水源基金</t>
    <rPh sb="1" eb="2">
      <t>コウ</t>
    </rPh>
    <rPh sb="2" eb="3">
      <t>ザイ</t>
    </rPh>
    <rPh sb="4" eb="6">
      <t>トヨカワ</t>
    </rPh>
    <phoneticPr fontId="12"/>
  </si>
  <si>
    <t>(公財)愛知臨海環境整備センター</t>
    <rPh sb="1" eb="2">
      <t>コウ</t>
    </rPh>
    <rPh sb="2" eb="3">
      <t>ザイ</t>
    </rPh>
    <rPh sb="4" eb="6">
      <t>アイチ</t>
    </rPh>
    <phoneticPr fontId="12"/>
  </si>
  <si>
    <t>(公財)長寿科学振興財団</t>
    <rPh sb="1" eb="2">
      <t>コウ</t>
    </rPh>
    <rPh sb="2" eb="3">
      <t>ザイ</t>
    </rPh>
    <rPh sb="4" eb="6">
      <t>チョウジュ</t>
    </rPh>
    <rPh sb="6" eb="8">
      <t>カガク</t>
    </rPh>
    <rPh sb="8" eb="10">
      <t>シンコウ</t>
    </rPh>
    <rPh sb="10" eb="12">
      <t>ザイダン</t>
    </rPh>
    <phoneticPr fontId="12"/>
  </si>
  <si>
    <t>(公財)愛知県生活衛生営業指導センター</t>
    <rPh sb="1" eb="2">
      <t>コウ</t>
    </rPh>
    <rPh sb="2" eb="3">
      <t>ザイ</t>
    </rPh>
    <rPh sb="4" eb="6">
      <t>アイチ</t>
    </rPh>
    <phoneticPr fontId="12"/>
  </si>
  <si>
    <t>(公財)一宮地場産業ﾌｧｯｼｮﾝﾃﾞｻﾞｲﾝｾﾝﾀｰ</t>
    <rPh sb="1" eb="2">
      <t>コウ</t>
    </rPh>
    <rPh sb="2" eb="3">
      <t>ザイ</t>
    </rPh>
    <rPh sb="4" eb="6">
      <t>イチノミヤ</t>
    </rPh>
    <rPh sb="8" eb="10">
      <t>サンギョウ</t>
    </rPh>
    <phoneticPr fontId="12"/>
  </si>
  <si>
    <t>(公財)科学技術交流財団</t>
    <rPh sb="1" eb="2">
      <t>コウ</t>
    </rPh>
    <rPh sb="2" eb="3">
      <t>ザイ</t>
    </rPh>
    <rPh sb="4" eb="6">
      <t>カガク</t>
    </rPh>
    <phoneticPr fontId="12"/>
  </si>
  <si>
    <t>(公財)愛知県農業振興基金</t>
    <rPh sb="1" eb="2">
      <t>コウ</t>
    </rPh>
    <rPh sb="2" eb="3">
      <t>ザイ</t>
    </rPh>
    <rPh sb="4" eb="6">
      <t>アイチ</t>
    </rPh>
    <phoneticPr fontId="12"/>
  </si>
  <si>
    <t>▲146</t>
  </si>
  <si>
    <t>(公財)愛知県水産業振興基金</t>
    <rPh sb="1" eb="2">
      <t>コウ</t>
    </rPh>
    <rPh sb="2" eb="3">
      <t>ザイ</t>
    </rPh>
    <rPh sb="4" eb="6">
      <t>アイチ</t>
    </rPh>
    <phoneticPr fontId="12"/>
  </si>
  <si>
    <t>(公財)愛知・豊川用水振興協会</t>
    <rPh sb="1" eb="2">
      <t>コウ</t>
    </rPh>
    <rPh sb="2" eb="3">
      <t>ザイ</t>
    </rPh>
    <rPh sb="4" eb="6">
      <t>アイチ</t>
    </rPh>
    <phoneticPr fontId="12"/>
  </si>
  <si>
    <t>(公財)愛知県林業振興基金</t>
    <rPh sb="1" eb="3">
      <t>コウザイ</t>
    </rPh>
    <rPh sb="4" eb="6">
      <t>アイチ</t>
    </rPh>
    <phoneticPr fontId="12"/>
  </si>
  <si>
    <t>(一財)桃花台センター</t>
    <rPh sb="1" eb="2">
      <t>イッ</t>
    </rPh>
    <rPh sb="2" eb="3">
      <t>ザイ</t>
    </rPh>
    <rPh sb="4" eb="7">
      <t>トウカダイ</t>
    </rPh>
    <phoneticPr fontId="12"/>
  </si>
  <si>
    <t>(公財)暴力追放愛知県民会議</t>
    <rPh sb="1" eb="2">
      <t>コウ</t>
    </rPh>
    <rPh sb="2" eb="3">
      <t>ザイ</t>
    </rPh>
    <rPh sb="4" eb="6">
      <t>ボウリョク</t>
    </rPh>
    <phoneticPr fontId="12"/>
  </si>
  <si>
    <t>▲10</t>
  </si>
  <si>
    <t>愛知環状鉄道(株)</t>
    <rPh sb="7" eb="8">
      <t>カブ</t>
    </rPh>
    <phoneticPr fontId="12"/>
  </si>
  <si>
    <t>上飯田連絡線(株)</t>
    <rPh sb="5" eb="6">
      <t>セン</t>
    </rPh>
    <rPh sb="7" eb="8">
      <t>カブ</t>
    </rPh>
    <phoneticPr fontId="12"/>
  </si>
  <si>
    <t>中部国際空港連絡鉄道(株)</t>
    <rPh sb="11" eb="12">
      <t>カブ</t>
    </rPh>
    <phoneticPr fontId="12"/>
  </si>
  <si>
    <t>愛知高速交通(株)</t>
    <rPh sb="7" eb="8">
      <t>カブ</t>
    </rPh>
    <phoneticPr fontId="12"/>
  </si>
  <si>
    <t>名古屋空港ビルディング(株)</t>
    <rPh sb="12" eb="13">
      <t>カブ</t>
    </rPh>
    <phoneticPr fontId="12"/>
  </si>
  <si>
    <t>(株)東三河食肉流通センター</t>
    <rPh sb="1" eb="2">
      <t>カブ</t>
    </rPh>
    <phoneticPr fontId="12"/>
  </si>
  <si>
    <t>名古屋競馬(株)</t>
    <rPh sb="6" eb="7">
      <t>カブ</t>
    </rPh>
    <phoneticPr fontId="12"/>
  </si>
  <si>
    <t>衣浦臨海鉄道(株)</t>
    <rPh sb="7" eb="8">
      <t>カブ</t>
    </rPh>
    <phoneticPr fontId="12"/>
  </si>
  <si>
    <t>(公財)愛知・名古屋アジア競技大会組織委員会</t>
    <rPh sb="1" eb="3">
      <t>コウザイ</t>
    </rPh>
    <rPh sb="4" eb="6">
      <t>アイチ</t>
    </rPh>
    <rPh sb="7" eb="10">
      <t>ナゴヤ</t>
    </rPh>
    <rPh sb="13" eb="15">
      <t>キョウギ</t>
    </rPh>
    <rPh sb="15" eb="17">
      <t>タイカイ</t>
    </rPh>
    <rPh sb="17" eb="19">
      <t>ソシキ</t>
    </rPh>
    <rPh sb="19" eb="22">
      <t>イインカイ</t>
    </rPh>
    <phoneticPr fontId="2"/>
  </si>
  <si>
    <t>(株)国際デザインセンター</t>
    <rPh sb="1" eb="2">
      <t>カブ</t>
    </rPh>
    <phoneticPr fontId="5"/>
  </si>
  <si>
    <t>▲11</t>
  </si>
  <si>
    <t>名古屋テレビ塔(株)</t>
    <rPh sb="8" eb="9">
      <t>カブ</t>
    </rPh>
    <phoneticPr fontId="12"/>
  </si>
  <si>
    <t>▲114</t>
  </si>
  <si>
    <t>愛知玉野情報システム(株)</t>
    <rPh sb="11" eb="12">
      <t>カブ</t>
    </rPh>
    <phoneticPr fontId="12"/>
  </si>
  <si>
    <t>(公社)木曽三川水源造成公社</t>
    <rPh sb="1" eb="3">
      <t>コウシャ</t>
    </rPh>
    <rPh sb="4" eb="6">
      <t>キソ</t>
    </rPh>
    <rPh sb="6" eb="7">
      <t>サン</t>
    </rPh>
    <rPh sb="7" eb="8">
      <t>セン</t>
    </rPh>
    <rPh sb="8" eb="10">
      <t>スイゲン</t>
    </rPh>
    <rPh sb="10" eb="12">
      <t>ゾウセイ</t>
    </rPh>
    <rPh sb="12" eb="14">
      <t>コウシャ</t>
    </rPh>
    <phoneticPr fontId="5"/>
  </si>
  <si>
    <t>名古屋埠頭(株)</t>
    <rPh sb="6" eb="7">
      <t>カブ</t>
    </rPh>
    <phoneticPr fontId="12"/>
  </si>
  <si>
    <t>伊勢湾フェリー(株)</t>
    <rPh sb="0" eb="3">
      <t>イセワン</t>
    </rPh>
    <rPh sb="8" eb="9">
      <t>カブ</t>
    </rPh>
    <phoneticPr fontId="12"/>
  </si>
  <si>
    <t>中部国際空港(株)</t>
    <rPh sb="7" eb="8">
      <t>カブ</t>
    </rPh>
    <phoneticPr fontId="5"/>
  </si>
  <si>
    <t>(一財)地域活性化センター</t>
    <rPh sb="1" eb="3">
      <t>イチザイ</t>
    </rPh>
    <rPh sb="4" eb="6">
      <t>チイキ</t>
    </rPh>
    <rPh sb="6" eb="9">
      <t>カッセイカ</t>
    </rPh>
    <phoneticPr fontId="2"/>
  </si>
  <si>
    <t>(一財)救急振興財団</t>
    <rPh sb="1" eb="3">
      <t>イチザイ</t>
    </rPh>
    <rPh sb="4" eb="6">
      <t>キュウキュウ</t>
    </rPh>
    <rPh sb="6" eb="8">
      <t>シンコウ</t>
    </rPh>
    <rPh sb="8" eb="10">
      <t>ザイダン</t>
    </rPh>
    <phoneticPr fontId="2"/>
  </si>
  <si>
    <t>(一財)伝統的工芸品産業振興協会</t>
    <rPh sb="1" eb="3">
      <t>イチザイ</t>
    </rPh>
    <rPh sb="4" eb="7">
      <t>デントウテキ</t>
    </rPh>
    <rPh sb="7" eb="10">
      <t>コウゲイヒン</t>
    </rPh>
    <rPh sb="10" eb="12">
      <t>サンギョウ</t>
    </rPh>
    <rPh sb="12" eb="14">
      <t>シンコウ</t>
    </rPh>
    <rPh sb="14" eb="16">
      <t>キョウカイ</t>
    </rPh>
    <phoneticPr fontId="2"/>
  </si>
  <si>
    <t>(公財)海と渚環境美化・油濁対策機構</t>
    <rPh sb="1" eb="3">
      <t>コウザイ</t>
    </rPh>
    <rPh sb="4" eb="5">
      <t>ウミ</t>
    </rPh>
    <rPh sb="6" eb="7">
      <t>ナギサ</t>
    </rPh>
    <rPh sb="7" eb="9">
      <t>カンキョウ</t>
    </rPh>
    <rPh sb="9" eb="11">
      <t>ビカ</t>
    </rPh>
    <rPh sb="12" eb="14">
      <t>ユダク</t>
    </rPh>
    <rPh sb="14" eb="16">
      <t>タイサク</t>
    </rPh>
    <rPh sb="16" eb="18">
      <t>キコウ</t>
    </rPh>
    <phoneticPr fontId="2"/>
  </si>
  <si>
    <t>▲656</t>
  </si>
  <si>
    <t>文化振興基金</t>
    <rPh sb="0" eb="2">
      <t>ブンカ</t>
    </rPh>
    <rPh sb="2" eb="4">
      <t>シンコウ</t>
    </rPh>
    <rPh sb="4" eb="6">
      <t>キキン</t>
    </rPh>
    <phoneticPr fontId="5"/>
  </si>
  <si>
    <t>実質公債費比率</t>
    <phoneticPr fontId="5"/>
  </si>
  <si>
    <t>将来負担比率</t>
    <phoneticPr fontId="5"/>
  </si>
  <si>
    <t>グループ内平均値</t>
    <rPh sb="4" eb="5">
      <t>ナイ</t>
    </rPh>
    <rPh sb="5" eb="7">
      <t>ヘイキン</t>
    </rPh>
    <rPh sb="7" eb="8">
      <t>アタイ</t>
    </rPh>
    <phoneticPr fontId="5"/>
  </si>
  <si>
    <t>当該団体値</t>
    <rPh sb="0" eb="2">
      <t>トウガイ</t>
    </rPh>
    <rPh sb="2" eb="4">
      <t>ダンタイ</t>
    </rPh>
    <rPh sb="4" eb="5">
      <t>アタイ</t>
    </rPh>
    <phoneticPr fontId="5"/>
  </si>
  <si>
    <t>(　参考　）</t>
    <rPh sb="2" eb="4">
      <t>サンコウ</t>
    </rPh>
    <phoneticPr fontId="5"/>
  </si>
  <si>
    <t>　将来負担比率は、令和元年度においては、交付税算定上の税収の増加に伴う標準財政規模の増加などにより、前年度よりも低下したが、近年の推移を見ると、土地改良事業の償還の進捗などによる債務負担行為に基づく支出予定額の減少や退職手当の支給予定額の減少などによる将来負担額の減少、減債基金をはじめとする地方債の償還等に充てることができる基金残高の増加などに伴い、低下傾向にある。実質公債費比率については、公債費が高止まりの傾向にあり、近年は横ばいとなっている。実質公債費比率は類似団体平均よりも高い水準にある一方で、将来負担比率については、平成28年度以降、類似団体よりも低い水準となっている。
　引き続き、「あいち行革プラン2020」に基づき、通常の県債の実質的な残高を維持・抑制するとともに、基金残高の確保に努め、公債費負担に備える。</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</si>
  <si>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</si>
  <si>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</si>
  <si>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</si>
  <si>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将来負担比率は、令和元年度においては、将来負担額から控除される交付税算入見込額の減少などにより、分子が増加した一方、交付税算定上の税収の増加に伴う標準財政規模の増加などにより、分母が分子の増加幅を上回り増加したため、前年度よりも低下し、平成30年度に引き続き、類似団体平均よりも低い水準となっている。一方で、有形固定資産減価償却率については、長寿命化対策による成果が反映されにくい「道路」が県有施設全体の４割超を占め、その有 形固定資産減価償却率が76.1％と全体を押し上げる要因となっている。本県としては、引き続き、「あいち行革プラン2020」に基づき、通常の県債の実質的な残高の維持・抑制に取り組み、将来負担を抑制するとともに、「愛知県公共施設等総合管理計画」に基づき、施設の適切な維持管理を進め、老朽化対策に取り組んでいく。</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</si>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</sst>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 numFmtId="192" formatCode="#,##0.0_);[Red]\(#,##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indexed="8"/>
      <name val="ＭＳ ゴシック"/>
      <family val="3"/>
      <charset val="128"/>
    </font>
    <font>
      <sz val="11"/>
      <color theme="1"/>
      <name val="ＭＳ ゴシック"/>
      <family val="3"/>
      <charset val="128"/>
    </font>
    <font>
      <sz val="11"/>
      <name val="ＭＳ Ｐ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medium">
        <color indexed="64"/>
      </left>
      <right/>
      <top style="double">
        <color indexed="64"/>
      </top>
      <bottom style="hair">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1" fillId="0" borderId="0"/>
    <xf numFmtId="0" fontId="1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11" fillId="0" borderId="0"/>
    <xf numFmtId="0" fontId="11" fillId="0" borderId="0"/>
    <xf numFmtId="0" fontId="36" fillId="0" borderId="0">
      <alignment vertical="center"/>
    </xf>
  </cellStyleXfs>
  <cellXfs count="130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8" fillId="0" borderId="0" xfId="3" applyFont="1" applyAlignment="1"/>
    <xf numFmtId="0" fontId="9" fillId="0" borderId="0" xfId="3" applyFont="1" applyAlignment="1">
      <alignment horizontal="center" vertical="center"/>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8" fillId="0" borderId="0" xfId="3" applyFont="1" applyAlignment="1">
      <alignment horizontal="center" vertical="center" wrapText="1"/>
    </xf>
    <xf numFmtId="0" fontId="8" fillId="0" borderId="0" xfId="3" applyFont="1">
      <alignment vertical="center"/>
    </xf>
    <xf numFmtId="177" fontId="8" fillId="0" borderId="0" xfId="3" applyNumberFormat="1" applyFont="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5" fillId="0" borderId="41" xfId="6" applyNumberFormat="1" applyFont="1" applyBorder="1" applyAlignment="1">
      <alignment vertical="center"/>
    </xf>
    <xf numFmtId="178" fontId="15" fillId="0" borderId="48" xfId="6" applyNumberFormat="1" applyFont="1" applyBorder="1" applyAlignment="1">
      <alignment vertical="center"/>
    </xf>
    <xf numFmtId="178" fontId="15" fillId="0" borderId="15" xfId="6" applyNumberFormat="1" applyFont="1" applyBorder="1" applyAlignment="1">
      <alignment horizontal="center" vertical="center" wrapText="1"/>
    </xf>
    <xf numFmtId="178" fontId="15" fillId="0" borderId="39" xfId="6" applyNumberFormat="1" applyFont="1" applyBorder="1" applyAlignment="1">
      <alignment horizontal="center" vertical="center"/>
    </xf>
    <xf numFmtId="178" fontId="15" fillId="0" borderId="31" xfId="6" applyNumberFormat="1" applyFont="1" applyBorder="1" applyAlignment="1">
      <alignment horizontal="center" vertical="center"/>
    </xf>
    <xf numFmtId="178" fontId="15" fillId="0" borderId="42" xfId="6" applyNumberFormat="1" applyFont="1" applyBorder="1" applyAlignment="1">
      <alignment horizontal="center" vertical="center"/>
    </xf>
    <xf numFmtId="0" fontId="11" fillId="0" borderId="0" xfId="6"/>
    <xf numFmtId="178" fontId="15" fillId="0" borderId="37" xfId="6" applyNumberFormat="1" applyFont="1" applyBorder="1" applyAlignment="1">
      <alignment vertical="center"/>
    </xf>
    <xf numFmtId="178" fontId="15" fillId="0" borderId="40" xfId="6" applyNumberFormat="1" applyFont="1" applyBorder="1" applyAlignment="1">
      <alignment vertical="center"/>
    </xf>
    <xf numFmtId="0" fontId="11" fillId="0" borderId="47" xfId="6" applyFont="1" applyBorder="1" applyAlignment="1">
      <alignment vertical="center"/>
    </xf>
    <xf numFmtId="178" fontId="15" fillId="0" borderId="41" xfId="6" applyNumberFormat="1" applyFont="1" applyBorder="1" applyAlignment="1">
      <alignment horizontal="center" vertical="center"/>
    </xf>
    <xf numFmtId="178" fontId="15" fillId="0" borderId="52" xfId="6" applyNumberFormat="1" applyFont="1" applyBorder="1" applyAlignment="1">
      <alignment horizontal="center" vertical="center" wrapText="1"/>
    </xf>
    <xf numFmtId="178" fontId="15" fillId="0" borderId="53" xfId="6" applyNumberFormat="1" applyFont="1" applyBorder="1" applyAlignment="1">
      <alignment horizontal="center" vertical="center"/>
    </xf>
    <xf numFmtId="178" fontId="15" fillId="0" borderId="54" xfId="6" applyNumberFormat="1" applyFont="1" applyBorder="1" applyAlignment="1">
      <alignment horizontal="center" vertical="center" wrapText="1"/>
    </xf>
    <xf numFmtId="178" fontId="15" fillId="0" borderId="34" xfId="6" applyNumberFormat="1" applyFont="1" applyBorder="1" applyAlignment="1">
      <alignment horizontal="center" vertical="center"/>
    </xf>
    <xf numFmtId="178" fontId="15" fillId="0" borderId="48" xfId="6" applyNumberFormat="1" applyFont="1" applyBorder="1" applyAlignment="1">
      <alignment horizontal="center" vertical="center"/>
    </xf>
    <xf numFmtId="179" fontId="15" fillId="0" borderId="15" xfId="6" applyNumberFormat="1" applyFont="1" applyFill="1" applyBorder="1" applyAlignment="1">
      <alignment vertical="center"/>
    </xf>
    <xf numFmtId="179" fontId="15" fillId="0" borderId="41" xfId="6" applyNumberFormat="1" applyFont="1" applyFill="1" applyBorder="1" applyAlignment="1">
      <alignment vertical="center"/>
    </xf>
    <xf numFmtId="180" fontId="15" fillId="0" borderId="55" xfId="6" applyNumberFormat="1" applyFont="1" applyFill="1" applyBorder="1" applyAlignment="1">
      <alignment vertical="center"/>
    </xf>
    <xf numFmtId="179" fontId="15" fillId="0" borderId="53" xfId="6" applyNumberFormat="1" applyFont="1" applyFill="1" applyBorder="1" applyAlignment="1">
      <alignment vertical="center"/>
    </xf>
    <xf numFmtId="180" fontId="15" fillId="0" borderId="56" xfId="6" applyNumberFormat="1" applyFont="1" applyFill="1" applyBorder="1" applyAlignment="1">
      <alignment vertical="center"/>
    </xf>
    <xf numFmtId="180" fontId="15" fillId="0" borderId="15" xfId="6" applyNumberFormat="1" applyFont="1" applyBorder="1" applyAlignment="1">
      <alignment vertical="center"/>
    </xf>
    <xf numFmtId="178" fontId="15" fillId="0" borderId="37" xfId="6" applyNumberFormat="1" applyFont="1" applyBorder="1" applyAlignment="1">
      <alignment horizontal="center" vertical="center"/>
    </xf>
    <xf numFmtId="178" fontId="15" fillId="0" borderId="57" xfId="6" applyNumberFormat="1" applyFont="1" applyBorder="1" applyAlignment="1">
      <alignment horizontal="center" vertical="center"/>
    </xf>
    <xf numFmtId="179" fontId="15" fillId="0" borderId="58" xfId="6" applyNumberFormat="1" applyFont="1" applyFill="1" applyBorder="1" applyAlignment="1">
      <alignment vertical="center"/>
    </xf>
    <xf numFmtId="179" fontId="15" fillId="0" borderId="59" xfId="6" applyNumberFormat="1" applyFont="1" applyFill="1" applyBorder="1" applyAlignment="1">
      <alignment vertical="center"/>
    </xf>
    <xf numFmtId="180" fontId="15" fillId="0" borderId="57" xfId="6" applyNumberFormat="1" applyFont="1" applyFill="1" applyBorder="1" applyAlignment="1">
      <alignment vertical="center"/>
    </xf>
    <xf numFmtId="179" fontId="15" fillId="0" borderId="60" xfId="6" applyNumberFormat="1" applyFont="1" applyFill="1" applyBorder="1" applyAlignment="1">
      <alignment vertical="center"/>
    </xf>
    <xf numFmtId="180" fontId="15" fillId="0" borderId="61" xfId="6" applyNumberFormat="1" applyFont="1" applyFill="1" applyBorder="1" applyAlignment="1">
      <alignment vertical="center"/>
    </xf>
    <xf numFmtId="180" fontId="15" fillId="0" borderId="58" xfId="6" applyNumberFormat="1" applyFont="1" applyBorder="1" applyAlignment="1">
      <alignment vertical="center"/>
    </xf>
    <xf numFmtId="179" fontId="15" fillId="0" borderId="58" xfId="6" applyNumberFormat="1" applyFont="1" applyFill="1" applyBorder="1" applyAlignment="1">
      <alignment vertical="center" wrapText="1"/>
    </xf>
    <xf numFmtId="179" fontId="15" fillId="0" borderId="15" xfId="6" applyNumberFormat="1" applyFont="1" applyBorder="1" applyAlignment="1">
      <alignment vertical="center"/>
    </xf>
    <xf numFmtId="179" fontId="15" fillId="0" borderId="41" xfId="6" applyNumberFormat="1" applyFont="1" applyBorder="1" applyAlignment="1">
      <alignment vertical="center"/>
    </xf>
    <xf numFmtId="180" fontId="15" fillId="0" borderId="55" xfId="6" applyNumberFormat="1" applyFont="1" applyBorder="1" applyAlignment="1">
      <alignment vertical="center"/>
    </xf>
    <xf numFmtId="179" fontId="15" fillId="0" borderId="53" xfId="6" applyNumberFormat="1" applyFont="1" applyBorder="1" applyAlignment="1">
      <alignment vertical="center"/>
    </xf>
    <xf numFmtId="180" fontId="15" fillId="0" borderId="12" xfId="6" applyNumberFormat="1" applyFont="1" applyBorder="1" applyAlignment="1">
      <alignment vertical="center"/>
    </xf>
    <xf numFmtId="0" fontId="11" fillId="0" borderId="34" xfId="6" applyBorder="1"/>
    <xf numFmtId="0" fontId="11" fillId="0" borderId="34" xfId="6" applyBorder="1" applyAlignment="1">
      <alignment vertical="center"/>
    </xf>
    <xf numFmtId="0" fontId="16" fillId="0" borderId="34" xfId="6" applyFont="1" applyBorder="1"/>
    <xf numFmtId="0" fontId="11" fillId="0" borderId="0" xfId="7" applyAlignment="1"/>
    <xf numFmtId="0" fontId="11" fillId="0" borderId="34" xfId="7" applyBorder="1" applyAlignment="1"/>
    <xf numFmtId="177" fontId="11" fillId="0" borderId="34" xfId="7" applyNumberFormat="1" applyBorder="1" applyAlignment="1"/>
    <xf numFmtId="0" fontId="18" fillId="0" borderId="0" xfId="8" applyFont="1" applyFill="1">
      <alignment vertical="center"/>
    </xf>
    <xf numFmtId="49" fontId="18" fillId="0" borderId="0" xfId="8" applyNumberFormat="1" applyFont="1" applyFill="1">
      <alignment vertical="center"/>
    </xf>
    <xf numFmtId="0" fontId="18" fillId="0" borderId="0" xfId="8" applyFont="1">
      <alignment vertical="center"/>
    </xf>
    <xf numFmtId="0" fontId="20" fillId="0" borderId="0" xfId="8" applyFont="1" applyFill="1">
      <alignment vertical="center"/>
    </xf>
    <xf numFmtId="0" fontId="21" fillId="0" borderId="0" xfId="8" applyFont="1" applyFill="1">
      <alignment vertical="center"/>
    </xf>
    <xf numFmtId="184" fontId="18" fillId="0" borderId="36" xfId="8" applyNumberFormat="1" applyFont="1" applyFill="1" applyBorder="1" applyAlignment="1">
      <alignment horizontal="right" vertical="center" shrinkToFit="1"/>
    </xf>
    <xf numFmtId="184" fontId="18" fillId="0" borderId="8" xfId="8" applyNumberFormat="1" applyFont="1" applyFill="1" applyBorder="1" applyAlignment="1">
      <alignment horizontal="right" vertical="center" shrinkToFit="1"/>
    </xf>
    <xf numFmtId="184" fontId="18" fillId="0" borderId="9" xfId="8" applyNumberFormat="1" applyFont="1" applyFill="1" applyBorder="1" applyAlignment="1">
      <alignment horizontal="right" vertical="center" shrinkToFit="1"/>
    </xf>
    <xf numFmtId="0" fontId="22" fillId="0" borderId="47" xfId="9" applyFont="1" applyFill="1" applyBorder="1" applyAlignment="1">
      <alignment vertical="center"/>
    </xf>
    <xf numFmtId="184" fontId="18" fillId="0" borderId="36" xfId="8" applyNumberFormat="1" applyFont="1" applyFill="1" applyBorder="1" applyAlignment="1">
      <alignment vertical="center" shrinkToFit="1"/>
    </xf>
    <xf numFmtId="184" fontId="18" fillId="0" borderId="8" xfId="8" applyNumberFormat="1" applyFont="1" applyFill="1" applyBorder="1" applyAlignment="1">
      <alignment vertical="center" shrinkToFit="1"/>
    </xf>
    <xf numFmtId="184" fontId="18" fillId="0" borderId="9" xfId="8" applyNumberFormat="1" applyFont="1" applyFill="1" applyBorder="1" applyAlignment="1">
      <alignment vertical="center" shrinkToFit="1"/>
    </xf>
    <xf numFmtId="0" fontId="18" fillId="0" borderId="7" xfId="8" applyFont="1" applyFill="1" applyBorder="1" applyAlignment="1">
      <alignment horizontal="left" vertical="center"/>
    </xf>
    <xf numFmtId="0" fontId="22" fillId="0" borderId="74" xfId="9" applyFont="1" applyFill="1" applyBorder="1" applyAlignment="1">
      <alignment horizontal="center" vertical="center"/>
    </xf>
    <xf numFmtId="0" fontId="18" fillId="0" borderId="36" xfId="8" applyFont="1" applyFill="1" applyBorder="1" applyAlignment="1">
      <alignment horizontal="center" vertical="center"/>
    </xf>
    <xf numFmtId="0" fontId="18" fillId="0" borderId="8" xfId="8" applyFont="1" applyFill="1" applyBorder="1" applyAlignment="1">
      <alignment horizontal="center" vertical="center"/>
    </xf>
    <xf numFmtId="0" fontId="18" fillId="0" borderId="7" xfId="8" applyFont="1" applyFill="1" applyBorder="1" applyAlignment="1">
      <alignment horizontal="center" vertical="center" textRotation="255"/>
    </xf>
    <xf numFmtId="0" fontId="18" fillId="0" borderId="0" xfId="8" applyFont="1" applyFill="1" applyBorder="1" applyAlignment="1">
      <alignment horizontal="center" vertical="center" textRotation="255"/>
    </xf>
    <xf numFmtId="0" fontId="18" fillId="0" borderId="0" xfId="8" applyFont="1" applyFill="1" applyBorder="1" applyAlignment="1">
      <alignment horizontal="center" vertical="center"/>
    </xf>
    <xf numFmtId="0" fontId="18" fillId="0" borderId="0" xfId="8" applyFont="1" applyFill="1" applyBorder="1" applyAlignment="1">
      <alignment horizontal="center" vertical="center" wrapText="1"/>
    </xf>
    <xf numFmtId="0" fontId="18" fillId="0" borderId="8" xfId="8" applyFont="1" applyFill="1" applyBorder="1" applyAlignment="1">
      <alignment horizontal="center" vertical="center" textRotation="255"/>
    </xf>
    <xf numFmtId="0" fontId="18" fillId="0" borderId="8" xfId="8" applyFont="1" applyFill="1" applyBorder="1" applyAlignment="1">
      <alignment vertical="center"/>
    </xf>
    <xf numFmtId="0" fontId="18" fillId="0" borderId="8" xfId="8" applyFont="1" applyFill="1" applyBorder="1" applyAlignment="1">
      <alignment horizontal="right" vertical="center"/>
    </xf>
    <xf numFmtId="0" fontId="18" fillId="0" borderId="9" xfId="8" applyFont="1" applyFill="1" applyBorder="1" applyAlignment="1">
      <alignment horizontal="right" vertical="center"/>
    </xf>
    <xf numFmtId="0" fontId="18" fillId="0" borderId="0" xfId="8" applyFont="1" applyFill="1" applyBorder="1" applyAlignment="1">
      <alignment vertical="center"/>
    </xf>
    <xf numFmtId="0" fontId="18" fillId="0" borderId="0" xfId="8" applyFont="1" applyFill="1" applyBorder="1" applyAlignment="1">
      <alignment horizontal="right" vertical="center"/>
    </xf>
    <xf numFmtId="0" fontId="18" fillId="0" borderId="69" xfId="8" applyFont="1" applyFill="1" applyBorder="1" applyAlignment="1">
      <alignment horizontal="right" vertical="center"/>
    </xf>
    <xf numFmtId="0" fontId="18" fillId="0" borderId="70" xfId="8" applyFont="1" applyFill="1" applyBorder="1" applyAlignment="1">
      <alignment horizontal="center" vertical="center" textRotation="255"/>
    </xf>
    <xf numFmtId="0" fontId="18" fillId="0" borderId="71" xfId="8" applyFont="1" applyFill="1" applyBorder="1" applyAlignment="1">
      <alignment horizontal="center" vertical="center" textRotation="255"/>
    </xf>
    <xf numFmtId="0" fontId="18" fillId="0" borderId="71" xfId="8" applyFont="1" applyFill="1" applyBorder="1" applyAlignment="1">
      <alignment vertical="center"/>
    </xf>
    <xf numFmtId="0" fontId="18" fillId="0" borderId="71" xfId="8" applyFont="1" applyFill="1" applyBorder="1" applyAlignment="1">
      <alignment horizontal="right" vertical="center"/>
    </xf>
    <xf numFmtId="0" fontId="18" fillId="0" borderId="73" xfId="8" applyFont="1" applyFill="1" applyBorder="1" applyAlignment="1">
      <alignment horizontal="right" vertical="center"/>
    </xf>
    <xf numFmtId="0" fontId="18" fillId="0" borderId="70" xfId="8" applyFont="1" applyFill="1" applyBorder="1" applyAlignment="1">
      <alignment horizontal="center" vertical="center"/>
    </xf>
    <xf numFmtId="0" fontId="18" fillId="0" borderId="7" xfId="8" applyFont="1" applyFill="1" applyBorder="1">
      <alignment vertical="center"/>
    </xf>
    <xf numFmtId="0" fontId="18" fillId="0" borderId="0" xfId="8" applyFont="1" applyFill="1" applyBorder="1">
      <alignment vertical="center"/>
    </xf>
    <xf numFmtId="0" fontId="22" fillId="0" borderId="8" xfId="7" applyFont="1" applyFill="1" applyBorder="1" applyAlignment="1">
      <alignment horizontal="center" vertical="center" wrapText="1"/>
    </xf>
    <xf numFmtId="0" fontId="22" fillId="0" borderId="8" xfId="7" applyFont="1" applyFill="1" applyBorder="1" applyAlignment="1">
      <alignment horizontal="left" vertical="center"/>
    </xf>
    <xf numFmtId="0" fontId="11" fillId="0" borderId="8" xfId="8" applyFont="1" applyFill="1" applyBorder="1" applyAlignment="1">
      <alignment horizontal="left" vertical="center"/>
    </xf>
    <xf numFmtId="178" fontId="22" fillId="0" borderId="8" xfId="8" applyNumberFormat="1" applyFont="1" applyFill="1" applyBorder="1" applyAlignment="1">
      <alignment horizontal="right" vertical="center"/>
    </xf>
    <xf numFmtId="178" fontId="22" fillId="0" borderId="0" xfId="8" applyNumberFormat="1" applyFont="1" applyFill="1" applyBorder="1" applyAlignment="1">
      <alignment horizontal="right" vertical="center"/>
    </xf>
    <xf numFmtId="0" fontId="18" fillId="0" borderId="69" xfId="8" applyFont="1" applyFill="1" applyBorder="1">
      <alignment vertical="center"/>
    </xf>
    <xf numFmtId="49" fontId="18" fillId="0" borderId="7" xfId="8" applyNumberFormat="1" applyFont="1" applyFill="1" applyBorder="1">
      <alignment vertical="center"/>
    </xf>
    <xf numFmtId="49" fontId="18" fillId="0" borderId="0" xfId="8" applyNumberFormat="1" applyFont="1" applyFill="1" applyBorder="1">
      <alignment vertical="center"/>
    </xf>
    <xf numFmtId="49" fontId="18" fillId="0" borderId="0" xfId="8" applyNumberFormat="1" applyFont="1" applyFill="1" applyBorder="1" applyAlignment="1">
      <alignment vertical="center"/>
    </xf>
    <xf numFmtId="49" fontId="18" fillId="0" borderId="0" xfId="8" applyNumberFormat="1" applyFont="1" applyFill="1" applyBorder="1" applyAlignment="1">
      <alignment horizontal="center" vertical="center"/>
    </xf>
    <xf numFmtId="0" fontId="18" fillId="0" borderId="69" xfId="8" applyFont="1" applyFill="1" applyBorder="1" applyAlignment="1">
      <alignment horizontal="center" vertical="center"/>
    </xf>
    <xf numFmtId="0" fontId="18" fillId="0" borderId="70" xfId="8" applyFont="1" applyFill="1" applyBorder="1">
      <alignment vertical="center"/>
    </xf>
    <xf numFmtId="0" fontId="18" fillId="0" borderId="71" xfId="8" applyFont="1" applyFill="1" applyBorder="1">
      <alignment vertical="center"/>
    </xf>
    <xf numFmtId="0" fontId="18" fillId="0" borderId="73" xfId="8" applyFont="1" applyFill="1" applyBorder="1">
      <alignment vertical="center"/>
    </xf>
    <xf numFmtId="49" fontId="26" fillId="0" borderId="0" xfId="10" applyNumberFormat="1" applyFont="1">
      <alignment vertical="center"/>
    </xf>
    <xf numFmtId="49" fontId="18" fillId="0" borderId="0" xfId="10" applyNumberFormat="1" applyFont="1">
      <alignment vertical="center"/>
    </xf>
    <xf numFmtId="0" fontId="18" fillId="0" borderId="0" xfId="10" applyFont="1">
      <alignment vertical="center"/>
    </xf>
    <xf numFmtId="0" fontId="27" fillId="0" borderId="0" xfId="10" applyFont="1">
      <alignment vertical="center"/>
    </xf>
    <xf numFmtId="0" fontId="3" fillId="0" borderId="54" xfId="10" applyFont="1" applyBorder="1" applyAlignment="1">
      <alignment horizontal="center" vertical="center"/>
    </xf>
    <xf numFmtId="0" fontId="3" fillId="0" borderId="54" xfId="10" applyFont="1" applyBorder="1" applyAlignment="1">
      <alignment vertical="center"/>
    </xf>
    <xf numFmtId="0" fontId="18" fillId="0" borderId="0" xfId="10" applyFont="1" applyBorder="1">
      <alignment vertical="center"/>
    </xf>
    <xf numFmtId="0" fontId="18" fillId="0" borderId="12" xfId="10" applyFont="1" applyFill="1" applyBorder="1">
      <alignment vertical="center"/>
    </xf>
    <xf numFmtId="178" fontId="18" fillId="0" borderId="12" xfId="10" applyNumberFormat="1" applyFont="1" applyFill="1" applyBorder="1" applyAlignment="1">
      <alignment horizontal="right" vertical="center"/>
    </xf>
    <xf numFmtId="181" fontId="18" fillId="0" borderId="12" xfId="10" applyNumberFormat="1" applyFont="1" applyFill="1" applyBorder="1" applyAlignment="1">
      <alignment horizontal="right" vertical="center"/>
    </xf>
    <xf numFmtId="0" fontId="18" fillId="0" borderId="12" xfId="10" applyFont="1" applyFill="1" applyBorder="1" applyAlignment="1">
      <alignment vertical="center"/>
    </xf>
    <xf numFmtId="0" fontId="18" fillId="0" borderId="12" xfId="10" applyFont="1" applyFill="1" applyBorder="1" applyAlignment="1">
      <alignment horizontal="center" vertical="center"/>
    </xf>
    <xf numFmtId="0" fontId="18" fillId="0" borderId="0" xfId="10" applyFont="1" applyFill="1" applyBorder="1">
      <alignment vertical="center"/>
    </xf>
    <xf numFmtId="178" fontId="18" fillId="0" borderId="0" xfId="10" applyNumberFormat="1" applyFont="1" applyFill="1" applyBorder="1" applyAlignment="1">
      <alignment horizontal="right" vertical="center"/>
    </xf>
    <xf numFmtId="181" fontId="18" fillId="0" borderId="0" xfId="10" applyNumberFormat="1" applyFont="1" applyFill="1" applyBorder="1" applyAlignment="1">
      <alignment horizontal="right" vertical="center"/>
    </xf>
    <xf numFmtId="0" fontId="18" fillId="0" borderId="0" xfId="10" applyFont="1" applyFill="1" applyBorder="1" applyAlignment="1">
      <alignment vertical="center"/>
    </xf>
    <xf numFmtId="0" fontId="18" fillId="0" borderId="0" xfId="10" applyFont="1" applyFill="1" applyBorder="1" applyAlignment="1">
      <alignment horizontal="center" vertical="center"/>
    </xf>
    <xf numFmtId="0" fontId="18" fillId="0" borderId="12" xfId="10" applyFont="1" applyBorder="1">
      <alignment vertical="center"/>
    </xf>
    <xf numFmtId="0" fontId="18" fillId="0" borderId="0" xfId="10" applyFont="1" applyBorder="1" applyAlignment="1">
      <alignment horizontal="center" vertical="center"/>
    </xf>
    <xf numFmtId="0" fontId="18" fillId="0" borderId="54" xfId="10" applyFont="1" applyBorder="1">
      <alignment vertical="center"/>
    </xf>
    <xf numFmtId="0" fontId="22" fillId="0" borderId="0" xfId="10" applyFont="1" applyBorder="1">
      <alignment vertical="center"/>
    </xf>
    <xf numFmtId="0" fontId="22" fillId="0" borderId="0" xfId="10" applyFont="1">
      <alignment vertical="center"/>
    </xf>
    <xf numFmtId="0" fontId="18" fillId="0" borderId="0" xfId="10" applyFont="1" applyFill="1" applyBorder="1" applyAlignment="1">
      <alignment horizontal="center" vertical="center" wrapText="1"/>
    </xf>
    <xf numFmtId="0" fontId="18" fillId="0" borderId="0" xfId="10" applyFont="1" applyFill="1" applyBorder="1" applyAlignment="1">
      <alignment vertical="center" textRotation="255"/>
    </xf>
    <xf numFmtId="49" fontId="18" fillId="6" borderId="0" xfId="12" applyNumberFormat="1" applyFont="1" applyFill="1" applyProtection="1">
      <alignment vertical="center"/>
    </xf>
    <xf numFmtId="0" fontId="18" fillId="6" borderId="0" xfId="12" applyFont="1" applyFill="1" applyProtection="1">
      <alignment vertical="center"/>
    </xf>
    <xf numFmtId="0" fontId="18" fillId="6" borderId="0" xfId="12" applyFont="1" applyFill="1" applyBorder="1" applyAlignment="1" applyProtection="1">
      <alignment vertical="center"/>
    </xf>
    <xf numFmtId="0" fontId="18" fillId="6" borderId="71"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8" fillId="6" borderId="0" xfId="12" applyFont="1" applyFill="1" applyAlignment="1" applyProtection="1">
      <alignment vertical="center"/>
    </xf>
    <xf numFmtId="0" fontId="18"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0" fillId="6" borderId="0" xfId="12" applyFont="1" applyFill="1" applyProtection="1">
      <alignment vertical="center"/>
    </xf>
    <xf numFmtId="0" fontId="31" fillId="6" borderId="0" xfId="12" applyFont="1" applyFill="1" applyProtection="1">
      <alignment vertical="center"/>
    </xf>
    <xf numFmtId="0" fontId="31" fillId="6" borderId="0" xfId="13" applyFont="1" applyFill="1" applyProtection="1">
      <alignment vertical="center"/>
    </xf>
    <xf numFmtId="0" fontId="31" fillId="0" borderId="0" xfId="13" applyFont="1" applyProtection="1">
      <alignment vertical="center"/>
    </xf>
    <xf numFmtId="0" fontId="30" fillId="6" borderId="0" xfId="12" applyFont="1" applyFill="1" applyBorder="1" applyProtection="1">
      <alignment vertical="center"/>
    </xf>
    <xf numFmtId="0" fontId="31" fillId="6" borderId="0" xfId="12" applyFont="1" applyFill="1" applyBorder="1" applyProtection="1">
      <alignment vertical="center"/>
    </xf>
    <xf numFmtId="0" fontId="30" fillId="0" borderId="92" xfId="12" applyFont="1" applyBorder="1" applyAlignment="1" applyProtection="1">
      <alignment horizontal="center" vertical="center" shrinkToFit="1"/>
      <protection locked="0"/>
    </xf>
    <xf numFmtId="0" fontId="30" fillId="0" borderId="92" xfId="12" applyFont="1" applyFill="1" applyBorder="1" applyAlignment="1" applyProtection="1">
      <alignment horizontal="center" vertical="center" shrinkToFit="1"/>
      <protection locked="0"/>
    </xf>
    <xf numFmtId="0" fontId="30" fillId="0" borderId="101" xfId="15" applyFont="1" applyBorder="1" applyAlignment="1" applyProtection="1">
      <alignment horizontal="center" vertical="center" shrinkToFit="1"/>
      <protection locked="0"/>
    </xf>
    <xf numFmtId="0" fontId="30" fillId="0" borderId="103" xfId="12" applyFont="1" applyBorder="1" applyAlignment="1" applyProtection="1">
      <alignment horizontal="center" vertical="center" shrinkToFit="1"/>
      <protection locked="0"/>
    </xf>
    <xf numFmtId="0" fontId="30" fillId="0" borderId="103" xfId="12" applyFont="1" applyFill="1" applyBorder="1" applyAlignment="1" applyProtection="1">
      <alignment horizontal="center" vertical="center" shrinkToFit="1"/>
      <protection locked="0"/>
    </xf>
    <xf numFmtId="0" fontId="30" fillId="0" borderId="114" xfId="15" applyFont="1" applyBorder="1" applyAlignment="1" applyProtection="1">
      <alignment horizontal="center" vertical="center" shrinkToFit="1"/>
      <protection locked="0"/>
    </xf>
    <xf numFmtId="0" fontId="30" fillId="8" borderId="20" xfId="12" applyFont="1" applyFill="1" applyBorder="1" applyAlignment="1" applyProtection="1">
      <alignment horizontal="center" vertical="center" shrinkToFit="1"/>
      <protection locked="0"/>
    </xf>
    <xf numFmtId="0" fontId="32" fillId="6" borderId="0" xfId="12" applyFont="1" applyFill="1" applyProtection="1">
      <alignment vertical="center"/>
    </xf>
    <xf numFmtId="0" fontId="30" fillId="0" borderId="132" xfId="12" applyFont="1" applyBorder="1" applyAlignment="1" applyProtection="1">
      <alignment horizontal="center" vertical="center" shrinkToFit="1"/>
      <protection locked="0"/>
    </xf>
    <xf numFmtId="0" fontId="30" fillId="6" borderId="114"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0" fillId="0" borderId="138" xfId="12" applyFont="1" applyBorder="1" applyAlignment="1" applyProtection="1">
      <alignment horizontal="center" vertical="center" shrinkToFit="1"/>
      <protection locked="0"/>
    </xf>
    <xf numFmtId="0" fontId="30" fillId="6" borderId="0" xfId="12" applyFont="1" applyFill="1" applyBorder="1" applyAlignment="1" applyProtection="1">
      <alignment horizontal="center" vertical="center" shrinkToFit="1"/>
    </xf>
    <xf numFmtId="0" fontId="30" fillId="6" borderId="0" xfId="12" applyFont="1" applyFill="1" applyBorder="1" applyAlignment="1" applyProtection="1">
      <alignment horizontal="left" vertical="center" shrinkToFit="1"/>
    </xf>
    <xf numFmtId="177" fontId="30" fillId="6" borderId="0" xfId="12" applyNumberFormat="1" applyFont="1" applyFill="1" applyBorder="1" applyAlignment="1" applyProtection="1">
      <alignment horizontal="right" vertical="center" shrinkToFit="1"/>
    </xf>
    <xf numFmtId="177" fontId="30" fillId="6" borderId="0" xfId="12" applyNumberFormat="1" applyFont="1" applyFill="1" applyBorder="1" applyAlignment="1" applyProtection="1">
      <alignment horizontal="left" vertical="center" shrinkToFit="1"/>
    </xf>
    <xf numFmtId="0" fontId="32" fillId="6" borderId="0" xfId="12" applyFont="1" applyFill="1" applyBorder="1" applyProtection="1">
      <alignment vertical="center"/>
    </xf>
    <xf numFmtId="0" fontId="30" fillId="6" borderId="71" xfId="12" applyFont="1" applyFill="1" applyBorder="1" applyAlignment="1" applyProtection="1">
      <alignment vertical="center"/>
    </xf>
    <xf numFmtId="0" fontId="30" fillId="6" borderId="71" xfId="12" applyFont="1" applyFill="1" applyBorder="1" applyAlignment="1" applyProtection="1">
      <alignment horizontal="center" vertical="center"/>
    </xf>
    <xf numFmtId="0" fontId="30" fillId="6" borderId="31" xfId="12" applyFont="1" applyFill="1" applyBorder="1" applyProtection="1">
      <alignment vertical="center"/>
    </xf>
    <xf numFmtId="0" fontId="30" fillId="6" borderId="11" xfId="12" applyFont="1" applyFill="1" applyBorder="1" applyAlignment="1" applyProtection="1">
      <alignment vertical="center"/>
    </xf>
    <xf numFmtId="0" fontId="30" fillId="6" borderId="12" xfId="12" applyFont="1" applyFill="1" applyBorder="1" applyAlignment="1" applyProtection="1">
      <alignment vertical="center"/>
    </xf>
    <xf numFmtId="0" fontId="30" fillId="6" borderId="0" xfId="12" applyFont="1" applyFill="1" applyBorder="1" applyAlignment="1" applyProtection="1">
      <alignment vertical="center"/>
    </xf>
    <xf numFmtId="0" fontId="30" fillId="6" borderId="69" xfId="12" applyFont="1" applyFill="1" applyBorder="1" applyAlignment="1" applyProtection="1">
      <alignment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1" fillId="6" borderId="0" xfId="12" applyFont="1" applyFill="1" applyAlignment="1" applyProtection="1">
      <alignment vertical="center"/>
    </xf>
    <xf numFmtId="0" fontId="31" fillId="6" borderId="0" xfId="12" applyFont="1" applyFill="1" applyBorder="1" applyAlignment="1" applyProtection="1">
      <alignment horizontal="center" vertical="center"/>
    </xf>
    <xf numFmtId="0" fontId="31" fillId="6" borderId="7" xfId="12" applyFont="1" applyFill="1" applyBorder="1" applyAlignment="1" applyProtection="1">
      <alignment vertical="center"/>
    </xf>
    <xf numFmtId="0" fontId="31" fillId="6" borderId="0" xfId="12" applyFont="1" applyFill="1" applyBorder="1" applyAlignment="1" applyProtection="1">
      <alignment vertical="center"/>
    </xf>
    <xf numFmtId="0" fontId="35" fillId="6" borderId="0" xfId="13" applyFont="1" applyFill="1" applyProtection="1">
      <alignment vertical="center"/>
    </xf>
    <xf numFmtId="0" fontId="1" fillId="0" borderId="0" xfId="13">
      <alignment vertical="center"/>
    </xf>
    <xf numFmtId="0" fontId="11" fillId="6" borderId="0" xfId="6" applyFill="1" applyProtection="1">
      <protection hidden="1"/>
    </xf>
    <xf numFmtId="0" fontId="11" fillId="6" borderId="0" xfId="6" applyFill="1"/>
    <xf numFmtId="0" fontId="11" fillId="6" borderId="0" xfId="6" applyFont="1" applyFill="1"/>
    <xf numFmtId="0" fontId="11" fillId="6" borderId="0" xfId="6" applyFont="1" applyFill="1" applyProtection="1">
      <protection hidden="1"/>
    </xf>
    <xf numFmtId="0" fontId="1" fillId="0" borderId="0" xfId="16" applyFont="1" applyFill="1">
      <alignment vertical="center"/>
    </xf>
    <xf numFmtId="0" fontId="1" fillId="0" borderId="0" xfId="16" applyFont="1" applyFill="1" applyBorder="1">
      <alignment vertical="center"/>
    </xf>
    <xf numFmtId="0" fontId="30"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4" fillId="6" borderId="179"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34" xfId="16" applyNumberFormat="1" applyFont="1" applyFill="1" applyBorder="1" applyAlignment="1">
      <alignment horizontal="right" vertical="center" shrinkToFit="1"/>
    </xf>
    <xf numFmtId="177" fontId="3" fillId="6" borderId="179" xfId="16" applyNumberFormat="1" applyFont="1" applyFill="1" applyBorder="1" applyAlignment="1">
      <alignment horizontal="right" vertical="center" shrinkToFit="1"/>
    </xf>
    <xf numFmtId="188" fontId="3" fillId="6" borderId="52" xfId="16" applyNumberFormat="1" applyFont="1" applyFill="1" applyBorder="1" applyAlignment="1">
      <alignment horizontal="right" vertical="center" shrinkToFit="1"/>
    </xf>
    <xf numFmtId="0" fontId="3" fillId="6" borderId="0" xfId="16" applyFont="1" applyFill="1" applyBorder="1" applyAlignment="1">
      <alignment vertical="center"/>
    </xf>
    <xf numFmtId="177" fontId="3" fillId="6" borderId="0" xfId="16" applyNumberFormat="1" applyFont="1" applyFill="1" applyBorder="1" applyAlignment="1">
      <alignment horizontal="right" vertical="center"/>
    </xf>
    <xf numFmtId="188" fontId="3" fillId="6" borderId="0" xfId="16" applyNumberFormat="1" applyFont="1" applyFill="1" applyBorder="1" applyAlignment="1">
      <alignment horizontal="right" vertical="center"/>
    </xf>
    <xf numFmtId="190"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79"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1" fontId="15" fillId="0" borderId="34" xfId="16" applyNumberFormat="1" applyFont="1" applyFill="1" applyBorder="1" applyAlignment="1">
      <alignment horizontal="right" vertical="center" shrinkToFit="1"/>
    </xf>
    <xf numFmtId="191" fontId="15" fillId="0" borderId="179" xfId="16" applyNumberFormat="1" applyFont="1" applyFill="1" applyBorder="1" applyAlignment="1">
      <alignment horizontal="right" vertical="center" shrinkToFit="1"/>
    </xf>
    <xf numFmtId="191"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8" fontId="15" fillId="0" borderId="34" xfId="16" applyNumberFormat="1" applyFont="1" applyFill="1" applyBorder="1" applyAlignment="1">
      <alignment horizontal="right" vertical="center" shrinkToFit="1"/>
    </xf>
    <xf numFmtId="188" fontId="15" fillId="0" borderId="179" xfId="16" applyNumberFormat="1" applyFont="1" applyFill="1" applyBorder="1" applyAlignment="1">
      <alignment horizontal="right" vertical="center" shrinkToFit="1"/>
    </xf>
    <xf numFmtId="188"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90"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0" borderId="34" xfId="16" applyNumberFormat="1" applyFont="1" applyFill="1" applyBorder="1" applyAlignment="1">
      <alignment horizontal="right" vertical="center" shrinkToFit="1"/>
    </xf>
    <xf numFmtId="177" fontId="3" fillId="0" borderId="179" xfId="16" applyNumberFormat="1" applyFont="1" applyFill="1" applyBorder="1" applyAlignment="1">
      <alignment horizontal="right" vertical="center" shrinkToFit="1"/>
    </xf>
    <xf numFmtId="0" fontId="1" fillId="0" borderId="0" xfId="16" applyFont="1" applyFill="1" applyBorder="1" applyAlignment="1"/>
    <xf numFmtId="190" fontId="3" fillId="0" borderId="12" xfId="16" applyNumberFormat="1" applyFont="1" applyFill="1" applyBorder="1">
      <alignment vertical="center"/>
    </xf>
    <xf numFmtId="0" fontId="1" fillId="0" borderId="54" xfId="16" applyFont="1" applyFill="1" applyBorder="1">
      <alignment vertical="center"/>
    </xf>
    <xf numFmtId="0" fontId="30" fillId="0" borderId="65" xfId="16" applyFont="1" applyFill="1" applyBorder="1">
      <alignment vertical="center"/>
    </xf>
    <xf numFmtId="0" fontId="1" fillId="0" borderId="54" xfId="17" applyFont="1" applyFill="1" applyBorder="1">
      <alignment vertical="center"/>
    </xf>
    <xf numFmtId="190" fontId="3" fillId="0" borderId="54" xfId="17" applyNumberFormat="1" applyFont="1" applyFill="1" applyBorder="1">
      <alignment vertical="center"/>
    </xf>
    <xf numFmtId="178" fontId="15" fillId="0" borderId="41" xfId="18" applyNumberFormat="1" applyFont="1" applyBorder="1" applyAlignment="1">
      <alignment vertical="center"/>
    </xf>
    <xf numFmtId="178" fontId="15" fillId="0" borderId="48" xfId="18" applyNumberFormat="1" applyFont="1" applyBorder="1" applyAlignment="1">
      <alignment vertical="center"/>
    </xf>
    <xf numFmtId="178" fontId="15" fillId="0" borderId="37" xfId="18" applyNumberFormat="1" applyFont="1" applyBorder="1" applyAlignment="1">
      <alignment vertical="center"/>
    </xf>
    <xf numFmtId="178" fontId="15" fillId="0" borderId="40" xfId="18" applyNumberFormat="1" applyFont="1" applyBorder="1" applyAlignment="1">
      <alignment vertical="center"/>
    </xf>
    <xf numFmtId="178" fontId="15" fillId="0" borderId="41" xfId="18" applyNumberFormat="1" applyFont="1" applyBorder="1" applyAlignment="1">
      <alignment horizontal="center" vertical="center"/>
    </xf>
    <xf numFmtId="178" fontId="15" fillId="0" borderId="52" xfId="18" applyNumberFormat="1" applyFont="1" applyBorder="1" applyAlignment="1">
      <alignment horizontal="center" vertical="center" wrapText="1"/>
    </xf>
    <xf numFmtId="178" fontId="22" fillId="0" borderId="53" xfId="18" applyNumberFormat="1" applyFont="1" applyBorder="1" applyAlignment="1">
      <alignment horizontal="center" vertical="center"/>
    </xf>
    <xf numFmtId="178" fontId="15" fillId="0" borderId="54" xfId="18" applyNumberFormat="1" applyFont="1" applyBorder="1" applyAlignment="1">
      <alignment horizontal="center" vertical="center" wrapText="1"/>
    </xf>
    <xf numFmtId="178" fontId="15" fillId="0" borderId="34" xfId="18" applyNumberFormat="1" applyFont="1" applyBorder="1" applyAlignment="1">
      <alignment horizontal="center" vertical="center"/>
    </xf>
    <xf numFmtId="177" fontId="15" fillId="0" borderId="15" xfId="19" applyNumberFormat="1" applyFont="1" applyFill="1" applyBorder="1" applyAlignment="1">
      <alignment horizontal="right" vertical="center" shrinkToFit="1"/>
    </xf>
    <xf numFmtId="177" fontId="15" fillId="0" borderId="41" xfId="19" applyNumberFormat="1" applyFont="1" applyFill="1" applyBorder="1" applyAlignment="1">
      <alignment horizontal="right" vertical="center" shrinkToFit="1"/>
    </xf>
    <xf numFmtId="188" fontId="15" fillId="0" borderId="55" xfId="19" applyNumberFormat="1" applyFont="1" applyFill="1" applyBorder="1" applyAlignment="1">
      <alignment horizontal="right" vertical="center" shrinkToFit="1"/>
    </xf>
    <xf numFmtId="177" fontId="15" fillId="0" borderId="53" xfId="19" applyNumberFormat="1" applyFont="1" applyFill="1" applyBorder="1" applyAlignment="1">
      <alignment horizontal="right" vertical="center" shrinkToFit="1"/>
    </xf>
    <xf numFmtId="188" fontId="15" fillId="0" borderId="56" xfId="19" applyNumberFormat="1" applyFont="1" applyFill="1" applyBorder="1" applyAlignment="1">
      <alignment horizontal="right" vertical="center" shrinkToFit="1"/>
    </xf>
    <xf numFmtId="188" fontId="15" fillId="0" borderId="15" xfId="19" applyNumberFormat="1" applyFont="1" applyBorder="1" applyAlignment="1">
      <alignment horizontal="right" vertical="center" shrinkToFit="1"/>
    </xf>
    <xf numFmtId="178" fontId="15" fillId="0" borderId="37" xfId="18" applyNumberFormat="1" applyFont="1" applyBorder="1" applyAlignment="1">
      <alignment horizontal="center" vertical="center"/>
    </xf>
    <xf numFmtId="178" fontId="15" fillId="0" borderId="57" xfId="18" applyNumberFormat="1" applyFont="1" applyBorder="1" applyAlignment="1">
      <alignment horizontal="center" vertical="center"/>
    </xf>
    <xf numFmtId="177" fontId="15" fillId="0" borderId="58" xfId="19" applyNumberFormat="1" applyFont="1" applyFill="1" applyBorder="1" applyAlignment="1">
      <alignment horizontal="right" vertical="center" shrinkToFit="1"/>
    </xf>
    <xf numFmtId="177" fontId="15" fillId="0" borderId="59" xfId="19" applyNumberFormat="1" applyFont="1" applyFill="1" applyBorder="1" applyAlignment="1">
      <alignment horizontal="right" vertical="center" shrinkToFit="1"/>
    </xf>
    <xf numFmtId="188" fontId="15" fillId="0" borderId="57" xfId="19" applyNumberFormat="1" applyFont="1" applyFill="1" applyBorder="1" applyAlignment="1">
      <alignment horizontal="right" vertical="center" shrinkToFit="1"/>
    </xf>
    <xf numFmtId="177" fontId="15" fillId="0" borderId="60" xfId="19" applyNumberFormat="1" applyFont="1" applyFill="1" applyBorder="1" applyAlignment="1">
      <alignment horizontal="right" vertical="center" shrinkToFit="1"/>
    </xf>
    <xf numFmtId="188" fontId="15" fillId="0" borderId="61" xfId="19" applyNumberFormat="1" applyFont="1" applyFill="1" applyBorder="1" applyAlignment="1">
      <alignment horizontal="right" vertical="center" shrinkToFit="1"/>
    </xf>
    <xf numFmtId="188" fontId="15" fillId="0" borderId="58" xfId="19" applyNumberFormat="1" applyFont="1" applyBorder="1" applyAlignment="1">
      <alignment horizontal="right" vertical="center" shrinkToFit="1"/>
    </xf>
    <xf numFmtId="178" fontId="15" fillId="0" borderId="48" xfId="18" applyNumberFormat="1" applyFont="1" applyBorder="1" applyAlignment="1">
      <alignment horizontal="center" vertical="center"/>
    </xf>
    <xf numFmtId="177" fontId="15" fillId="0" borderId="15" xfId="19" applyNumberFormat="1" applyFont="1" applyBorder="1" applyAlignment="1">
      <alignment horizontal="right" vertical="center" shrinkToFit="1"/>
    </xf>
    <xf numFmtId="177" fontId="15" fillId="0" borderId="41" xfId="19" applyNumberFormat="1" applyFont="1" applyBorder="1" applyAlignment="1">
      <alignment horizontal="right" vertical="center" shrinkToFit="1"/>
    </xf>
    <xf numFmtId="188" fontId="15" fillId="0" borderId="55" xfId="19" applyNumberFormat="1" applyFont="1" applyBorder="1" applyAlignment="1">
      <alignment horizontal="right" vertical="center" shrinkToFit="1"/>
    </xf>
    <xf numFmtId="177" fontId="15" fillId="0" borderId="53" xfId="19" applyNumberFormat="1" applyFont="1" applyBorder="1" applyAlignment="1">
      <alignment horizontal="right" vertical="center" shrinkToFit="1"/>
    </xf>
    <xf numFmtId="188" fontId="15"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shrinkToFit="1"/>
    </xf>
    <xf numFmtId="176" fontId="6" fillId="0" borderId="5" xfId="5" applyNumberFormat="1" applyFont="1" applyFill="1" applyBorder="1" applyAlignment="1" applyProtection="1">
      <alignment horizontal="right" vertical="center" shrinkToFit="1"/>
    </xf>
    <xf numFmtId="176" fontId="6" fillId="0" borderId="10" xfId="5" applyNumberFormat="1" applyFont="1" applyFill="1" applyBorder="1" applyAlignment="1" applyProtection="1">
      <alignment horizontal="right" vertical="center" shrinkToFit="1"/>
    </xf>
    <xf numFmtId="176" fontId="6" fillId="0" borderId="14" xfId="5" applyNumberFormat="1" applyFont="1" applyFill="1" applyBorder="1" applyAlignment="1" applyProtection="1">
      <alignment horizontal="right" vertical="center" shrinkToFit="1"/>
    </xf>
    <xf numFmtId="176" fontId="6" fillId="0" borderId="15" xfId="5" applyNumberFormat="1" applyFont="1" applyFill="1" applyBorder="1" applyAlignment="1" applyProtection="1">
      <alignment horizontal="right" vertical="center" shrinkToFit="1"/>
    </xf>
    <xf numFmtId="176" fontId="6" fillId="0" borderId="16" xfId="5" applyNumberFormat="1" applyFont="1" applyFill="1" applyBorder="1" applyAlignment="1" applyProtection="1">
      <alignment horizontal="right" vertical="center" shrinkToFit="1"/>
    </xf>
    <xf numFmtId="176" fontId="6" fillId="0" borderId="20" xfId="5" applyNumberFormat="1" applyFont="1" applyFill="1" applyBorder="1" applyAlignment="1" applyProtection="1">
      <alignment horizontal="right" vertical="center" shrinkToFit="1"/>
    </xf>
    <xf numFmtId="176" fontId="6" fillId="0" borderId="21" xfId="5" applyNumberFormat="1" applyFont="1" applyFill="1" applyBorder="1" applyAlignment="1" applyProtection="1">
      <alignment horizontal="right" vertical="center" shrinkToFit="1"/>
    </xf>
    <xf numFmtId="176" fontId="6" fillId="0" borderId="22" xfId="5" applyNumberFormat="1" applyFont="1" applyFill="1" applyBorder="1" applyAlignment="1" applyProtection="1">
      <alignment horizontal="right" vertical="center" shrinkToFit="1"/>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shrinkToFit="1"/>
    </xf>
    <xf numFmtId="177" fontId="7" fillId="0" borderId="28" xfId="5" applyNumberFormat="1" applyFont="1" applyFill="1" applyBorder="1" applyAlignment="1" applyProtection="1">
      <alignment horizontal="right" vertical="center" shrinkToFit="1"/>
    </xf>
    <xf numFmtId="177" fontId="7" fillId="0" borderId="29" xfId="5" applyNumberFormat="1" applyFont="1" applyFill="1" applyBorder="1" applyAlignment="1" applyProtection="1">
      <alignment horizontal="right" vertical="center" shrinkToFit="1"/>
    </xf>
    <xf numFmtId="177" fontId="7" fillId="0" borderId="33" xfId="5" applyNumberFormat="1" applyFont="1" applyFill="1" applyBorder="1" applyAlignment="1" applyProtection="1">
      <alignment horizontal="right" vertical="center" shrinkToFit="1"/>
    </xf>
    <xf numFmtId="177" fontId="7" fillId="0" borderId="34" xfId="5" applyNumberFormat="1" applyFont="1" applyFill="1" applyBorder="1" applyAlignment="1" applyProtection="1">
      <alignment horizontal="right" vertical="center" shrinkToFit="1"/>
    </xf>
    <xf numFmtId="177" fontId="7" fillId="0" borderId="35" xfId="5" applyNumberFormat="1" applyFont="1" applyFill="1" applyBorder="1" applyAlignment="1" applyProtection="1">
      <alignment horizontal="right" vertical="center" shrinkToFit="1"/>
    </xf>
    <xf numFmtId="177" fontId="7" fillId="0" borderId="20" xfId="5" applyNumberFormat="1" applyFont="1" applyFill="1" applyBorder="1" applyAlignment="1" applyProtection="1">
      <alignment horizontal="right" vertical="center" shrinkToFit="1"/>
    </xf>
    <xf numFmtId="177" fontId="7" fillId="0" borderId="21" xfId="5" applyNumberFormat="1" applyFont="1" applyFill="1" applyBorder="1" applyAlignment="1" applyProtection="1">
      <alignment horizontal="right" vertical="center" shrinkToFit="1"/>
    </xf>
    <xf numFmtId="177" fontId="7" fillId="0" borderId="22" xfId="5" applyNumberFormat="1" applyFont="1" applyFill="1" applyBorder="1" applyAlignment="1" applyProtection="1">
      <alignment horizontal="right" vertical="center" shrinkToFit="1"/>
    </xf>
    <xf numFmtId="0" fontId="24" fillId="0" borderId="0" xfId="8" applyNumberFormat="1" applyFont="1" applyFill="1" applyBorder="1" applyAlignment="1" applyProtection="1">
      <alignment horizontal="left" vertical="center" wrapText="1"/>
      <protection hidden="1"/>
    </xf>
    <xf numFmtId="187" fontId="18" fillId="0" borderId="0" xfId="8" applyNumberFormat="1" applyFont="1" applyFill="1" applyBorder="1" applyAlignment="1" applyProtection="1">
      <alignment horizontal="center" vertical="center" shrinkToFit="1"/>
      <protection hidden="1"/>
    </xf>
    <xf numFmtId="0" fontId="18" fillId="0" borderId="0" xfId="8" applyFont="1" applyFill="1" applyBorder="1" applyAlignment="1" applyProtection="1">
      <alignment horizontal="center" vertical="center" shrinkToFit="1"/>
      <protection hidden="1"/>
    </xf>
    <xf numFmtId="0" fontId="18" fillId="0" borderId="0" xfId="8" applyFont="1" applyFill="1" applyBorder="1" applyAlignment="1">
      <alignment horizontal="center" vertical="center" shrinkToFit="1"/>
    </xf>
    <xf numFmtId="49" fontId="18" fillId="0" borderId="0" xfId="8" applyNumberFormat="1" applyFont="1" applyFill="1" applyBorder="1" applyAlignment="1">
      <alignment horizontal="center" vertical="center"/>
    </xf>
    <xf numFmtId="0" fontId="18" fillId="0" borderId="0" xfId="8" applyFont="1" applyFill="1" applyBorder="1" applyAlignment="1">
      <alignment horizontal="center" vertical="center"/>
    </xf>
    <xf numFmtId="0" fontId="18" fillId="0" borderId="70" xfId="8" applyFont="1" applyFill="1" applyBorder="1" applyAlignment="1">
      <alignment horizontal="left" vertical="center"/>
    </xf>
    <xf numFmtId="0" fontId="18" fillId="0" borderId="71" xfId="8" applyFont="1" applyFill="1" applyBorder="1" applyAlignment="1">
      <alignment horizontal="left" vertical="center"/>
    </xf>
    <xf numFmtId="0" fontId="18" fillId="0" borderId="73" xfId="8" applyFont="1" applyFill="1" applyBorder="1" applyAlignment="1">
      <alignment horizontal="left" vertical="center"/>
    </xf>
    <xf numFmtId="178" fontId="18" fillId="0" borderId="70" xfId="8" applyNumberFormat="1" applyFont="1" applyFill="1" applyBorder="1" applyAlignment="1">
      <alignment horizontal="right" vertical="center" shrinkToFit="1"/>
    </xf>
    <xf numFmtId="178" fontId="18" fillId="0" borderId="71" xfId="8" applyNumberFormat="1" applyFont="1" applyFill="1" applyBorder="1" applyAlignment="1">
      <alignment horizontal="right" vertical="center" shrinkToFit="1"/>
    </xf>
    <xf numFmtId="178" fontId="18" fillId="0" borderId="73" xfId="8" applyNumberFormat="1" applyFont="1" applyFill="1" applyBorder="1" applyAlignment="1">
      <alignment horizontal="right" vertical="center" shrinkToFit="1"/>
    </xf>
    <xf numFmtId="0" fontId="24" fillId="0" borderId="0" xfId="8" applyFont="1" applyFill="1" applyBorder="1" applyAlignment="1">
      <alignment horizontal="left" vertical="center" wrapText="1"/>
    </xf>
    <xf numFmtId="0" fontId="24" fillId="0" borderId="69" xfId="8" applyFont="1" applyFill="1" applyBorder="1" applyAlignment="1">
      <alignment horizontal="left" vertical="center" wrapText="1"/>
    </xf>
    <xf numFmtId="181" fontId="18" fillId="0" borderId="7" xfId="8" applyNumberFormat="1" applyFont="1" applyFill="1" applyBorder="1" applyAlignment="1">
      <alignment horizontal="right" vertical="center" shrinkToFit="1"/>
    </xf>
    <xf numFmtId="181" fontId="18" fillId="0" borderId="0" xfId="8" applyNumberFormat="1" applyFont="1" applyFill="1" applyBorder="1" applyAlignment="1">
      <alignment horizontal="right" vertical="center" shrinkToFit="1"/>
    </xf>
    <xf numFmtId="181" fontId="18" fillId="0" borderId="69" xfId="8" applyNumberFormat="1" applyFont="1" applyFill="1" applyBorder="1" applyAlignment="1">
      <alignment horizontal="right" vertical="center" shrinkToFit="1"/>
    </xf>
    <xf numFmtId="0" fontId="22" fillId="0" borderId="36" xfId="7" applyFont="1" applyFill="1" applyBorder="1" applyAlignment="1">
      <alignment horizontal="center" vertical="center" wrapText="1"/>
    </xf>
    <xf numFmtId="0" fontId="12" fillId="0" borderId="8" xfId="8" applyFill="1" applyBorder="1" applyAlignment="1">
      <alignment horizontal="center" vertical="center" wrapText="1"/>
    </xf>
    <xf numFmtId="0" fontId="12" fillId="0" borderId="9" xfId="8" applyFill="1" applyBorder="1" applyAlignment="1">
      <alignment horizontal="center" vertical="center" wrapText="1"/>
    </xf>
    <xf numFmtId="0" fontId="12" fillId="0" borderId="7" xfId="8" applyFill="1" applyBorder="1" applyAlignment="1">
      <alignment horizontal="center" vertical="center" wrapText="1"/>
    </xf>
    <xf numFmtId="0" fontId="12" fillId="0" borderId="0" xfId="8" applyFill="1" applyAlignment="1">
      <alignment horizontal="center" vertical="center" wrapText="1"/>
    </xf>
    <xf numFmtId="0" fontId="12" fillId="0" borderId="69" xfId="8" applyFill="1" applyBorder="1" applyAlignment="1">
      <alignment horizontal="center" vertical="center" wrapText="1"/>
    </xf>
    <xf numFmtId="0" fontId="12" fillId="0" borderId="70" xfId="8" applyFill="1" applyBorder="1" applyAlignment="1">
      <alignment horizontal="center" vertical="center" wrapText="1"/>
    </xf>
    <xf numFmtId="0" fontId="12" fillId="0" borderId="71" xfId="8" applyFill="1" applyBorder="1" applyAlignment="1">
      <alignment horizontal="center" vertical="center" wrapText="1"/>
    </xf>
    <xf numFmtId="0" fontId="12" fillId="0" borderId="73" xfId="8" applyFill="1" applyBorder="1" applyAlignment="1">
      <alignment horizontal="center" vertical="center" wrapText="1"/>
    </xf>
    <xf numFmtId="0" fontId="22" fillId="0" borderId="36" xfId="7" applyFont="1" applyFill="1" applyBorder="1" applyAlignment="1">
      <alignment horizontal="left" vertical="center"/>
    </xf>
    <xf numFmtId="0" fontId="22" fillId="0" borderId="8" xfId="7" applyFont="1" applyFill="1" applyBorder="1" applyAlignment="1">
      <alignment horizontal="left" vertical="center"/>
    </xf>
    <xf numFmtId="0" fontId="22" fillId="0" borderId="9" xfId="7" applyFont="1" applyFill="1" applyBorder="1" applyAlignment="1">
      <alignment horizontal="left" vertical="center"/>
    </xf>
    <xf numFmtId="178" fontId="18" fillId="0" borderId="36" xfId="8" applyNumberFormat="1" applyFont="1" applyFill="1" applyBorder="1" applyAlignment="1">
      <alignment horizontal="right" vertical="center" shrinkToFit="1"/>
    </xf>
    <xf numFmtId="178" fontId="18" fillId="0" borderId="8" xfId="8" applyNumberFormat="1" applyFont="1" applyFill="1" applyBorder="1" applyAlignment="1">
      <alignment horizontal="right" vertical="center" shrinkToFit="1"/>
    </xf>
    <xf numFmtId="178" fontId="18" fillId="0" borderId="9" xfId="8" applyNumberFormat="1" applyFont="1" applyFill="1" applyBorder="1" applyAlignment="1">
      <alignment horizontal="right" vertical="center" shrinkToFit="1"/>
    </xf>
    <xf numFmtId="0" fontId="22" fillId="0" borderId="7" xfId="7" applyFont="1" applyFill="1" applyBorder="1" applyAlignment="1">
      <alignment horizontal="left" vertical="center"/>
    </xf>
    <xf numFmtId="0" fontId="22" fillId="0" borderId="0" xfId="7" applyFont="1" applyFill="1" applyBorder="1" applyAlignment="1">
      <alignment horizontal="left" vertical="center"/>
    </xf>
    <xf numFmtId="0" fontId="22" fillId="0" borderId="69" xfId="7" applyFont="1" applyFill="1" applyBorder="1" applyAlignment="1">
      <alignment horizontal="left" vertical="center"/>
    </xf>
    <xf numFmtId="178" fontId="18" fillId="0" borderId="7" xfId="8" applyNumberFormat="1" applyFont="1" applyFill="1" applyBorder="1" applyAlignment="1">
      <alignment horizontal="right" vertical="center" shrinkToFit="1"/>
    </xf>
    <xf numFmtId="178" fontId="18" fillId="0" borderId="0" xfId="8" applyNumberFormat="1" applyFont="1" applyFill="1" applyBorder="1" applyAlignment="1">
      <alignment horizontal="right" vertical="center" shrinkToFit="1"/>
    </xf>
    <xf numFmtId="178" fontId="18" fillId="0" borderId="69" xfId="8" applyNumberFormat="1" applyFont="1" applyFill="1" applyBorder="1" applyAlignment="1">
      <alignment horizontal="right" vertical="center" shrinkToFit="1"/>
    </xf>
    <xf numFmtId="0" fontId="24" fillId="0" borderId="71" xfId="8" applyFont="1" applyFill="1" applyBorder="1" applyAlignment="1">
      <alignment horizontal="left" vertical="center" wrapText="1"/>
    </xf>
    <xf numFmtId="0" fontId="24" fillId="0" borderId="73" xfId="8" applyFont="1" applyFill="1" applyBorder="1" applyAlignment="1">
      <alignment horizontal="left" vertical="center" wrapText="1"/>
    </xf>
    <xf numFmtId="181" fontId="18" fillId="0" borderId="70" xfId="8" applyNumberFormat="1" applyFont="1" applyFill="1" applyBorder="1" applyAlignment="1">
      <alignment horizontal="right" vertical="center" shrinkToFit="1"/>
    </xf>
    <xf numFmtId="181" fontId="18" fillId="0" borderId="71" xfId="8" applyNumberFormat="1" applyFont="1" applyFill="1" applyBorder="1" applyAlignment="1">
      <alignment horizontal="right" vertical="center" shrinkToFit="1"/>
    </xf>
    <xf numFmtId="181" fontId="18" fillId="0" borderId="73" xfId="8" applyNumberFormat="1" applyFont="1" applyFill="1" applyBorder="1" applyAlignment="1">
      <alignment horizontal="right" vertical="center" shrinkToFit="1"/>
    </xf>
    <xf numFmtId="0" fontId="22" fillId="0" borderId="70" xfId="7" applyFont="1" applyFill="1" applyBorder="1" applyAlignment="1">
      <alignment horizontal="left" vertical="center"/>
    </xf>
    <xf numFmtId="0" fontId="22" fillId="0" borderId="71" xfId="7" applyFont="1" applyFill="1" applyBorder="1" applyAlignment="1">
      <alignment horizontal="left" vertical="center"/>
    </xf>
    <xf numFmtId="0" fontId="22" fillId="0" borderId="73" xfId="7" applyFont="1" applyFill="1" applyBorder="1" applyAlignment="1">
      <alignment horizontal="left" vertical="center"/>
    </xf>
    <xf numFmtId="0" fontId="18" fillId="0" borderId="70" xfId="8" applyFont="1" applyFill="1" applyBorder="1" applyAlignment="1">
      <alignment horizontal="center" vertical="center" shrinkToFit="1"/>
    </xf>
    <xf numFmtId="0" fontId="18" fillId="0" borderId="71" xfId="8" applyFont="1" applyFill="1" applyBorder="1" applyAlignment="1">
      <alignment horizontal="center" vertical="center" shrinkToFit="1"/>
    </xf>
    <xf numFmtId="0" fontId="18" fillId="0" borderId="72" xfId="8" applyFont="1" applyFill="1" applyBorder="1" applyAlignment="1">
      <alignment horizontal="center" vertical="center" shrinkToFit="1"/>
    </xf>
    <xf numFmtId="181" fontId="18" fillId="0" borderId="44" xfId="8" applyNumberFormat="1" applyFont="1" applyFill="1" applyBorder="1" applyAlignment="1">
      <alignment horizontal="right" vertical="center" shrinkToFit="1"/>
    </xf>
    <xf numFmtId="181" fontId="18" fillId="0" borderId="18" xfId="8" applyNumberFormat="1" applyFont="1" applyFill="1" applyBorder="1" applyAlignment="1">
      <alignment horizontal="right" vertical="center" shrinkToFit="1"/>
    </xf>
    <xf numFmtId="181" fontId="18" fillId="0" borderId="19" xfId="8" applyNumberFormat="1" applyFont="1" applyFill="1" applyBorder="1" applyAlignment="1">
      <alignment horizontal="right" vertical="center" shrinkToFit="1"/>
    </xf>
    <xf numFmtId="0" fontId="18" fillId="0" borderId="1" xfId="8" applyFont="1" applyFill="1" applyBorder="1" applyAlignment="1">
      <alignment horizontal="center" vertical="center"/>
    </xf>
    <xf numFmtId="0" fontId="18" fillId="0" borderId="2" xfId="8" applyFont="1" applyFill="1" applyBorder="1" applyAlignment="1">
      <alignment horizontal="center" vertical="center"/>
    </xf>
    <xf numFmtId="0" fontId="18" fillId="0" borderId="76" xfId="8" applyFont="1" applyFill="1" applyBorder="1" applyAlignment="1">
      <alignment horizontal="center" vertical="center"/>
    </xf>
    <xf numFmtId="178" fontId="18" fillId="0" borderId="77" xfId="8" applyNumberFormat="1" applyFont="1" applyFill="1" applyBorder="1" applyAlignment="1">
      <alignment horizontal="right" vertical="center" shrinkToFit="1"/>
    </xf>
    <xf numFmtId="178" fontId="18" fillId="0" borderId="2" xfId="8" applyNumberFormat="1" applyFont="1" applyFill="1" applyBorder="1" applyAlignment="1">
      <alignment horizontal="right" vertical="center" shrinkToFit="1"/>
    </xf>
    <xf numFmtId="0" fontId="18" fillId="0" borderId="39" xfId="8" applyFont="1" applyFill="1" applyBorder="1" applyAlignment="1">
      <alignment vertical="center"/>
    </xf>
    <xf numFmtId="0" fontId="18" fillId="0" borderId="31" xfId="8" applyFont="1" applyFill="1" applyBorder="1" applyAlignment="1">
      <alignment vertical="center"/>
    </xf>
    <xf numFmtId="0" fontId="18" fillId="0" borderId="42" xfId="8" applyFont="1" applyFill="1" applyBorder="1" applyAlignment="1">
      <alignment vertical="center"/>
    </xf>
    <xf numFmtId="178" fontId="18" fillId="0" borderId="39" xfId="8" applyNumberFormat="1" applyFont="1" applyFill="1" applyBorder="1" applyAlignment="1">
      <alignment horizontal="right" vertical="center" shrinkToFit="1"/>
    </xf>
    <xf numFmtId="178" fontId="18" fillId="0" borderId="31" xfId="8" applyNumberFormat="1" applyFont="1" applyFill="1" applyBorder="1" applyAlignment="1">
      <alignment horizontal="right" vertical="center" shrinkToFit="1"/>
    </xf>
    <xf numFmtId="178" fontId="18" fillId="0" borderId="42" xfId="8" applyNumberFormat="1" applyFont="1" applyFill="1" applyBorder="1" applyAlignment="1">
      <alignment horizontal="right" vertical="center" shrinkToFit="1"/>
    </xf>
    <xf numFmtId="178" fontId="18" fillId="0" borderId="32" xfId="8" applyNumberFormat="1" applyFont="1" applyFill="1" applyBorder="1" applyAlignment="1">
      <alignment horizontal="right" vertical="center" shrinkToFit="1"/>
    </xf>
    <xf numFmtId="0" fontId="22" fillId="0" borderId="75" xfId="9" applyFont="1" applyFill="1" applyBorder="1" applyAlignment="1">
      <alignment horizontal="center" vertical="center" shrinkToFit="1"/>
    </xf>
    <xf numFmtId="0" fontId="22" fillId="0" borderId="71" xfId="9" applyFont="1" applyFill="1" applyBorder="1" applyAlignment="1">
      <alignment horizontal="center" vertical="center" shrinkToFit="1"/>
    </xf>
    <xf numFmtId="0" fontId="22" fillId="0" borderId="72" xfId="9" applyFont="1" applyFill="1" applyBorder="1" applyAlignment="1">
      <alignment horizontal="center" vertical="center" shrinkToFit="1"/>
    </xf>
    <xf numFmtId="185" fontId="22" fillId="0" borderId="39" xfId="8" applyNumberFormat="1" applyFont="1" applyFill="1" applyBorder="1" applyAlignment="1">
      <alignment horizontal="right" vertical="center" shrinkToFit="1"/>
    </xf>
    <xf numFmtId="185" fontId="22" fillId="0" borderId="31" xfId="8" applyNumberFormat="1" applyFont="1" applyFill="1" applyBorder="1" applyAlignment="1">
      <alignment horizontal="right" vertical="center" shrinkToFit="1"/>
    </xf>
    <xf numFmtId="185" fontId="22" fillId="0" borderId="32" xfId="8" applyNumberFormat="1" applyFont="1" applyFill="1" applyBorder="1" applyAlignment="1">
      <alignment horizontal="right" vertical="center" shrinkToFit="1"/>
    </xf>
    <xf numFmtId="0" fontId="22" fillId="0" borderId="41" xfId="8" applyFont="1" applyFill="1" applyBorder="1" applyAlignment="1">
      <alignment vertical="center"/>
    </xf>
    <xf numFmtId="0" fontId="22" fillId="0" borderId="31" xfId="8" applyFont="1" applyFill="1" applyBorder="1" applyAlignment="1">
      <alignment vertical="center"/>
    </xf>
    <xf numFmtId="0" fontId="22" fillId="0" borderId="42" xfId="8" applyFont="1" applyFill="1" applyBorder="1" applyAlignment="1">
      <alignment vertical="center"/>
    </xf>
    <xf numFmtId="0" fontId="18" fillId="0" borderId="36" xfId="6" applyFont="1" applyBorder="1" applyAlignment="1">
      <alignment horizontal="left" vertical="center"/>
    </xf>
    <xf numFmtId="0" fontId="18" fillId="0" borderId="8" xfId="6" applyFont="1" applyBorder="1" applyAlignment="1">
      <alignment horizontal="left" vertical="center"/>
    </xf>
    <xf numFmtId="0" fontId="18" fillId="0" borderId="9" xfId="6" applyFont="1" applyBorder="1" applyAlignment="1">
      <alignment horizontal="left" vertical="center"/>
    </xf>
    <xf numFmtId="0" fontId="22" fillId="0" borderId="39" xfId="9" applyFont="1" applyFill="1" applyBorder="1" applyAlignment="1">
      <alignment horizontal="center" vertical="center" shrinkToFit="1"/>
    </xf>
    <xf numFmtId="0" fontId="22" fillId="0" borderId="31" xfId="9" applyFont="1" applyFill="1" applyBorder="1" applyAlignment="1">
      <alignment horizontal="center" vertical="center" shrinkToFit="1"/>
    </xf>
    <xf numFmtId="0" fontId="22" fillId="0" borderId="42" xfId="9" applyFont="1" applyFill="1" applyBorder="1" applyAlignment="1">
      <alignment horizontal="center" vertical="center" shrinkToFit="1"/>
    </xf>
    <xf numFmtId="178" fontId="22" fillId="0" borderId="41" xfId="8" applyNumberFormat="1" applyFont="1" applyFill="1" applyBorder="1" applyAlignment="1">
      <alignment horizontal="right" vertical="center" shrinkToFit="1"/>
    </xf>
    <xf numFmtId="178" fontId="22" fillId="0" borderId="12" xfId="8" applyNumberFormat="1" applyFont="1" applyFill="1" applyBorder="1" applyAlignment="1">
      <alignment horizontal="right" vertical="center" shrinkToFit="1"/>
    </xf>
    <xf numFmtId="178" fontId="22" fillId="0" borderId="13" xfId="8" applyNumberFormat="1" applyFont="1" applyFill="1" applyBorder="1" applyAlignment="1">
      <alignment horizontal="right" vertical="center" shrinkToFit="1"/>
    </xf>
    <xf numFmtId="0" fontId="18" fillId="0" borderId="7" xfId="8" applyFont="1" applyFill="1" applyBorder="1" applyAlignment="1">
      <alignment horizontal="left" vertical="center"/>
    </xf>
    <xf numFmtId="0" fontId="18" fillId="0" borderId="0" xfId="8" applyFont="1" applyFill="1" applyBorder="1" applyAlignment="1">
      <alignment horizontal="left" vertical="center"/>
    </xf>
    <xf numFmtId="0" fontId="18" fillId="0" borderId="69" xfId="8" applyFont="1" applyFill="1" applyBorder="1" applyAlignment="1">
      <alignment horizontal="left" vertical="center"/>
    </xf>
    <xf numFmtId="186" fontId="18" fillId="0" borderId="7" xfId="8" applyNumberFormat="1" applyFont="1" applyFill="1" applyBorder="1" applyAlignment="1">
      <alignment horizontal="right" vertical="center" shrinkToFit="1"/>
    </xf>
    <xf numFmtId="186" fontId="18" fillId="0" borderId="0" xfId="8" applyNumberFormat="1" applyFont="1" applyFill="1" applyBorder="1" applyAlignment="1">
      <alignment horizontal="right" vertical="center" shrinkToFit="1"/>
    </xf>
    <xf numFmtId="186" fontId="18" fillId="0" borderId="69" xfId="8" applyNumberFormat="1" applyFont="1" applyFill="1" applyBorder="1" applyAlignment="1">
      <alignment horizontal="right" vertical="center" shrinkToFit="1"/>
    </xf>
    <xf numFmtId="0" fontId="22" fillId="0" borderId="12" xfId="8" applyFont="1" applyFill="1" applyBorder="1" applyAlignment="1">
      <alignment vertical="center"/>
    </xf>
    <xf numFmtId="0" fontId="22" fillId="0" borderId="48" xfId="8" applyFont="1" applyFill="1" applyBorder="1" applyAlignment="1">
      <alignment vertical="center"/>
    </xf>
    <xf numFmtId="0" fontId="22" fillId="0" borderId="36" xfId="9" applyFont="1" applyFill="1" applyBorder="1" applyAlignment="1">
      <alignment horizontal="center" vertical="center" wrapText="1"/>
    </xf>
    <xf numFmtId="0" fontId="22" fillId="0" borderId="8" xfId="9" applyFont="1" applyFill="1" applyBorder="1" applyAlignment="1">
      <alignment horizontal="center" vertical="center" wrapText="1"/>
    </xf>
    <xf numFmtId="0" fontId="22" fillId="0" borderId="23" xfId="9" applyFont="1" applyFill="1" applyBorder="1" applyAlignment="1">
      <alignment horizontal="center" vertical="center" wrapText="1"/>
    </xf>
    <xf numFmtId="0" fontId="22" fillId="0" borderId="7" xfId="9" applyFont="1" applyFill="1" applyBorder="1" applyAlignment="1">
      <alignment horizontal="center" vertical="center" wrapText="1"/>
    </xf>
    <xf numFmtId="0" fontId="22" fillId="0" borderId="0" xfId="9" applyFont="1" applyFill="1" applyBorder="1" applyAlignment="1">
      <alignment horizontal="center" vertical="center" wrapText="1"/>
    </xf>
    <xf numFmtId="0" fontId="22" fillId="0" borderId="38" xfId="9" applyFont="1" applyFill="1" applyBorder="1" applyAlignment="1">
      <alignment horizontal="center" vertical="center" wrapText="1"/>
    </xf>
    <xf numFmtId="0" fontId="22" fillId="0" borderId="70" xfId="9" applyFont="1" applyFill="1" applyBorder="1" applyAlignment="1">
      <alignment horizontal="center" vertical="center" wrapText="1"/>
    </xf>
    <xf numFmtId="0" fontId="22" fillId="0" borderId="71" xfId="9" applyFont="1" applyFill="1" applyBorder="1" applyAlignment="1">
      <alignment horizontal="center" vertical="center" wrapText="1"/>
    </xf>
    <xf numFmtId="0" fontId="22" fillId="0" borderId="72" xfId="9" applyFont="1" applyFill="1" applyBorder="1" applyAlignment="1">
      <alignment horizontal="center" vertical="center" wrapText="1"/>
    </xf>
    <xf numFmtId="0" fontId="22" fillId="0" borderId="62" xfId="8" applyFont="1" applyFill="1" applyBorder="1" applyAlignment="1">
      <alignment vertical="center"/>
    </xf>
    <xf numFmtId="0" fontId="22" fillId="0" borderId="25" xfId="8" applyFont="1" applyFill="1" applyBorder="1" applyAlignment="1">
      <alignment vertical="center"/>
    </xf>
    <xf numFmtId="0" fontId="22" fillId="0" borderId="46" xfId="8" applyFont="1" applyFill="1" applyBorder="1" applyAlignment="1">
      <alignment vertical="center"/>
    </xf>
    <xf numFmtId="178" fontId="22" fillId="0" borderId="62" xfId="8" applyNumberFormat="1" applyFont="1" applyFill="1" applyBorder="1" applyAlignment="1">
      <alignment horizontal="right" vertical="center" shrinkToFit="1"/>
    </xf>
    <xf numFmtId="178" fontId="22" fillId="0" borderId="8" xfId="8" applyNumberFormat="1" applyFont="1" applyFill="1" applyBorder="1" applyAlignment="1">
      <alignment horizontal="right" vertical="center" shrinkToFit="1"/>
    </xf>
    <xf numFmtId="178" fontId="22" fillId="0" borderId="9" xfId="8" applyNumberFormat="1" applyFont="1" applyFill="1" applyBorder="1" applyAlignment="1">
      <alignment horizontal="right" vertical="center" shrinkToFit="1"/>
    </xf>
    <xf numFmtId="0" fontId="18" fillId="0" borderId="11" xfId="8" applyFont="1" applyFill="1" applyBorder="1" applyAlignment="1">
      <alignment horizontal="center" vertical="center" textRotation="255"/>
    </xf>
    <xf numFmtId="0" fontId="18" fillId="0" borderId="12" xfId="8" applyFont="1" applyFill="1" applyBorder="1" applyAlignment="1">
      <alignment horizontal="center" vertical="center" textRotation="255"/>
    </xf>
    <xf numFmtId="0" fontId="18" fillId="0" borderId="48" xfId="8" applyFont="1" applyFill="1" applyBorder="1" applyAlignment="1">
      <alignment horizontal="center" vertical="center" textRotation="255"/>
    </xf>
    <xf numFmtId="0" fontId="18" fillId="0" borderId="7" xfId="8" applyFont="1" applyFill="1" applyBorder="1" applyAlignment="1">
      <alignment horizontal="center" vertical="center" textRotation="255"/>
    </xf>
    <xf numFmtId="0" fontId="18" fillId="0" borderId="0" xfId="8" applyFont="1" applyFill="1" applyBorder="1" applyAlignment="1">
      <alignment horizontal="center" vertical="center" textRotation="255"/>
    </xf>
    <xf numFmtId="0" fontId="18" fillId="0" borderId="38" xfId="8" applyFont="1" applyFill="1" applyBorder="1" applyAlignment="1">
      <alignment horizontal="center" vertical="center" textRotation="255"/>
    </xf>
    <xf numFmtId="0" fontId="18" fillId="0" borderId="24" xfId="8" applyFont="1" applyFill="1" applyBorder="1" applyAlignment="1">
      <alignment horizontal="center" vertical="center" textRotation="255"/>
    </xf>
    <xf numFmtId="0" fontId="18" fillId="0" borderId="54" xfId="8" applyFont="1" applyFill="1" applyBorder="1" applyAlignment="1">
      <alignment horizontal="center" vertical="center" textRotation="255"/>
    </xf>
    <xf numFmtId="0" fontId="18" fillId="0" borderId="40" xfId="8" applyFont="1" applyFill="1" applyBorder="1" applyAlignment="1">
      <alignment horizontal="center" vertical="center" textRotation="255"/>
    </xf>
    <xf numFmtId="0" fontId="18" fillId="0" borderId="41" xfId="8" applyFont="1" applyFill="1" applyBorder="1" applyAlignment="1">
      <alignment horizontal="center" vertical="center"/>
    </xf>
    <xf numFmtId="0" fontId="18" fillId="0" borderId="12" xfId="8" applyFont="1" applyFill="1" applyBorder="1" applyAlignment="1">
      <alignment horizontal="center" vertical="center"/>
    </xf>
    <xf numFmtId="0" fontId="18" fillId="0" borderId="48" xfId="8" applyFont="1" applyFill="1" applyBorder="1" applyAlignment="1">
      <alignment horizontal="center" vertical="center"/>
    </xf>
    <xf numFmtId="0" fontId="18" fillId="0" borderId="37" xfId="8" applyFont="1" applyFill="1" applyBorder="1" applyAlignment="1">
      <alignment horizontal="center" vertical="center"/>
    </xf>
    <xf numFmtId="0" fontId="18" fillId="0" borderId="54" xfId="8" applyFont="1" applyFill="1" applyBorder="1" applyAlignment="1">
      <alignment horizontal="center" vertical="center"/>
    </xf>
    <xf numFmtId="0" fontId="18" fillId="0" borderId="40" xfId="8" applyFont="1" applyFill="1" applyBorder="1" applyAlignment="1">
      <alignment horizontal="center" vertical="center"/>
    </xf>
    <xf numFmtId="0" fontId="18" fillId="0" borderId="41" xfId="8" applyFont="1" applyFill="1" applyBorder="1" applyAlignment="1">
      <alignment horizontal="center" vertical="center" wrapText="1"/>
    </xf>
    <xf numFmtId="0" fontId="18" fillId="0" borderId="12" xfId="8" applyFont="1" applyFill="1" applyBorder="1" applyAlignment="1">
      <alignment horizontal="center" vertical="center" wrapText="1"/>
    </xf>
    <xf numFmtId="0" fontId="18" fillId="0" borderId="48" xfId="8" applyFont="1" applyFill="1" applyBorder="1" applyAlignment="1">
      <alignment horizontal="center" vertical="center" wrapText="1"/>
    </xf>
    <xf numFmtId="0" fontId="18" fillId="0" borderId="37" xfId="8" applyFont="1" applyFill="1" applyBorder="1" applyAlignment="1">
      <alignment horizontal="center" vertical="center" wrapText="1"/>
    </xf>
    <xf numFmtId="0" fontId="18" fillId="0" borderId="54" xfId="8" applyFont="1" applyFill="1" applyBorder="1" applyAlignment="1">
      <alignment horizontal="center" vertical="center" wrapText="1"/>
    </xf>
    <xf numFmtId="0" fontId="18" fillId="0" borderId="40" xfId="8" applyFont="1" applyFill="1" applyBorder="1" applyAlignment="1">
      <alignment horizontal="center" vertical="center" wrapText="1"/>
    </xf>
    <xf numFmtId="178" fontId="22" fillId="0" borderId="39" xfId="8" applyNumberFormat="1" applyFont="1" applyFill="1" applyBorder="1" applyAlignment="1">
      <alignment horizontal="right" vertical="center" shrinkToFit="1"/>
    </xf>
    <xf numFmtId="178" fontId="22" fillId="0" borderId="31" xfId="8" applyNumberFormat="1" applyFont="1" applyFill="1" applyBorder="1" applyAlignment="1">
      <alignment horizontal="right" vertical="center" shrinkToFit="1"/>
    </xf>
    <xf numFmtId="178" fontId="22" fillId="0" borderId="32" xfId="8" applyNumberFormat="1" applyFont="1" applyFill="1" applyBorder="1" applyAlignment="1">
      <alignment horizontal="right" vertical="center" shrinkToFit="1"/>
    </xf>
    <xf numFmtId="0" fontId="24" fillId="0" borderId="41" xfId="8" applyFont="1" applyFill="1" applyBorder="1" applyAlignment="1">
      <alignment horizontal="center" vertical="center" wrapText="1"/>
    </xf>
    <xf numFmtId="0" fontId="24" fillId="0" borderId="12" xfId="8" applyFont="1" applyFill="1" applyBorder="1" applyAlignment="1">
      <alignment horizontal="center" vertical="center" wrapText="1"/>
    </xf>
    <xf numFmtId="0" fontId="24" fillId="0" borderId="13" xfId="8" applyFont="1" applyFill="1" applyBorder="1" applyAlignment="1">
      <alignment horizontal="center" vertical="center" wrapText="1"/>
    </xf>
    <xf numFmtId="0" fontId="24" fillId="0" borderId="37" xfId="8" applyFont="1" applyFill="1" applyBorder="1" applyAlignment="1">
      <alignment horizontal="center" vertical="center" wrapText="1"/>
    </xf>
    <xf numFmtId="0" fontId="24" fillId="0" borderId="54" xfId="8" applyFont="1" applyFill="1" applyBorder="1" applyAlignment="1">
      <alignment horizontal="center" vertical="center" wrapText="1"/>
    </xf>
    <xf numFmtId="0" fontId="24" fillId="0" borderId="68" xfId="8" applyFont="1" applyFill="1" applyBorder="1" applyAlignment="1">
      <alignment horizontal="center" vertical="center" wrapText="1"/>
    </xf>
    <xf numFmtId="0" fontId="18" fillId="0" borderId="39" xfId="8" applyFont="1" applyFill="1" applyBorder="1" applyAlignment="1">
      <alignment horizontal="left" vertical="center"/>
    </xf>
    <xf numFmtId="0" fontId="18" fillId="0" borderId="31" xfId="8" applyFont="1" applyFill="1" applyBorder="1" applyAlignment="1">
      <alignment horizontal="left" vertical="center"/>
    </xf>
    <xf numFmtId="0" fontId="18" fillId="0" borderId="42" xfId="8" applyFont="1" applyFill="1" applyBorder="1" applyAlignment="1">
      <alignment horizontal="left" vertical="center"/>
    </xf>
    <xf numFmtId="0" fontId="18" fillId="0" borderId="36" xfId="8" applyFont="1" applyFill="1" applyBorder="1" applyAlignment="1">
      <alignment horizontal="left" vertical="center"/>
    </xf>
    <xf numFmtId="0" fontId="18" fillId="0" borderId="8" xfId="8" applyFont="1" applyFill="1" applyBorder="1" applyAlignment="1">
      <alignment horizontal="left" vertical="center"/>
    </xf>
    <xf numFmtId="0" fontId="18" fillId="0" borderId="9" xfId="8" applyFont="1" applyFill="1" applyBorder="1" applyAlignment="1">
      <alignment horizontal="left" vertical="center"/>
    </xf>
    <xf numFmtId="0" fontId="18" fillId="0" borderId="11" xfId="8" applyFont="1" applyFill="1" applyBorder="1" applyAlignment="1">
      <alignment horizontal="center" vertical="center"/>
    </xf>
    <xf numFmtId="0" fontId="18" fillId="0" borderId="7" xfId="8" applyFont="1" applyFill="1" applyBorder="1" applyAlignment="1">
      <alignment horizontal="center" vertical="center"/>
    </xf>
    <xf numFmtId="0" fontId="18" fillId="0" borderId="38" xfId="8" applyFont="1" applyFill="1" applyBorder="1" applyAlignment="1">
      <alignment horizontal="center" vertical="center"/>
    </xf>
    <xf numFmtId="0" fontId="18" fillId="0" borderId="70" xfId="8" applyFont="1" applyFill="1" applyBorder="1" applyAlignment="1">
      <alignment horizontal="center" vertical="center"/>
    </xf>
    <xf numFmtId="0" fontId="18" fillId="0" borderId="71" xfId="8" applyFont="1" applyFill="1" applyBorder="1" applyAlignment="1">
      <alignment horizontal="center" vertical="center"/>
    </xf>
    <xf numFmtId="0" fontId="18" fillId="0" borderId="72" xfId="8" applyFont="1" applyFill="1" applyBorder="1" applyAlignment="1">
      <alignment horizontal="center" vertical="center"/>
    </xf>
    <xf numFmtId="0" fontId="18" fillId="0" borderId="45" xfId="8" applyFont="1" applyFill="1" applyBorder="1" applyAlignment="1">
      <alignment vertical="center"/>
    </xf>
    <xf numFmtId="0" fontId="18" fillId="0" borderId="25" xfId="8" applyFont="1" applyFill="1" applyBorder="1" applyAlignment="1">
      <alignment vertical="center"/>
    </xf>
    <xf numFmtId="0" fontId="18" fillId="0" borderId="46" xfId="8" applyFont="1" applyFill="1" applyBorder="1" applyAlignment="1">
      <alignment vertical="center"/>
    </xf>
    <xf numFmtId="178" fontId="18" fillId="0" borderId="45" xfId="8" applyNumberFormat="1" applyFont="1" applyFill="1" applyBorder="1" applyAlignment="1">
      <alignment horizontal="right" vertical="center" shrinkToFit="1"/>
    </xf>
    <xf numFmtId="178" fontId="18" fillId="0" borderId="25" xfId="8" applyNumberFormat="1" applyFont="1" applyFill="1" applyBorder="1" applyAlignment="1">
      <alignment horizontal="right" vertical="center" shrinkToFit="1"/>
    </xf>
    <xf numFmtId="178" fontId="18" fillId="0" borderId="26" xfId="8" applyNumberFormat="1" applyFont="1" applyFill="1" applyBorder="1" applyAlignment="1">
      <alignment horizontal="right" vertical="center" shrinkToFit="1"/>
    </xf>
    <xf numFmtId="0" fontId="18" fillId="0" borderId="36" xfId="8" applyFont="1" applyFill="1" applyBorder="1" applyAlignment="1">
      <alignment horizontal="center" vertical="center"/>
    </xf>
    <xf numFmtId="0" fontId="18" fillId="0" borderId="8" xfId="8" applyFont="1" applyFill="1" applyBorder="1" applyAlignment="1">
      <alignment horizontal="center" vertical="center"/>
    </xf>
    <xf numFmtId="0" fontId="18" fillId="0" borderId="23" xfId="8" applyFont="1" applyFill="1" applyBorder="1" applyAlignment="1">
      <alignment horizontal="center" vertical="center"/>
    </xf>
    <xf numFmtId="0" fontId="18" fillId="0" borderId="5" xfId="8" applyFont="1" applyFill="1" applyBorder="1" applyAlignment="1">
      <alignment horizontal="center" vertical="center"/>
    </xf>
    <xf numFmtId="0" fontId="18" fillId="0" borderId="62" xfId="8" applyFont="1" applyFill="1" applyBorder="1" applyAlignment="1">
      <alignment horizontal="center" vertical="center"/>
    </xf>
    <xf numFmtId="0" fontId="18" fillId="0" borderId="10" xfId="8" applyFont="1" applyFill="1" applyBorder="1" applyAlignment="1">
      <alignment horizontal="center" vertical="center"/>
    </xf>
    <xf numFmtId="0" fontId="18" fillId="0" borderId="64" xfId="8" applyFont="1" applyFill="1" applyBorder="1" applyAlignment="1">
      <alignment horizontal="center" vertical="center"/>
    </xf>
    <xf numFmtId="0" fontId="18" fillId="0" borderId="65" xfId="8" applyFont="1" applyFill="1" applyBorder="1" applyAlignment="1">
      <alignment horizontal="center" vertical="center"/>
    </xf>
    <xf numFmtId="0" fontId="18" fillId="0" borderId="66" xfId="8" applyFont="1" applyFill="1" applyBorder="1" applyAlignment="1">
      <alignment horizontal="center" vertical="center"/>
    </xf>
    <xf numFmtId="0" fontId="18" fillId="0" borderId="47" xfId="8" applyFont="1" applyFill="1" applyBorder="1" applyAlignment="1">
      <alignment horizontal="center" vertical="center"/>
    </xf>
    <xf numFmtId="0" fontId="18" fillId="0" borderId="67" xfId="8" applyFont="1" applyFill="1" applyBorder="1" applyAlignment="1">
      <alignment horizontal="center" vertical="center"/>
    </xf>
    <xf numFmtId="0" fontId="12" fillId="0" borderId="12" xfId="8" applyFill="1" applyBorder="1" applyAlignment="1">
      <alignment vertical="center"/>
    </xf>
    <xf numFmtId="0" fontId="12" fillId="0" borderId="48" xfId="8" applyFill="1" applyBorder="1" applyAlignment="1">
      <alignment vertical="center"/>
    </xf>
    <xf numFmtId="0" fontId="12" fillId="0" borderId="37" xfId="8" applyFill="1" applyBorder="1" applyAlignment="1">
      <alignment vertical="center"/>
    </xf>
    <xf numFmtId="0" fontId="12" fillId="0" borderId="54" xfId="8" applyFill="1" applyBorder="1" applyAlignment="1">
      <alignment vertical="center"/>
    </xf>
    <xf numFmtId="0" fontId="12" fillId="0" borderId="40" xfId="8" applyFill="1" applyBorder="1" applyAlignment="1">
      <alignment vertical="center"/>
    </xf>
    <xf numFmtId="0" fontId="12" fillId="0" borderId="13" xfId="8" applyFill="1" applyBorder="1" applyAlignment="1">
      <alignment vertical="center"/>
    </xf>
    <xf numFmtId="0" fontId="12" fillId="0" borderId="68" xfId="8" applyFill="1" applyBorder="1" applyAlignment="1">
      <alignment vertical="center"/>
    </xf>
    <xf numFmtId="0" fontId="18" fillId="0" borderId="44" xfId="8" applyFont="1" applyFill="1" applyBorder="1" applyAlignment="1">
      <alignment vertical="center"/>
    </xf>
    <xf numFmtId="0" fontId="18" fillId="0" borderId="18" xfId="8" applyFont="1" applyFill="1" applyBorder="1" applyAlignment="1">
      <alignment vertical="center"/>
    </xf>
    <xf numFmtId="0" fontId="18" fillId="0" borderId="43" xfId="8" applyFont="1" applyFill="1" applyBorder="1" applyAlignment="1">
      <alignment vertical="center"/>
    </xf>
    <xf numFmtId="185" fontId="18" fillId="0" borderId="44" xfId="8" applyNumberFormat="1" applyFont="1" applyFill="1" applyBorder="1" applyAlignment="1">
      <alignment horizontal="right" vertical="center" shrinkToFit="1"/>
    </xf>
    <xf numFmtId="185" fontId="18" fillId="0" borderId="18" xfId="8" applyNumberFormat="1" applyFont="1" applyFill="1" applyBorder="1" applyAlignment="1">
      <alignment horizontal="right" vertical="center" shrinkToFit="1"/>
    </xf>
    <xf numFmtId="185" fontId="18" fillId="0" borderId="19" xfId="8" applyNumberFormat="1" applyFont="1" applyFill="1" applyBorder="1" applyAlignment="1">
      <alignment horizontal="right" vertical="center" shrinkToFit="1"/>
    </xf>
    <xf numFmtId="183" fontId="18" fillId="0" borderId="7" xfId="8" applyNumberFormat="1" applyFont="1" applyFill="1" applyBorder="1" applyAlignment="1">
      <alignment horizontal="right" vertical="center" shrinkToFit="1"/>
    </xf>
    <xf numFmtId="183" fontId="18" fillId="0" borderId="0" xfId="8" applyNumberFormat="1" applyFont="1" applyFill="1" applyBorder="1" applyAlignment="1">
      <alignment horizontal="right" vertical="center" shrinkToFit="1"/>
    </xf>
    <xf numFmtId="183" fontId="18" fillId="0" borderId="69" xfId="8" applyNumberFormat="1" applyFont="1" applyFill="1" applyBorder="1" applyAlignment="1">
      <alignment horizontal="right" vertical="center" shrinkToFit="1"/>
    </xf>
    <xf numFmtId="182" fontId="18" fillId="0" borderId="7" xfId="8" applyNumberFormat="1" applyFont="1" applyFill="1" applyBorder="1" applyAlignment="1">
      <alignment horizontal="right" vertical="center" shrinkToFit="1"/>
    </xf>
    <xf numFmtId="182" fontId="18" fillId="0" borderId="0" xfId="8" applyNumberFormat="1" applyFont="1" applyFill="1" applyBorder="1" applyAlignment="1">
      <alignment horizontal="right" vertical="center" shrinkToFit="1"/>
    </xf>
    <xf numFmtId="182" fontId="18" fillId="0" borderId="69" xfId="8" applyNumberFormat="1" applyFont="1" applyFill="1" applyBorder="1" applyAlignment="1">
      <alignment horizontal="right" vertical="center" shrinkToFit="1"/>
    </xf>
    <xf numFmtId="49" fontId="19" fillId="0" borderId="0" xfId="8" applyNumberFormat="1" applyFont="1" applyFill="1" applyAlignment="1">
      <alignment horizontal="center" vertical="center"/>
    </xf>
    <xf numFmtId="0" fontId="18" fillId="0" borderId="4" xfId="8" applyFont="1" applyFill="1" applyBorder="1" applyAlignment="1">
      <alignment horizontal="center" vertical="center"/>
    </xf>
    <xf numFmtId="0" fontId="18" fillId="0" borderId="49" xfId="8" applyFont="1" applyFill="1" applyBorder="1" applyAlignment="1">
      <alignment horizontal="center" vertical="center"/>
    </xf>
    <xf numFmtId="0" fontId="18" fillId="0" borderId="63" xfId="8" applyFont="1" applyFill="1" applyBorder="1" applyAlignment="1">
      <alignment horizontal="center" vertical="center"/>
    </xf>
    <xf numFmtId="0" fontId="18" fillId="0" borderId="25" xfId="8" applyFont="1" applyFill="1" applyBorder="1" applyAlignment="1">
      <alignment horizontal="center" vertical="center"/>
    </xf>
    <xf numFmtId="0" fontId="18" fillId="0" borderId="26" xfId="8" applyFont="1" applyFill="1" applyBorder="1" applyAlignment="1">
      <alignment horizontal="center" vertical="center"/>
    </xf>
    <xf numFmtId="0" fontId="18" fillId="0" borderId="3" xfId="8" applyFont="1" applyFill="1" applyBorder="1" applyAlignment="1">
      <alignment horizontal="center" vertical="center"/>
    </xf>
    <xf numFmtId="0" fontId="18" fillId="0" borderId="9" xfId="8" applyFont="1" applyFill="1" applyBorder="1" applyAlignment="1">
      <alignment horizontal="center" vertical="center"/>
    </xf>
    <xf numFmtId="181" fontId="18" fillId="0" borderId="36" xfId="8" applyNumberFormat="1" applyFont="1" applyFill="1" applyBorder="1" applyAlignment="1">
      <alignment horizontal="right" vertical="center" shrinkToFit="1"/>
    </xf>
    <xf numFmtId="181" fontId="18" fillId="0" borderId="8" xfId="8" applyNumberFormat="1" applyFont="1" applyFill="1" applyBorder="1" applyAlignment="1">
      <alignment horizontal="right" vertical="center" shrinkToFit="1"/>
    </xf>
    <xf numFmtId="181" fontId="18" fillId="0" borderId="9" xfId="8" applyNumberFormat="1" applyFont="1" applyFill="1" applyBorder="1" applyAlignment="1">
      <alignment horizontal="right" vertical="center" shrinkToFit="1"/>
    </xf>
    <xf numFmtId="178" fontId="18" fillId="0" borderId="0" xfId="10" applyNumberFormat="1" applyFont="1" applyFill="1" applyBorder="1" applyAlignment="1">
      <alignment horizontal="right" vertical="center"/>
    </xf>
    <xf numFmtId="0" fontId="18" fillId="0" borderId="37" xfId="10" applyFont="1" applyBorder="1">
      <alignment vertical="center"/>
    </xf>
    <xf numFmtId="0" fontId="18" fillId="0" borderId="54" xfId="10" applyFont="1" applyBorder="1">
      <alignment vertical="center"/>
    </xf>
    <xf numFmtId="0" fontId="18" fillId="0" borderId="40" xfId="10" applyFont="1" applyBorder="1">
      <alignment vertical="center"/>
    </xf>
    <xf numFmtId="178" fontId="18" fillId="0" borderId="37" xfId="10" applyNumberFormat="1" applyFont="1" applyFill="1" applyBorder="1" applyAlignment="1">
      <alignment horizontal="right" vertical="center" shrinkToFit="1"/>
    </xf>
    <xf numFmtId="178" fontId="18" fillId="0" borderId="54" xfId="10" applyNumberFormat="1" applyFont="1" applyFill="1" applyBorder="1" applyAlignment="1">
      <alignment horizontal="right" vertical="center" shrinkToFit="1"/>
    </xf>
    <xf numFmtId="178" fontId="18" fillId="0" borderId="86" xfId="10" applyNumberFormat="1" applyFont="1" applyFill="1" applyBorder="1" applyAlignment="1">
      <alignment horizontal="right" vertical="center" shrinkToFit="1"/>
    </xf>
    <xf numFmtId="181" fontId="18" fillId="0" borderId="85" xfId="10" applyNumberFormat="1" applyFont="1" applyFill="1" applyBorder="1" applyAlignment="1">
      <alignment horizontal="right" vertical="center" shrinkToFit="1"/>
    </xf>
    <xf numFmtId="181" fontId="1" fillId="0" borderId="54" xfId="10" applyNumberFormat="1" applyFill="1" applyBorder="1" applyAlignment="1">
      <alignment horizontal="right" vertical="center" shrinkToFit="1"/>
    </xf>
    <xf numFmtId="181" fontId="1" fillId="0" borderId="86" xfId="10" applyNumberFormat="1" applyFill="1" applyBorder="1" applyAlignment="1">
      <alignment horizontal="right" vertical="center" shrinkToFit="1"/>
    </xf>
    <xf numFmtId="178" fontId="18" fillId="0" borderId="85" xfId="10" applyNumberFormat="1" applyFont="1" applyFill="1" applyBorder="1" applyAlignment="1">
      <alignment horizontal="right" vertical="center" shrinkToFit="1"/>
    </xf>
    <xf numFmtId="0" fontId="1" fillId="0" borderId="54" xfId="10" applyFill="1" applyBorder="1" applyAlignment="1">
      <alignment horizontal="right" vertical="center" shrinkToFit="1"/>
    </xf>
    <xf numFmtId="0" fontId="1" fillId="0" borderId="86" xfId="10" applyFill="1" applyBorder="1" applyAlignment="1">
      <alignment horizontal="right" vertical="center" shrinkToFit="1"/>
    </xf>
    <xf numFmtId="178" fontId="18" fillId="5" borderId="85" xfId="10" applyNumberFormat="1" applyFont="1" applyFill="1" applyBorder="1" applyAlignment="1">
      <alignment horizontal="center" vertical="center" shrinkToFit="1"/>
    </xf>
    <xf numFmtId="178" fontId="18" fillId="5" borderId="54" xfId="10" applyNumberFormat="1" applyFont="1" applyFill="1" applyBorder="1" applyAlignment="1">
      <alignment horizontal="center" vertical="center" shrinkToFit="1"/>
    </xf>
    <xf numFmtId="178" fontId="18" fillId="5" borderId="86" xfId="10" applyNumberFormat="1" applyFont="1" applyFill="1" applyBorder="1" applyAlignment="1">
      <alignment horizontal="center" vertical="center" shrinkToFit="1"/>
    </xf>
    <xf numFmtId="0" fontId="18" fillId="5" borderId="85" xfId="10" applyFont="1" applyFill="1" applyBorder="1" applyAlignment="1">
      <alignment horizontal="center" vertical="center" shrinkToFit="1"/>
    </xf>
    <xf numFmtId="0" fontId="18" fillId="5" borderId="54" xfId="10" applyFont="1" applyFill="1" applyBorder="1" applyAlignment="1">
      <alignment horizontal="center" vertical="center" shrinkToFit="1"/>
    </xf>
    <xf numFmtId="0" fontId="18" fillId="5" borderId="40" xfId="10" applyFont="1" applyFill="1" applyBorder="1" applyAlignment="1">
      <alignment horizontal="center" vertical="center" shrinkToFit="1"/>
    </xf>
    <xf numFmtId="0" fontId="18" fillId="0" borderId="65" xfId="10" applyFont="1" applyBorder="1">
      <alignment vertical="center"/>
    </xf>
    <xf numFmtId="0" fontId="18" fillId="0" borderId="0" xfId="10" applyFont="1" applyBorder="1">
      <alignment vertical="center"/>
    </xf>
    <xf numFmtId="0" fontId="18" fillId="0" borderId="38" xfId="10" applyFont="1" applyBorder="1">
      <alignment vertical="center"/>
    </xf>
    <xf numFmtId="178" fontId="18" fillId="0" borderId="65" xfId="10" applyNumberFormat="1" applyFont="1" applyFill="1" applyBorder="1" applyAlignment="1">
      <alignment horizontal="right" vertical="center" shrinkToFit="1"/>
    </xf>
    <xf numFmtId="178" fontId="18" fillId="0" borderId="0" xfId="10" applyNumberFormat="1" applyFont="1" applyFill="1" applyBorder="1" applyAlignment="1">
      <alignment horizontal="right" vertical="center" shrinkToFit="1"/>
    </xf>
    <xf numFmtId="178" fontId="18" fillId="0" borderId="81" xfId="10" applyNumberFormat="1" applyFont="1" applyFill="1" applyBorder="1" applyAlignment="1">
      <alignment horizontal="right" vertical="center" shrinkToFit="1"/>
    </xf>
    <xf numFmtId="181" fontId="18" fillId="0" borderId="84" xfId="10" applyNumberFormat="1" applyFont="1" applyFill="1" applyBorder="1" applyAlignment="1">
      <alignment horizontal="right" vertical="center" shrinkToFit="1"/>
    </xf>
    <xf numFmtId="181" fontId="1" fillId="0" borderId="0" xfId="10" applyNumberFormat="1" applyFill="1" applyAlignment="1">
      <alignment horizontal="right" vertical="center" shrinkToFit="1"/>
    </xf>
    <xf numFmtId="181" fontId="1" fillId="0" borderId="81" xfId="10" applyNumberFormat="1" applyFill="1" applyBorder="1" applyAlignment="1">
      <alignment horizontal="right" vertical="center" shrinkToFit="1"/>
    </xf>
    <xf numFmtId="178" fontId="18" fillId="0" borderId="84" xfId="10" applyNumberFormat="1" applyFont="1" applyFill="1" applyBorder="1" applyAlignment="1">
      <alignment horizontal="right" vertical="center" shrinkToFit="1"/>
    </xf>
    <xf numFmtId="0" fontId="1" fillId="0" borderId="0" xfId="10" applyFill="1" applyAlignment="1">
      <alignment horizontal="right" vertical="center" shrinkToFit="1"/>
    </xf>
    <xf numFmtId="0" fontId="1" fillId="0" borderId="81" xfId="10" applyFill="1" applyBorder="1" applyAlignment="1">
      <alignment horizontal="right" vertical="center" shrinkToFit="1"/>
    </xf>
    <xf numFmtId="178" fontId="18" fillId="5" borderId="84" xfId="10" applyNumberFormat="1" applyFont="1" applyFill="1" applyBorder="1" applyAlignment="1">
      <alignment horizontal="center" vertical="center" shrinkToFit="1"/>
    </xf>
    <xf numFmtId="178" fontId="18" fillId="5" borderId="0" xfId="10" applyNumberFormat="1" applyFont="1" applyFill="1" applyBorder="1" applyAlignment="1">
      <alignment horizontal="center" vertical="center" shrinkToFit="1"/>
    </xf>
    <xf numFmtId="178" fontId="18" fillId="5" borderId="81" xfId="10" applyNumberFormat="1" applyFont="1" applyFill="1" applyBorder="1" applyAlignment="1">
      <alignment horizontal="center" vertical="center" shrinkToFit="1"/>
    </xf>
    <xf numFmtId="0" fontId="18" fillId="5" borderId="84" xfId="10" applyFont="1" applyFill="1" applyBorder="1" applyAlignment="1">
      <alignment horizontal="center" vertical="center" shrinkToFit="1"/>
    </xf>
    <xf numFmtId="0" fontId="18" fillId="5" borderId="0" xfId="10" applyFont="1" applyFill="1" applyBorder="1" applyAlignment="1">
      <alignment horizontal="center" vertical="center" shrinkToFit="1"/>
    </xf>
    <xf numFmtId="0" fontId="18" fillId="5" borderId="38" xfId="10" applyFont="1" applyFill="1" applyBorder="1" applyAlignment="1">
      <alignment horizontal="center" vertical="center" shrinkToFit="1"/>
    </xf>
    <xf numFmtId="0" fontId="18" fillId="0" borderId="0" xfId="10" applyFont="1" applyFill="1" applyBorder="1" applyAlignment="1">
      <alignment horizontal="center" vertical="center"/>
    </xf>
    <xf numFmtId="181" fontId="18" fillId="0" borderId="0" xfId="10" applyNumberFormat="1" applyFont="1" applyFill="1" applyBorder="1" applyAlignment="1">
      <alignment horizontal="right" vertical="center"/>
    </xf>
    <xf numFmtId="0" fontId="18" fillId="0" borderId="41" xfId="10" applyFont="1" applyBorder="1" applyAlignment="1">
      <alignment horizontal="center" vertical="center" textRotation="255"/>
    </xf>
    <xf numFmtId="0" fontId="18" fillId="0" borderId="48" xfId="10" applyFont="1" applyBorder="1" applyAlignment="1">
      <alignment horizontal="center" vertical="center" textRotation="255"/>
    </xf>
    <xf numFmtId="0" fontId="18" fillId="0" borderId="65" xfId="10" applyFont="1" applyBorder="1" applyAlignment="1">
      <alignment horizontal="center" vertical="center" textRotation="255"/>
    </xf>
    <xf numFmtId="0" fontId="18" fillId="0" borderId="38" xfId="10" applyFont="1" applyBorder="1" applyAlignment="1">
      <alignment horizontal="center" vertical="center" textRotation="255"/>
    </xf>
    <xf numFmtId="0" fontId="18" fillId="0" borderId="37" xfId="10" applyFont="1" applyBorder="1" applyAlignment="1">
      <alignment horizontal="center" vertical="center" textRotation="255"/>
    </xf>
    <xf numFmtId="0" fontId="18" fillId="0" borderId="40" xfId="10" applyFont="1" applyBorder="1" applyAlignment="1">
      <alignment horizontal="center" vertical="center" textRotation="255"/>
    </xf>
    <xf numFmtId="0" fontId="18" fillId="0" borderId="0" xfId="10" applyFont="1" applyFill="1" applyBorder="1" applyAlignment="1">
      <alignment horizontal="center" vertical="center" wrapText="1"/>
    </xf>
    <xf numFmtId="181" fontId="1" fillId="0" borderId="38" xfId="10" applyNumberFormat="1" applyFill="1" applyBorder="1" applyAlignment="1">
      <alignment horizontal="right" vertical="center" shrinkToFit="1"/>
    </xf>
    <xf numFmtId="0" fontId="18" fillId="0" borderId="37" xfId="11" applyFont="1" applyFill="1" applyBorder="1" applyAlignment="1">
      <alignment horizontal="center" vertical="center"/>
    </xf>
    <xf numFmtId="0" fontId="18" fillId="0" borderId="54" xfId="11" applyFont="1" applyFill="1" applyBorder="1" applyAlignment="1">
      <alignment horizontal="center" vertical="center"/>
    </xf>
    <xf numFmtId="0" fontId="18" fillId="0" borderId="40" xfId="11" applyFont="1" applyFill="1" applyBorder="1" applyAlignment="1">
      <alignment horizontal="center" vertical="center"/>
    </xf>
    <xf numFmtId="0" fontId="18" fillId="0" borderId="47" xfId="11" applyFont="1" applyFill="1" applyBorder="1" applyAlignment="1">
      <alignment horizontal="left" vertical="center"/>
    </xf>
    <xf numFmtId="178" fontId="18" fillId="0" borderId="37" xfId="11" applyNumberFormat="1" applyFont="1" applyFill="1" applyBorder="1" applyAlignment="1">
      <alignment horizontal="right" vertical="center"/>
    </xf>
    <xf numFmtId="178" fontId="18" fillId="0" borderId="54" xfId="11" applyNumberFormat="1" applyFont="1" applyFill="1" applyBorder="1" applyAlignment="1">
      <alignment horizontal="right" vertical="center"/>
    </xf>
    <xf numFmtId="178" fontId="18" fillId="0" borderId="40" xfId="11" applyNumberFormat="1" applyFont="1" applyFill="1" applyBorder="1" applyAlignment="1">
      <alignment horizontal="right" vertical="center"/>
    </xf>
    <xf numFmtId="0" fontId="18" fillId="0" borderId="41" xfId="11" applyFont="1" applyFill="1" applyBorder="1" applyAlignment="1">
      <alignment horizontal="center" vertical="center"/>
    </xf>
    <xf numFmtId="0" fontId="18" fillId="0" borderId="12" xfId="11" applyFont="1" applyFill="1" applyBorder="1" applyAlignment="1">
      <alignment horizontal="center" vertical="center"/>
    </xf>
    <xf numFmtId="0" fontId="18" fillId="0" borderId="48" xfId="11" applyFont="1" applyFill="1" applyBorder="1" applyAlignment="1">
      <alignment horizontal="center" vertical="center"/>
    </xf>
    <xf numFmtId="0" fontId="18" fillId="0" borderId="15" xfId="11" applyFont="1" applyFill="1" applyBorder="1" applyAlignment="1">
      <alignment horizontal="left" vertical="center"/>
    </xf>
    <xf numFmtId="178" fontId="18" fillId="0" borderId="41" xfId="11" applyNumberFormat="1" applyFont="1" applyFill="1" applyBorder="1" applyAlignment="1">
      <alignment horizontal="right" vertical="center"/>
    </xf>
    <xf numFmtId="178" fontId="18" fillId="0" borderId="12" xfId="11" applyNumberFormat="1" applyFont="1" applyFill="1" applyBorder="1" applyAlignment="1">
      <alignment horizontal="right" vertical="center"/>
    </xf>
    <xf numFmtId="178" fontId="18" fillId="0" borderId="48" xfId="11" applyNumberFormat="1" applyFont="1" applyFill="1" applyBorder="1" applyAlignment="1">
      <alignment horizontal="right" vertical="center"/>
    </xf>
    <xf numFmtId="181" fontId="18" fillId="0" borderId="37" xfId="10" applyNumberFormat="1" applyFont="1" applyFill="1" applyBorder="1" applyAlignment="1">
      <alignment horizontal="right" vertical="center"/>
    </xf>
    <xf numFmtId="181" fontId="18" fillId="0" borderId="54" xfId="10" applyNumberFormat="1" applyFont="1" applyFill="1" applyBorder="1" applyAlignment="1">
      <alignment horizontal="right" vertical="center"/>
    </xf>
    <xf numFmtId="181" fontId="18" fillId="0" borderId="40" xfId="10" applyNumberFormat="1" applyFont="1" applyFill="1" applyBorder="1" applyAlignment="1">
      <alignment horizontal="right" vertical="center"/>
    </xf>
    <xf numFmtId="181" fontId="18" fillId="0" borderId="65" xfId="10" applyNumberFormat="1" applyFont="1" applyFill="1" applyBorder="1" applyAlignment="1">
      <alignment horizontal="right" vertical="center"/>
    </xf>
    <xf numFmtId="181" fontId="18" fillId="0" borderId="38" xfId="10" applyNumberFormat="1" applyFont="1" applyFill="1" applyBorder="1" applyAlignment="1">
      <alignment horizontal="right" vertical="center"/>
    </xf>
    <xf numFmtId="0" fontId="18" fillId="0" borderId="41" xfId="10" applyFont="1" applyBorder="1" applyAlignment="1">
      <alignment horizontal="center" vertical="center" wrapText="1"/>
    </xf>
    <xf numFmtId="0" fontId="18" fillId="0" borderId="12" xfId="10" applyFont="1" applyBorder="1" applyAlignment="1">
      <alignment horizontal="center" vertical="center" wrapText="1"/>
    </xf>
    <xf numFmtId="0" fontId="18" fillId="0" borderId="65" xfId="10" applyFont="1" applyBorder="1" applyAlignment="1">
      <alignment horizontal="center" vertical="center" wrapText="1"/>
    </xf>
    <xf numFmtId="0" fontId="18" fillId="0" borderId="0" xfId="10" applyFont="1" applyBorder="1" applyAlignment="1">
      <alignment horizontal="center" vertical="center" wrapText="1"/>
    </xf>
    <xf numFmtId="0" fontId="18" fillId="0" borderId="37" xfId="10" applyFont="1" applyBorder="1" applyAlignment="1">
      <alignment horizontal="center" vertical="center" wrapText="1"/>
    </xf>
    <xf numFmtId="0" fontId="18" fillId="0" borderId="54" xfId="10" applyFont="1" applyBorder="1" applyAlignment="1">
      <alignment horizontal="center" vertical="center" wrapText="1"/>
    </xf>
    <xf numFmtId="0" fontId="18" fillId="0" borderId="12" xfId="10" applyFont="1" applyBorder="1" applyAlignment="1">
      <alignment vertical="center" textRotation="255"/>
    </xf>
    <xf numFmtId="0" fontId="18" fillId="0" borderId="0" xfId="10" applyFont="1" applyBorder="1" applyAlignment="1">
      <alignment vertical="center" textRotation="255"/>
    </xf>
    <xf numFmtId="0" fontId="18" fillId="0" borderId="54" xfId="10" applyFont="1" applyBorder="1" applyAlignment="1">
      <alignment vertical="center" textRotation="255"/>
    </xf>
    <xf numFmtId="0" fontId="18" fillId="0" borderId="41" xfId="10" applyFont="1" applyBorder="1">
      <alignment vertical="center"/>
    </xf>
    <xf numFmtId="0" fontId="18" fillId="0" borderId="12" xfId="10" applyFont="1" applyBorder="1">
      <alignment vertical="center"/>
    </xf>
    <xf numFmtId="0" fontId="18" fillId="0" borderId="48" xfId="10" applyFont="1" applyBorder="1">
      <alignment vertical="center"/>
    </xf>
    <xf numFmtId="181" fontId="18" fillId="0" borderId="41" xfId="10" applyNumberFormat="1" applyFont="1" applyFill="1" applyBorder="1" applyAlignment="1">
      <alignment horizontal="right" vertical="center"/>
    </xf>
    <xf numFmtId="181" fontId="18" fillId="0" borderId="12" xfId="10" applyNumberFormat="1" applyFont="1" applyFill="1" applyBorder="1" applyAlignment="1">
      <alignment horizontal="right" vertical="center"/>
    </xf>
    <xf numFmtId="181" fontId="18" fillId="0" borderId="48" xfId="10" applyNumberFormat="1" applyFont="1" applyFill="1" applyBorder="1" applyAlignment="1">
      <alignment horizontal="right" vertical="center"/>
    </xf>
    <xf numFmtId="178" fontId="18" fillId="0" borderId="82" xfId="10" applyNumberFormat="1" applyFont="1" applyFill="1" applyBorder="1" applyAlignment="1">
      <alignment horizontal="right" vertical="center" shrinkToFit="1"/>
    </xf>
    <xf numFmtId="178" fontId="18" fillId="0" borderId="83" xfId="10" applyNumberFormat="1" applyFont="1" applyFill="1" applyBorder="1" applyAlignment="1">
      <alignment horizontal="right" vertical="center" shrinkToFit="1"/>
    </xf>
    <xf numFmtId="0" fontId="18" fillId="0" borderId="39" xfId="10" applyFont="1" applyBorder="1" applyAlignment="1">
      <alignment horizontal="center" vertical="center"/>
    </xf>
    <xf numFmtId="0" fontId="18" fillId="0" borderId="31" xfId="10" applyFont="1" applyBorder="1" applyAlignment="1">
      <alignment horizontal="center" vertical="center"/>
    </xf>
    <xf numFmtId="0" fontId="18" fillId="0" borderId="42" xfId="10" applyFont="1" applyBorder="1" applyAlignment="1">
      <alignment horizontal="center" vertical="center"/>
    </xf>
    <xf numFmtId="181" fontId="18" fillId="0" borderId="82" xfId="10" applyNumberFormat="1" applyFont="1" applyFill="1" applyBorder="1" applyAlignment="1">
      <alignment horizontal="right" vertical="center" shrinkToFit="1"/>
    </xf>
    <xf numFmtId="181" fontId="18" fillId="0" borderId="0" xfId="10" applyNumberFormat="1" applyFont="1" applyFill="1" applyBorder="1" applyAlignment="1">
      <alignment horizontal="right" vertical="center" shrinkToFit="1"/>
    </xf>
    <xf numFmtId="181" fontId="18" fillId="0" borderId="38" xfId="10" applyNumberFormat="1" applyFont="1" applyFill="1" applyBorder="1" applyAlignment="1">
      <alignment horizontal="right" vertical="center" shrinkToFit="1"/>
    </xf>
    <xf numFmtId="181" fontId="18" fillId="0" borderId="81" xfId="10" applyNumberFormat="1" applyFont="1" applyFill="1" applyBorder="1" applyAlignment="1">
      <alignment horizontal="right" vertical="center" shrinkToFit="1"/>
    </xf>
    <xf numFmtId="0" fontId="18" fillId="0" borderId="65" xfId="10" applyFont="1" applyBorder="1" applyAlignment="1">
      <alignment vertical="center"/>
    </xf>
    <xf numFmtId="0" fontId="11" fillId="0" borderId="0" xfId="6" applyAlignment="1">
      <alignment vertical="center"/>
    </xf>
    <xf numFmtId="0" fontId="11" fillId="0" borderId="38" xfId="6" applyBorder="1" applyAlignment="1">
      <alignment vertical="center"/>
    </xf>
    <xf numFmtId="181" fontId="18" fillId="0" borderId="80" xfId="10" applyNumberFormat="1" applyFont="1" applyFill="1" applyBorder="1" applyAlignment="1">
      <alignment horizontal="right" vertical="center" shrinkToFit="1"/>
    </xf>
    <xf numFmtId="181" fontId="18" fillId="0" borderId="12" xfId="10" applyNumberFormat="1" applyFont="1" applyFill="1" applyBorder="1" applyAlignment="1">
      <alignment horizontal="right" vertical="center" shrinkToFit="1"/>
    </xf>
    <xf numFmtId="181" fontId="18" fillId="0" borderId="48" xfId="10" applyNumberFormat="1" applyFont="1" applyFill="1" applyBorder="1" applyAlignment="1">
      <alignment horizontal="right" vertical="center" shrinkToFit="1"/>
    </xf>
    <xf numFmtId="178" fontId="18" fillId="0" borderId="41" xfId="10" applyNumberFormat="1" applyFont="1" applyFill="1" applyBorder="1" applyAlignment="1">
      <alignment horizontal="right" vertical="center" shrinkToFit="1"/>
    </xf>
    <xf numFmtId="178" fontId="18" fillId="0" borderId="12" xfId="10" applyNumberFormat="1" applyFont="1" applyFill="1" applyBorder="1" applyAlignment="1">
      <alignment horizontal="right" vertical="center" shrinkToFit="1"/>
    </xf>
    <xf numFmtId="178" fontId="18" fillId="0" borderId="78" xfId="10" applyNumberFormat="1" applyFont="1" applyFill="1" applyBorder="1" applyAlignment="1">
      <alignment horizontal="right" vertical="center" shrinkToFit="1"/>
    </xf>
    <xf numFmtId="181" fontId="18" fillId="0" borderId="78" xfId="10" applyNumberFormat="1" applyFont="1" applyFill="1" applyBorder="1" applyAlignment="1">
      <alignment horizontal="right" vertical="center" shrinkToFit="1"/>
    </xf>
    <xf numFmtId="178" fontId="18" fillId="0" borderId="80" xfId="10" applyNumberFormat="1" applyFont="1" applyFill="1" applyBorder="1" applyAlignment="1">
      <alignment horizontal="right" vertical="center" shrinkToFit="1"/>
    </xf>
    <xf numFmtId="0" fontId="24" fillId="0" borderId="39" xfId="10" applyFont="1" applyBorder="1" applyAlignment="1">
      <alignment horizontal="center" vertical="center"/>
    </xf>
    <xf numFmtId="0" fontId="24" fillId="0" borderId="31" xfId="10" applyFont="1" applyBorder="1" applyAlignment="1">
      <alignment horizontal="center" vertical="center"/>
    </xf>
    <xf numFmtId="0" fontId="24" fillId="0" borderId="42" xfId="10" applyFont="1" applyBorder="1" applyAlignment="1">
      <alignment horizontal="center" vertical="center"/>
    </xf>
    <xf numFmtId="181" fontId="18" fillId="0" borderId="54" xfId="10" applyNumberFormat="1" applyFont="1" applyFill="1" applyBorder="1" applyAlignment="1">
      <alignment horizontal="right" vertical="center" shrinkToFit="1"/>
    </xf>
    <xf numFmtId="181" fontId="18" fillId="0" borderId="86" xfId="10" applyNumberFormat="1" applyFont="1" applyFill="1" applyBorder="1" applyAlignment="1">
      <alignment horizontal="right" vertical="center" shrinkToFit="1"/>
    </xf>
    <xf numFmtId="178" fontId="18" fillId="0" borderId="38" xfId="10" applyNumberFormat="1" applyFont="1" applyFill="1" applyBorder="1" applyAlignment="1">
      <alignment horizontal="right" vertical="center" shrinkToFit="1"/>
    </xf>
    <xf numFmtId="0" fontId="11" fillId="0" borderId="0" xfId="6" applyBorder="1" applyAlignment="1">
      <alignment vertical="center"/>
    </xf>
    <xf numFmtId="181" fontId="18" fillId="0" borderId="79" xfId="10" applyNumberFormat="1" applyFont="1" applyFill="1" applyBorder="1" applyAlignment="1">
      <alignment horizontal="right" vertical="center" shrinkToFit="1"/>
    </xf>
    <xf numFmtId="178" fontId="18" fillId="0" borderId="79" xfId="10" applyNumberFormat="1" applyFont="1" applyFill="1" applyBorder="1" applyAlignment="1">
      <alignment horizontal="right" vertical="center" shrinkToFit="1"/>
    </xf>
    <xf numFmtId="49" fontId="21" fillId="0" borderId="1" xfId="10" applyNumberFormat="1" applyFont="1" applyFill="1" applyBorder="1" applyAlignment="1">
      <alignment horizontal="center" vertical="center"/>
    </xf>
    <xf numFmtId="49" fontId="21" fillId="0" borderId="2" xfId="10" applyNumberFormat="1" applyFont="1" applyFill="1" applyBorder="1" applyAlignment="1">
      <alignment horizontal="center" vertical="center"/>
    </xf>
    <xf numFmtId="49" fontId="21" fillId="0" borderId="3" xfId="10" applyNumberFormat="1" applyFont="1" applyFill="1" applyBorder="1" applyAlignment="1">
      <alignment horizontal="center" vertical="center"/>
    </xf>
    <xf numFmtId="0" fontId="18" fillId="0" borderId="34" xfId="10" applyFont="1" applyBorder="1" applyAlignment="1">
      <alignment horizontal="center" vertical="center"/>
    </xf>
    <xf numFmtId="0" fontId="30" fillId="6" borderId="71" xfId="12" applyFont="1" applyFill="1" applyBorder="1" applyAlignment="1" applyProtection="1">
      <alignment horizontal="center" vertical="center"/>
    </xf>
    <xf numFmtId="0" fontId="30" fillId="6" borderId="72" xfId="12" applyFont="1" applyFill="1" applyBorder="1" applyAlignment="1" applyProtection="1">
      <alignment horizontal="center" vertical="center"/>
    </xf>
    <xf numFmtId="188" fontId="30" fillId="6" borderId="127" xfId="14" applyNumberFormat="1" applyFont="1" applyFill="1" applyBorder="1" applyAlignment="1" applyProtection="1">
      <alignment horizontal="right" vertical="center" shrinkToFit="1"/>
    </xf>
    <xf numFmtId="188" fontId="30" fillId="6" borderId="18" xfId="14" applyNumberFormat="1" applyFont="1" applyFill="1" applyBorder="1" applyAlignment="1" applyProtection="1">
      <alignment horizontal="right" vertical="center" shrinkToFit="1"/>
    </xf>
    <xf numFmtId="188" fontId="30" fillId="6" borderId="177" xfId="14" applyNumberFormat="1" applyFont="1" applyFill="1" applyBorder="1" applyAlignment="1" applyProtection="1">
      <alignment horizontal="right" vertical="center" shrinkToFit="1"/>
    </xf>
    <xf numFmtId="188" fontId="30" fillId="6" borderId="158" xfId="14" applyNumberFormat="1" applyFont="1" applyFill="1" applyBorder="1" applyAlignment="1" applyProtection="1">
      <alignment horizontal="right" vertical="center" shrinkToFit="1"/>
    </xf>
    <xf numFmtId="188" fontId="30" fillId="6" borderId="159" xfId="14" applyNumberFormat="1" applyFont="1" applyFill="1" applyBorder="1" applyAlignment="1" applyProtection="1">
      <alignment horizontal="right" vertical="center" shrinkToFit="1"/>
    </xf>
    <xf numFmtId="188" fontId="30" fillId="6" borderId="178" xfId="14" applyNumberFormat="1" applyFont="1" applyFill="1" applyBorder="1" applyAlignment="1" applyProtection="1">
      <alignment horizontal="right" vertical="center" shrinkToFit="1"/>
    </xf>
    <xf numFmtId="0" fontId="30" fillId="6" borderId="70" xfId="12" applyFont="1" applyFill="1" applyBorder="1" applyProtection="1">
      <alignment vertical="center"/>
    </xf>
    <xf numFmtId="0" fontId="30" fillId="6" borderId="71" xfId="12" applyFont="1" applyFill="1" applyBorder="1" applyProtection="1">
      <alignment vertical="center"/>
    </xf>
    <xf numFmtId="0" fontId="30" fillId="6" borderId="72" xfId="12" applyFont="1" applyFill="1" applyBorder="1" applyProtection="1">
      <alignment vertical="center"/>
    </xf>
    <xf numFmtId="189" fontId="30" fillId="6" borderId="75" xfId="14" applyNumberFormat="1" applyFont="1" applyFill="1" applyBorder="1" applyAlignment="1" applyProtection="1">
      <alignment horizontal="right" vertical="center" shrinkToFit="1"/>
    </xf>
    <xf numFmtId="189" fontId="30" fillId="6" borderId="71" xfId="14" applyNumberFormat="1" applyFont="1" applyFill="1" applyBorder="1" applyAlignment="1" applyProtection="1">
      <alignment horizontal="right" vertical="center" shrinkToFit="1"/>
    </xf>
    <xf numFmtId="189" fontId="30" fillId="6" borderId="72" xfId="14" applyNumberFormat="1" applyFont="1" applyFill="1" applyBorder="1" applyAlignment="1" applyProtection="1">
      <alignment horizontal="right" vertical="center" shrinkToFit="1"/>
    </xf>
    <xf numFmtId="189" fontId="30" fillId="6" borderId="174" xfId="14" applyNumberFormat="1" applyFont="1" applyFill="1" applyBorder="1" applyAlignment="1" applyProtection="1">
      <alignment horizontal="right" vertical="center" shrinkToFit="1"/>
    </xf>
    <xf numFmtId="189" fontId="30" fillId="6" borderId="175" xfId="14" applyNumberFormat="1" applyFont="1" applyFill="1" applyBorder="1" applyAlignment="1" applyProtection="1">
      <alignment horizontal="right" vertical="center" shrinkToFit="1"/>
    </xf>
    <xf numFmtId="189" fontId="30" fillId="6" borderId="176"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left" vertical="center" wrapText="1"/>
    </xf>
    <xf numFmtId="0" fontId="30" fillId="6" borderId="12" xfId="12" applyFont="1" applyFill="1" applyBorder="1" applyAlignment="1" applyProtection="1">
      <alignment horizontal="left" vertical="center" wrapText="1"/>
    </xf>
    <xf numFmtId="0" fontId="30" fillId="6" borderId="70" xfId="12" applyFont="1" applyFill="1" applyBorder="1" applyAlignment="1" applyProtection="1">
      <alignment horizontal="left" vertical="center" wrapText="1"/>
    </xf>
    <xf numFmtId="0" fontId="30" fillId="6" borderId="71" xfId="12" applyFont="1" applyFill="1" applyBorder="1" applyAlignment="1" applyProtection="1">
      <alignment horizontal="left" vertical="center" wrapText="1"/>
    </xf>
    <xf numFmtId="0" fontId="30" fillId="6" borderId="12" xfId="12" applyFont="1" applyFill="1" applyBorder="1" applyAlignment="1" applyProtection="1">
      <alignment horizontal="center" vertical="center"/>
    </xf>
    <xf numFmtId="0" fontId="30" fillId="6" borderId="48" xfId="12" applyFont="1" applyFill="1" applyBorder="1" applyAlignment="1" applyProtection="1">
      <alignment horizontal="center" vertical="center"/>
    </xf>
    <xf numFmtId="188" fontId="30" fillId="6" borderId="39" xfId="14" applyNumberFormat="1" applyFont="1" applyFill="1" applyBorder="1" applyAlignment="1" applyProtection="1">
      <alignment horizontal="right" vertical="center" shrinkToFit="1"/>
    </xf>
    <xf numFmtId="188" fontId="30" fillId="6" borderId="31" xfId="14" applyNumberFormat="1" applyFont="1" applyFill="1" applyBorder="1" applyAlignment="1" applyProtection="1">
      <alignment horizontal="right" vertical="center" shrinkToFit="1"/>
    </xf>
    <xf numFmtId="188" fontId="30" fillId="6" borderId="147" xfId="14" applyNumberFormat="1" applyFont="1" applyFill="1" applyBorder="1" applyAlignment="1" applyProtection="1">
      <alignment horizontal="right" vertical="center" shrinkToFit="1"/>
    </xf>
    <xf numFmtId="188" fontId="30" fillId="6" borderId="148" xfId="14" applyNumberFormat="1" applyFont="1" applyFill="1" applyBorder="1" applyAlignment="1" applyProtection="1">
      <alignment horizontal="right" vertical="center" shrinkToFit="1"/>
    </xf>
    <xf numFmtId="188" fontId="30" fillId="6" borderId="149" xfId="14" applyNumberFormat="1" applyFont="1" applyFill="1" applyBorder="1" applyAlignment="1" applyProtection="1">
      <alignment horizontal="right" vertical="center" shrinkToFit="1"/>
    </xf>
    <xf numFmtId="188" fontId="30" fillId="6" borderId="150" xfId="14" applyNumberFormat="1" applyFont="1" applyFill="1" applyBorder="1" applyAlignment="1" applyProtection="1">
      <alignment horizontal="right" vertical="center" shrinkToFit="1"/>
    </xf>
    <xf numFmtId="188" fontId="30" fillId="6" borderId="151" xfId="14" applyNumberFormat="1" applyFont="1" applyFill="1" applyBorder="1" applyAlignment="1" applyProtection="1">
      <alignment horizontal="right" vertical="center" shrinkToFit="1"/>
    </xf>
    <xf numFmtId="0" fontId="30" fillId="6" borderId="7" xfId="12" applyFont="1" applyFill="1" applyBorder="1" applyProtection="1">
      <alignment vertical="center"/>
    </xf>
    <xf numFmtId="0" fontId="30" fillId="6" borderId="0" xfId="12" applyFont="1" applyFill="1" applyBorder="1" applyProtection="1">
      <alignment vertical="center"/>
    </xf>
    <xf numFmtId="0" fontId="30" fillId="6" borderId="38" xfId="12" applyFont="1" applyFill="1" applyBorder="1" applyProtection="1">
      <alignment vertical="center"/>
    </xf>
    <xf numFmtId="189" fontId="30" fillId="6" borderId="65" xfId="14" applyNumberFormat="1" applyFont="1" applyFill="1" applyBorder="1" applyAlignment="1" applyProtection="1">
      <alignment horizontal="right" vertical="center" shrinkToFit="1"/>
    </xf>
    <xf numFmtId="189" fontId="30" fillId="6" borderId="0" xfId="14" applyNumberFormat="1" applyFont="1" applyFill="1" applyBorder="1" applyAlignment="1" applyProtection="1">
      <alignment horizontal="right" vertical="center" shrinkToFit="1"/>
    </xf>
    <xf numFmtId="189" fontId="30" fillId="6" borderId="38" xfId="14" applyNumberFormat="1" applyFont="1" applyFill="1" applyBorder="1" applyAlignment="1" applyProtection="1">
      <alignment horizontal="right" vertical="center" shrinkToFit="1"/>
    </xf>
    <xf numFmtId="189" fontId="30" fillId="6" borderId="0" xfId="14" applyNumberFormat="1" applyFont="1" applyFill="1" applyAlignment="1" applyProtection="1">
      <alignment horizontal="right" vertical="center" shrinkToFit="1"/>
    </xf>
    <xf numFmtId="189" fontId="30" fillId="6" borderId="69" xfId="14" applyNumberFormat="1" applyFont="1" applyFill="1" applyBorder="1" applyAlignment="1" applyProtection="1">
      <alignment horizontal="right" vertical="center" shrinkToFit="1"/>
    </xf>
    <xf numFmtId="0" fontId="34" fillId="6" borderId="24" xfId="12" applyFont="1" applyFill="1" applyBorder="1" applyAlignment="1" applyProtection="1">
      <alignment horizontal="left" vertical="center"/>
    </xf>
    <xf numFmtId="0" fontId="30" fillId="6" borderId="54" xfId="12" applyFont="1" applyFill="1" applyBorder="1" applyAlignment="1" applyProtection="1">
      <alignment horizontal="left" vertical="center"/>
    </xf>
    <xf numFmtId="0" fontId="30" fillId="6" borderId="54" xfId="12" applyFont="1" applyFill="1" applyBorder="1" applyAlignment="1" applyProtection="1">
      <alignment horizontal="right" vertical="center" wrapText="1"/>
    </xf>
    <xf numFmtId="0" fontId="30" fillId="6" borderId="54" xfId="12" applyFont="1" applyFill="1" applyBorder="1" applyAlignment="1" applyProtection="1">
      <alignment horizontal="right" vertical="center"/>
    </xf>
    <xf numFmtId="0" fontId="30" fillId="6" borderId="40" xfId="12" applyFont="1" applyFill="1" applyBorder="1" applyAlignment="1" applyProtection="1">
      <alignment horizontal="right" vertical="center"/>
    </xf>
    <xf numFmtId="177" fontId="30" fillId="6" borderId="37" xfId="14" applyNumberFormat="1" applyFont="1" applyFill="1" applyBorder="1" applyAlignment="1" applyProtection="1">
      <alignment horizontal="right" vertical="center" shrinkToFit="1"/>
    </xf>
    <xf numFmtId="177" fontId="30" fillId="6" borderId="54" xfId="14" applyNumberFormat="1" applyFont="1" applyFill="1" applyBorder="1" applyAlignment="1" applyProtection="1">
      <alignment horizontal="right" vertical="center" shrinkToFit="1"/>
    </xf>
    <xf numFmtId="177" fontId="30" fillId="6" borderId="86" xfId="14" applyNumberFormat="1" applyFont="1" applyFill="1" applyBorder="1" applyAlignment="1" applyProtection="1">
      <alignment horizontal="right" vertical="center" shrinkToFit="1"/>
    </xf>
    <xf numFmtId="177" fontId="30" fillId="6" borderId="85" xfId="14" applyNumberFormat="1" applyFont="1" applyFill="1" applyBorder="1" applyAlignment="1" applyProtection="1">
      <alignment horizontal="right" vertical="center" shrinkToFit="1"/>
    </xf>
    <xf numFmtId="188" fontId="30" fillId="6" borderId="171" xfId="14" applyNumberFormat="1" applyFont="1" applyFill="1" applyBorder="1" applyAlignment="1" applyProtection="1">
      <alignment horizontal="right" vertical="center" shrinkToFit="1"/>
    </xf>
    <xf numFmtId="188" fontId="30" fillId="6" borderId="172" xfId="14" applyNumberFormat="1" applyFont="1" applyFill="1" applyBorder="1" applyAlignment="1" applyProtection="1">
      <alignment horizontal="right" vertical="center" shrinkToFit="1"/>
    </xf>
    <xf numFmtId="188" fontId="30" fillId="6" borderId="173" xfId="14" applyNumberFormat="1" applyFont="1" applyFill="1" applyBorder="1" applyAlignment="1" applyProtection="1">
      <alignment horizontal="right" vertical="center" shrinkToFit="1"/>
    </xf>
    <xf numFmtId="176" fontId="30" fillId="6" borderId="65" xfId="14" applyNumberFormat="1" applyFont="1" applyFill="1" applyBorder="1" applyAlignment="1" applyProtection="1">
      <alignment horizontal="right" vertical="center" shrinkToFit="1"/>
    </xf>
    <xf numFmtId="176" fontId="30" fillId="6" borderId="0" xfId="14" applyNumberFormat="1" applyFont="1" applyFill="1" applyBorder="1" applyAlignment="1" applyProtection="1">
      <alignment horizontal="right" vertical="center" shrinkToFit="1"/>
    </xf>
    <xf numFmtId="176" fontId="30" fillId="6" borderId="38" xfId="14" applyNumberFormat="1" applyFont="1" applyFill="1" applyBorder="1" applyAlignment="1" applyProtection="1">
      <alignment horizontal="right" vertical="center" shrinkToFit="1"/>
    </xf>
    <xf numFmtId="176" fontId="30" fillId="6" borderId="0" xfId="14" applyNumberFormat="1" applyFont="1" applyFill="1" applyAlignment="1" applyProtection="1">
      <alignment horizontal="right" vertical="center" shrinkToFit="1"/>
    </xf>
    <xf numFmtId="176" fontId="30" fillId="6" borderId="69" xfId="14" applyNumberFormat="1" applyFont="1" applyFill="1" applyBorder="1" applyAlignment="1" applyProtection="1">
      <alignment horizontal="right" vertical="center" shrinkToFit="1"/>
    </xf>
    <xf numFmtId="0" fontId="30" fillId="6" borderId="7" xfId="12" applyFont="1" applyFill="1" applyBorder="1" applyAlignment="1" applyProtection="1">
      <alignment horizontal="left" vertical="center"/>
    </xf>
    <xf numFmtId="0" fontId="30" fillId="6" borderId="0" xfId="12" applyFont="1" applyFill="1" applyBorder="1" applyAlignment="1" applyProtection="1">
      <alignment horizontal="left" vertical="center"/>
    </xf>
    <xf numFmtId="0" fontId="30" fillId="6" borderId="0" xfId="12" applyFont="1" applyFill="1" applyBorder="1" applyAlignment="1" applyProtection="1">
      <alignment horizontal="right" vertical="center" wrapText="1"/>
    </xf>
    <xf numFmtId="0" fontId="30" fillId="6" borderId="0" xfId="12" applyFont="1" applyFill="1" applyBorder="1" applyAlignment="1" applyProtection="1">
      <alignment horizontal="right" vertical="center"/>
    </xf>
    <xf numFmtId="0" fontId="30" fillId="6" borderId="38" xfId="12" applyFont="1" applyFill="1" applyBorder="1" applyAlignment="1" applyProtection="1">
      <alignment horizontal="right" vertical="center"/>
    </xf>
    <xf numFmtId="177" fontId="30" fillId="6" borderId="65" xfId="14" applyNumberFormat="1" applyFont="1" applyFill="1" applyBorder="1" applyAlignment="1" applyProtection="1">
      <alignment horizontal="right" vertical="center" shrinkToFit="1"/>
    </xf>
    <xf numFmtId="177" fontId="30" fillId="6" borderId="0" xfId="14" applyNumberFormat="1" applyFont="1" applyFill="1" applyBorder="1" applyAlignment="1" applyProtection="1">
      <alignment horizontal="right" vertical="center" shrinkToFit="1"/>
    </xf>
    <xf numFmtId="177" fontId="30" fillId="6" borderId="81" xfId="14" applyNumberFormat="1" applyFont="1" applyFill="1" applyBorder="1" applyAlignment="1" applyProtection="1">
      <alignment horizontal="right" vertical="center" shrinkToFit="1"/>
    </xf>
    <xf numFmtId="177" fontId="30" fillId="6" borderId="84" xfId="14" applyNumberFormat="1" applyFont="1" applyFill="1" applyBorder="1" applyAlignment="1" applyProtection="1">
      <alignment horizontal="right" vertical="center" shrinkToFit="1"/>
    </xf>
    <xf numFmtId="188" fontId="30" fillId="6" borderId="168" xfId="14" applyNumberFormat="1" applyFont="1" applyFill="1" applyBorder="1" applyAlignment="1" applyProtection="1">
      <alignment horizontal="right" vertical="center" shrinkToFit="1"/>
    </xf>
    <xf numFmtId="188" fontId="30" fillId="6" borderId="169" xfId="14" applyNumberFormat="1" applyFont="1" applyFill="1" applyBorder="1" applyAlignment="1" applyProtection="1">
      <alignment horizontal="right" vertical="center" shrinkToFit="1"/>
    </xf>
    <xf numFmtId="188" fontId="30" fillId="6" borderId="170" xfId="14" applyNumberFormat="1" applyFont="1" applyFill="1" applyBorder="1" applyAlignment="1" applyProtection="1">
      <alignment horizontal="right" vertical="center" shrinkToFit="1"/>
    </xf>
    <xf numFmtId="176" fontId="30" fillId="6" borderId="41" xfId="14" applyNumberFormat="1" applyFont="1" applyFill="1" applyBorder="1" applyAlignment="1" applyProtection="1">
      <alignment horizontal="right" vertical="center" shrinkToFit="1"/>
    </xf>
    <xf numFmtId="176" fontId="30" fillId="6" borderId="12" xfId="14" applyNumberFormat="1" applyFont="1" applyFill="1" applyBorder="1" applyAlignment="1" applyProtection="1">
      <alignment horizontal="right" vertical="center" shrinkToFit="1"/>
    </xf>
    <xf numFmtId="176" fontId="30" fillId="6" borderId="13" xfId="14" applyNumberFormat="1" applyFont="1" applyFill="1" applyBorder="1" applyAlignment="1" applyProtection="1">
      <alignment horizontal="right" vertical="center" shrinkToFit="1"/>
    </xf>
    <xf numFmtId="0" fontId="30" fillId="6" borderId="75" xfId="12" applyFont="1" applyFill="1" applyBorder="1" applyProtection="1">
      <alignment vertical="center"/>
    </xf>
    <xf numFmtId="177" fontId="30" fillId="6" borderId="165" xfId="14" applyNumberFormat="1" applyFont="1" applyFill="1" applyBorder="1" applyAlignment="1" applyProtection="1">
      <alignment horizontal="right" vertical="center" shrinkToFit="1"/>
    </xf>
    <xf numFmtId="177" fontId="30" fillId="6" borderId="166" xfId="14" applyNumberFormat="1" applyFont="1" applyFill="1" applyBorder="1" applyAlignment="1" applyProtection="1">
      <alignment horizontal="right" vertical="center" shrinkToFit="1"/>
    </xf>
    <xf numFmtId="188" fontId="30" fillId="6" borderId="166" xfId="14" applyNumberFormat="1" applyFont="1" applyFill="1" applyBorder="1" applyAlignment="1" applyProtection="1">
      <alignment horizontal="right" vertical="center" shrinkToFit="1"/>
    </xf>
    <xf numFmtId="188" fontId="30" fillId="6" borderId="167" xfId="14" applyNumberFormat="1" applyFont="1" applyFill="1" applyBorder="1" applyAlignment="1" applyProtection="1">
      <alignment horizontal="right" vertical="center" shrinkToFit="1"/>
    </xf>
    <xf numFmtId="188" fontId="30" fillId="6" borderId="82" xfId="14" applyNumberFormat="1" applyFont="1" applyFill="1" applyBorder="1" applyAlignment="1" applyProtection="1">
      <alignment horizontal="right" vertical="center" shrinkToFit="1"/>
    </xf>
    <xf numFmtId="188" fontId="30" fillId="6" borderId="146"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left" vertical="center"/>
    </xf>
    <xf numFmtId="0" fontId="30" fillId="6" borderId="12" xfId="12" applyFont="1" applyFill="1" applyBorder="1" applyAlignment="1" applyProtection="1">
      <alignment horizontal="left" vertical="center"/>
    </xf>
    <xf numFmtId="0" fontId="30" fillId="6" borderId="12" xfId="12" applyFont="1" applyFill="1" applyBorder="1" applyAlignment="1" applyProtection="1">
      <alignment horizontal="right" vertical="center"/>
    </xf>
    <xf numFmtId="0" fontId="30" fillId="6" borderId="48" xfId="12" applyFont="1" applyFill="1" applyBorder="1" applyAlignment="1" applyProtection="1">
      <alignment horizontal="right" vertical="center"/>
    </xf>
    <xf numFmtId="177" fontId="30" fillId="6" borderId="41" xfId="13" applyNumberFormat="1" applyFont="1" applyFill="1" applyBorder="1" applyAlignment="1" applyProtection="1">
      <alignment horizontal="right" vertical="center" shrinkToFit="1"/>
    </xf>
    <xf numFmtId="177" fontId="30" fillId="6" borderId="12" xfId="13" applyNumberFormat="1" applyFont="1" applyFill="1" applyBorder="1" applyAlignment="1" applyProtection="1">
      <alignment horizontal="right" vertical="center" shrinkToFit="1"/>
    </xf>
    <xf numFmtId="177" fontId="30" fillId="6" borderId="78" xfId="13" applyNumberFormat="1" applyFont="1" applyFill="1" applyBorder="1" applyAlignment="1" applyProtection="1">
      <alignment horizontal="right" vertical="center" shrinkToFit="1"/>
    </xf>
    <xf numFmtId="177" fontId="30" fillId="6" borderId="80" xfId="13" applyNumberFormat="1" applyFont="1" applyFill="1" applyBorder="1" applyAlignment="1" applyProtection="1">
      <alignment horizontal="right" vertical="center" shrinkToFit="1"/>
    </xf>
    <xf numFmtId="188" fontId="30" fillId="6" borderId="162" xfId="14" applyNumberFormat="1" applyFont="1" applyFill="1" applyBorder="1" applyAlignment="1" applyProtection="1">
      <alignment horizontal="right" vertical="center" shrinkToFit="1"/>
    </xf>
    <xf numFmtId="188" fontId="30" fillId="6" borderId="163" xfId="14" applyNumberFormat="1" applyFont="1" applyFill="1" applyBorder="1" applyAlignment="1" applyProtection="1">
      <alignment horizontal="right" vertical="center" shrinkToFit="1"/>
    </xf>
    <xf numFmtId="188" fontId="30" fillId="6" borderId="164" xfId="14" applyNumberFormat="1" applyFont="1" applyFill="1" applyBorder="1" applyAlignment="1" applyProtection="1">
      <alignment horizontal="right" vertical="center" shrinkToFit="1"/>
    </xf>
    <xf numFmtId="0" fontId="30" fillId="6" borderId="11" xfId="12" applyFont="1" applyFill="1" applyBorder="1" applyProtection="1">
      <alignment vertical="center"/>
    </xf>
    <xf numFmtId="0" fontId="30" fillId="6" borderId="12" xfId="12" applyFont="1" applyFill="1" applyBorder="1" applyProtection="1">
      <alignment vertical="center"/>
    </xf>
    <xf numFmtId="0" fontId="30" fillId="6" borderId="48" xfId="12" applyFont="1" applyFill="1" applyBorder="1" applyProtection="1">
      <alignment vertical="center"/>
    </xf>
    <xf numFmtId="176" fontId="30" fillId="6" borderId="48" xfId="14" applyNumberFormat="1" applyFont="1" applyFill="1" applyBorder="1" applyAlignment="1" applyProtection="1">
      <alignment horizontal="right" vertical="center" shrinkToFit="1"/>
    </xf>
    <xf numFmtId="0" fontId="30" fillId="6" borderId="45" xfId="12" applyFont="1" applyFill="1" applyBorder="1" applyAlignment="1" applyProtection="1">
      <alignment horizontal="center" vertical="center"/>
    </xf>
    <xf numFmtId="0" fontId="30" fillId="6" borderId="25" xfId="12" applyFont="1" applyFill="1" applyBorder="1" applyAlignment="1" applyProtection="1">
      <alignment horizontal="center" vertical="center"/>
    </xf>
    <xf numFmtId="0" fontId="30" fillId="6" borderId="46" xfId="12" applyFont="1" applyFill="1" applyBorder="1" applyAlignment="1" applyProtection="1">
      <alignment horizontal="center" vertical="center"/>
    </xf>
    <xf numFmtId="0" fontId="30" fillId="6" borderId="26" xfId="12" applyFont="1" applyFill="1" applyBorder="1" applyAlignment="1" applyProtection="1">
      <alignment horizontal="center" vertical="center"/>
    </xf>
    <xf numFmtId="0" fontId="30" fillId="6" borderId="65" xfId="12" applyFont="1" applyFill="1" applyBorder="1" applyProtection="1">
      <alignment vertical="center"/>
    </xf>
    <xf numFmtId="177" fontId="30" fillId="6" borderId="145" xfId="14" applyNumberFormat="1" applyFont="1" applyFill="1" applyBorder="1" applyAlignment="1" applyProtection="1">
      <alignment horizontal="right" vertical="center" shrinkToFit="1"/>
    </xf>
    <xf numFmtId="177" fontId="30" fillId="6" borderId="82"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center" textRotation="255" wrapText="1"/>
    </xf>
    <xf numFmtId="0" fontId="30" fillId="6" borderId="48" xfId="12" applyFont="1" applyFill="1" applyBorder="1" applyAlignment="1" applyProtection="1">
      <alignment horizontal="center" vertical="center" textRotation="255" wrapText="1"/>
    </xf>
    <xf numFmtId="0" fontId="30" fillId="6" borderId="7" xfId="12" applyFont="1" applyFill="1" applyBorder="1" applyAlignment="1" applyProtection="1">
      <alignment horizontal="center" vertical="center" textRotation="255" wrapText="1"/>
    </xf>
    <xf numFmtId="0" fontId="30" fillId="6" borderId="38" xfId="12" applyFont="1" applyFill="1" applyBorder="1" applyAlignment="1" applyProtection="1">
      <alignment horizontal="center" vertical="center" textRotation="255" wrapText="1"/>
    </xf>
    <xf numFmtId="0" fontId="30" fillId="6" borderId="24" xfId="12" applyFont="1" applyFill="1" applyBorder="1" applyAlignment="1" applyProtection="1">
      <alignment horizontal="center" vertical="center" textRotation="255" wrapText="1"/>
    </xf>
    <xf numFmtId="0" fontId="30" fillId="6" borderId="40" xfId="12" applyFont="1" applyFill="1" applyBorder="1" applyAlignment="1" applyProtection="1">
      <alignment horizontal="center" vertical="center" textRotation="255" wrapText="1"/>
    </xf>
    <xf numFmtId="0" fontId="30" fillId="6" borderId="65" xfId="12" applyFont="1" applyFill="1" applyBorder="1" applyAlignment="1" applyProtection="1">
      <alignment vertical="center"/>
    </xf>
    <xf numFmtId="0" fontId="30" fillId="6" borderId="0" xfId="12" applyFont="1" applyFill="1" applyBorder="1" applyAlignment="1" applyProtection="1">
      <alignment vertical="center"/>
    </xf>
    <xf numFmtId="0" fontId="30" fillId="6" borderId="38" xfId="12" applyFont="1" applyFill="1" applyBorder="1" applyAlignment="1" applyProtection="1">
      <alignment vertical="center"/>
    </xf>
    <xf numFmtId="188" fontId="30" fillId="6" borderId="84" xfId="14" applyNumberFormat="1" applyFont="1" applyFill="1" applyBorder="1" applyAlignment="1" applyProtection="1">
      <alignment horizontal="right" vertical="center" shrinkToFit="1"/>
    </xf>
    <xf numFmtId="188" fontId="30" fillId="6" borderId="0" xfId="14" applyNumberFormat="1" applyFont="1" applyFill="1" applyBorder="1" applyAlignment="1" applyProtection="1">
      <alignment horizontal="right" vertical="center" shrinkToFit="1"/>
    </xf>
    <xf numFmtId="188" fontId="30" fillId="6" borderId="69" xfId="14" applyNumberFormat="1" applyFont="1" applyFill="1" applyBorder="1" applyAlignment="1" applyProtection="1">
      <alignment horizontal="right" vertical="center" shrinkToFit="1"/>
    </xf>
    <xf numFmtId="0" fontId="30" fillId="6" borderId="17" xfId="12" applyFont="1" applyFill="1" applyBorder="1" applyAlignment="1" applyProtection="1">
      <alignment horizontal="left" vertical="center" wrapText="1"/>
    </xf>
    <xf numFmtId="0" fontId="30" fillId="6" borderId="18" xfId="12" applyFont="1" applyFill="1" applyBorder="1" applyAlignment="1" applyProtection="1">
      <alignment horizontal="left" vertical="center"/>
    </xf>
    <xf numFmtId="0" fontId="30" fillId="6" borderId="43" xfId="12" applyFont="1" applyFill="1" applyBorder="1" applyAlignment="1" applyProtection="1">
      <alignment horizontal="left" vertical="center"/>
    </xf>
    <xf numFmtId="188" fontId="30" fillId="6" borderId="125" xfId="14" applyNumberFormat="1" applyFont="1" applyFill="1" applyBorder="1" applyAlignment="1" applyProtection="1">
      <alignment horizontal="right" vertical="center" shrinkToFit="1"/>
    </xf>
    <xf numFmtId="188" fontId="30" fillId="6" borderId="126" xfId="14" applyNumberFormat="1" applyFont="1" applyFill="1" applyBorder="1" applyAlignment="1" applyProtection="1">
      <alignment horizontal="right" vertical="center" shrinkToFit="1"/>
    </xf>
    <xf numFmtId="177" fontId="30" fillId="6" borderId="156" xfId="14" applyNumberFormat="1" applyFont="1" applyFill="1" applyBorder="1" applyAlignment="1" applyProtection="1">
      <alignment horizontal="right" vertical="center" shrinkToFit="1"/>
    </xf>
    <xf numFmtId="177" fontId="30" fillId="6" borderId="157" xfId="14" applyNumberFormat="1" applyFont="1" applyFill="1" applyBorder="1" applyAlignment="1" applyProtection="1">
      <alignment horizontal="right" vertical="center" shrinkToFit="1"/>
    </xf>
    <xf numFmtId="188" fontId="30" fillId="6" borderId="154" xfId="14" applyNumberFormat="1" applyFont="1" applyFill="1" applyBorder="1" applyAlignment="1" applyProtection="1">
      <alignment horizontal="right" vertical="center" shrinkToFit="1"/>
    </xf>
    <xf numFmtId="0" fontId="30" fillId="6" borderId="65" xfId="14" applyFont="1" applyFill="1" applyBorder="1" applyAlignment="1" applyProtection="1">
      <alignment horizontal="left" vertical="center" shrinkToFit="1"/>
    </xf>
    <xf numFmtId="0" fontId="30" fillId="6" borderId="0" xfId="14" applyFont="1" applyFill="1" applyBorder="1" applyAlignment="1" applyProtection="1">
      <alignment horizontal="left" vertical="center" shrinkToFit="1"/>
    </xf>
    <xf numFmtId="0" fontId="30" fillId="6" borderId="38" xfId="14" applyFont="1" applyFill="1" applyBorder="1" applyAlignment="1" applyProtection="1">
      <alignment horizontal="left" vertical="center" shrinkToFit="1"/>
    </xf>
    <xf numFmtId="0" fontId="30" fillId="6" borderId="37" xfId="12" applyFont="1" applyFill="1" applyBorder="1" applyAlignment="1" applyProtection="1">
      <alignment vertical="center"/>
    </xf>
    <xf numFmtId="0" fontId="30" fillId="6" borderId="54" xfId="12" applyFont="1" applyFill="1" applyBorder="1" applyAlignment="1" applyProtection="1">
      <alignment vertical="center"/>
    </xf>
    <xf numFmtId="0" fontId="30" fillId="6" borderId="40" xfId="12" applyFont="1" applyFill="1" applyBorder="1" applyAlignment="1" applyProtection="1">
      <alignment vertical="center"/>
    </xf>
    <xf numFmtId="0" fontId="30" fillId="6" borderId="63" xfId="12" applyFont="1" applyFill="1" applyBorder="1" applyAlignment="1" applyProtection="1">
      <alignment horizontal="center" vertical="center"/>
    </xf>
    <xf numFmtId="177" fontId="30" fillId="6" borderId="79" xfId="14" applyNumberFormat="1" applyFont="1" applyFill="1" applyBorder="1" applyAlignment="1" applyProtection="1">
      <alignment horizontal="right" vertical="center" shrinkToFit="1"/>
    </xf>
    <xf numFmtId="188" fontId="30" fillId="6" borderId="79" xfId="14" applyNumberFormat="1" applyFont="1" applyFill="1" applyBorder="1" applyAlignment="1" applyProtection="1">
      <alignment horizontal="right" vertical="center" shrinkToFit="1"/>
    </xf>
    <xf numFmtId="188" fontId="30" fillId="6" borderId="144" xfId="14" applyNumberFormat="1" applyFont="1" applyFill="1" applyBorder="1" applyAlignment="1" applyProtection="1">
      <alignment horizontal="right" vertical="center" shrinkToFit="1"/>
    </xf>
    <xf numFmtId="177" fontId="30" fillId="6" borderId="153" xfId="14" applyNumberFormat="1" applyFont="1" applyFill="1" applyBorder="1" applyAlignment="1" applyProtection="1">
      <alignment horizontal="right" vertical="center" shrinkToFit="1"/>
    </xf>
    <xf numFmtId="188" fontId="30" fillId="6" borderId="155" xfId="14" applyNumberFormat="1" applyFont="1" applyFill="1" applyBorder="1" applyAlignment="1" applyProtection="1">
      <alignment horizontal="right" vertical="center" shrinkToFit="1"/>
    </xf>
    <xf numFmtId="188" fontId="30" fillId="6" borderId="47" xfId="14" applyNumberFormat="1" applyFont="1" applyFill="1" applyBorder="1" applyAlignment="1" applyProtection="1">
      <alignment horizontal="right" vertical="center" shrinkToFit="1"/>
    </xf>
    <xf numFmtId="188" fontId="30" fillId="6" borderId="153" xfId="14" applyNumberFormat="1" applyFont="1" applyFill="1" applyBorder="1" applyAlignment="1" applyProtection="1">
      <alignment horizontal="right" vertical="center" shrinkToFit="1"/>
    </xf>
    <xf numFmtId="188" fontId="30" fillId="6" borderId="161"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center" wrapText="1"/>
    </xf>
    <xf numFmtId="0" fontId="30" fillId="6" borderId="12" xfId="12" applyFont="1" applyFill="1" applyBorder="1" applyAlignment="1" applyProtection="1">
      <alignment horizontal="center" vertical="center" wrapText="1"/>
    </xf>
    <xf numFmtId="0" fontId="30" fillId="6" borderId="48" xfId="12" applyFont="1" applyFill="1" applyBorder="1" applyAlignment="1" applyProtection="1">
      <alignment horizontal="center" vertical="center" wrapText="1"/>
    </xf>
    <xf numFmtId="0" fontId="30" fillId="6" borderId="7" xfId="12" applyFont="1" applyFill="1" applyBorder="1" applyAlignment="1" applyProtection="1">
      <alignment horizontal="center" vertical="center" wrapText="1"/>
    </xf>
    <xf numFmtId="0" fontId="30" fillId="6" borderId="0" xfId="12" applyFont="1" applyFill="1" applyBorder="1" applyAlignment="1" applyProtection="1">
      <alignment horizontal="center" vertical="center" wrapText="1"/>
    </xf>
    <xf numFmtId="0" fontId="30" fillId="6" borderId="38" xfId="12" applyFont="1" applyFill="1" applyBorder="1" applyAlignment="1" applyProtection="1">
      <alignment horizontal="center" vertical="center" wrapText="1"/>
    </xf>
    <xf numFmtId="0" fontId="30" fillId="6" borderId="70" xfId="12" applyFont="1" applyFill="1" applyBorder="1" applyAlignment="1" applyProtection="1">
      <alignment horizontal="center" vertical="center" wrapText="1"/>
    </xf>
    <xf numFmtId="0" fontId="30" fillId="6" borderId="71" xfId="12" applyFont="1" applyFill="1" applyBorder="1" applyAlignment="1" applyProtection="1">
      <alignment horizontal="center" vertical="center" wrapText="1"/>
    </xf>
    <xf numFmtId="0" fontId="30" fillId="6" borderId="72" xfId="12" applyFont="1" applyFill="1" applyBorder="1" applyAlignment="1" applyProtection="1">
      <alignment horizontal="center" vertical="center" wrapText="1"/>
    </xf>
    <xf numFmtId="0" fontId="30" fillId="6" borderId="41" xfId="12" applyFont="1" applyFill="1" applyBorder="1" applyProtection="1">
      <alignment vertical="center"/>
    </xf>
    <xf numFmtId="177" fontId="30" fillId="6" borderId="142" xfId="14" applyNumberFormat="1" applyFont="1" applyFill="1" applyBorder="1" applyAlignment="1" applyProtection="1">
      <alignment horizontal="right" vertical="center" shrinkToFit="1"/>
    </xf>
    <xf numFmtId="188" fontId="30" fillId="6" borderId="160" xfId="14" applyNumberFormat="1" applyFont="1" applyFill="1" applyBorder="1" applyAlignment="1" applyProtection="1">
      <alignment horizontal="right" vertical="center" shrinkToFit="1"/>
    </xf>
    <xf numFmtId="0" fontId="30" fillId="6" borderId="37" xfId="14" applyFont="1" applyFill="1" applyBorder="1" applyAlignment="1" applyProtection="1">
      <alignment horizontal="left" vertical="center" shrinkToFit="1"/>
    </xf>
    <xf numFmtId="0" fontId="30" fillId="6" borderId="54" xfId="14" applyFont="1" applyFill="1" applyBorder="1" applyAlignment="1" applyProtection="1">
      <alignment horizontal="left" vertical="center" shrinkToFit="1"/>
    </xf>
    <xf numFmtId="0" fontId="30" fillId="6" borderId="40" xfId="14" applyFont="1" applyFill="1" applyBorder="1" applyAlignment="1" applyProtection="1">
      <alignment horizontal="left" vertical="center" shrinkToFit="1"/>
    </xf>
    <xf numFmtId="177" fontId="30" fillId="6" borderId="152" xfId="14" applyNumberFormat="1" applyFont="1" applyFill="1" applyBorder="1" applyAlignment="1" applyProtection="1">
      <alignment horizontal="right" vertical="center" shrinkToFit="1"/>
    </xf>
    <xf numFmtId="0" fontId="30" fillId="6" borderId="65" xfId="12" applyFont="1" applyFill="1" applyBorder="1" applyAlignment="1" applyProtection="1">
      <alignment vertical="center" shrinkToFit="1"/>
    </xf>
    <xf numFmtId="0" fontId="30" fillId="6" borderId="0" xfId="12" applyFont="1" applyFill="1" applyBorder="1" applyAlignment="1" applyProtection="1">
      <alignment vertical="center" shrinkToFit="1"/>
    </xf>
    <xf numFmtId="0" fontId="30" fillId="6" borderId="38" xfId="12" applyFont="1" applyFill="1" applyBorder="1" applyAlignment="1" applyProtection="1">
      <alignment vertical="center" shrinkToFit="1"/>
    </xf>
    <xf numFmtId="188" fontId="30" fillId="6" borderId="143" xfId="14" applyNumberFormat="1" applyFont="1" applyFill="1" applyBorder="1" applyAlignment="1" applyProtection="1">
      <alignment horizontal="right" vertical="center" shrinkToFit="1"/>
    </xf>
    <xf numFmtId="188" fontId="30" fillId="6" borderId="15" xfId="14" applyNumberFormat="1" applyFont="1" applyFill="1" applyBorder="1" applyAlignment="1" applyProtection="1">
      <alignment horizontal="right" vertical="center" shrinkToFit="1"/>
    </xf>
    <xf numFmtId="0" fontId="30" fillId="6" borderId="41" xfId="12" applyFont="1" applyFill="1" applyBorder="1" applyAlignment="1" applyProtection="1">
      <alignment horizontal="center" vertical="center" wrapText="1"/>
    </xf>
    <xf numFmtId="0" fontId="30" fillId="6" borderId="65" xfId="12" applyFont="1" applyFill="1" applyBorder="1" applyAlignment="1" applyProtection="1">
      <alignment horizontal="center" vertical="center" wrapText="1"/>
    </xf>
    <xf numFmtId="0" fontId="30" fillId="6" borderId="54" xfId="12" applyFont="1" applyFill="1" applyBorder="1" applyAlignment="1" applyProtection="1">
      <alignment horizontal="center" vertical="center" wrapText="1"/>
    </xf>
    <xf numFmtId="0" fontId="30" fillId="6" borderId="40" xfId="12" applyFont="1" applyFill="1" applyBorder="1" applyAlignment="1" applyProtection="1">
      <alignment horizontal="center" vertical="center" wrapText="1"/>
    </xf>
    <xf numFmtId="0" fontId="30" fillId="6" borderId="41" xfId="14" applyFont="1" applyFill="1" applyBorder="1" applyAlignment="1" applyProtection="1">
      <alignment horizontal="left" vertical="center" shrinkToFit="1"/>
    </xf>
    <xf numFmtId="0" fontId="30" fillId="6" borderId="12" xfId="14" applyFont="1" applyFill="1" applyBorder="1" applyAlignment="1" applyProtection="1">
      <alignment horizontal="left" vertical="center" shrinkToFit="1"/>
    </xf>
    <xf numFmtId="0" fontId="30" fillId="6" borderId="48" xfId="14" applyFont="1" applyFill="1" applyBorder="1" applyAlignment="1" applyProtection="1">
      <alignment horizontal="left" vertical="center" shrinkToFit="1"/>
    </xf>
    <xf numFmtId="188" fontId="30" fillId="6" borderId="83" xfId="14" applyNumberFormat="1" applyFont="1" applyFill="1" applyBorder="1" applyAlignment="1" applyProtection="1">
      <alignment horizontal="right" vertical="center" shrinkToFit="1"/>
    </xf>
    <xf numFmtId="188" fontId="30" fillId="6" borderId="64" xfId="14" applyNumberFormat="1" applyFont="1" applyFill="1" applyBorder="1" applyAlignment="1" applyProtection="1">
      <alignment horizontal="right" vertical="center" shrinkToFit="1"/>
    </xf>
    <xf numFmtId="0" fontId="30" fillId="6" borderId="31" xfId="12" applyFont="1" applyFill="1" applyBorder="1" applyAlignment="1" applyProtection="1">
      <alignment horizontal="center" vertical="center" wrapText="1"/>
    </xf>
    <xf numFmtId="0" fontId="34" fillId="6" borderId="42" xfId="12" applyFont="1" applyFill="1" applyBorder="1" applyAlignment="1" applyProtection="1">
      <alignment horizontal="center" vertical="center"/>
    </xf>
    <xf numFmtId="0" fontId="30" fillId="6" borderId="37" xfId="12" applyFont="1" applyFill="1" applyBorder="1" applyProtection="1">
      <alignment vertical="center"/>
    </xf>
    <xf numFmtId="0" fontId="30" fillId="6" borderId="54" xfId="12" applyFont="1" applyFill="1" applyBorder="1" applyProtection="1">
      <alignment vertical="center"/>
    </xf>
    <xf numFmtId="0" fontId="30" fillId="6" borderId="40" xfId="12" applyFont="1" applyFill="1" applyBorder="1" applyProtection="1">
      <alignment vertical="center"/>
    </xf>
    <xf numFmtId="0" fontId="30" fillId="6" borderId="11" xfId="12" applyFont="1" applyFill="1" applyBorder="1" applyAlignment="1" applyProtection="1">
      <alignment horizontal="center" vertical="top" wrapText="1"/>
    </xf>
    <xf numFmtId="0" fontId="30" fillId="6" borderId="12" xfId="12" applyFont="1" applyFill="1" applyBorder="1" applyAlignment="1" applyProtection="1">
      <alignment horizontal="center" vertical="top" wrapText="1"/>
    </xf>
    <xf numFmtId="0" fontId="30" fillId="6" borderId="48" xfId="12" applyFont="1" applyFill="1" applyBorder="1" applyAlignment="1" applyProtection="1">
      <alignment horizontal="center" vertical="top" wrapText="1"/>
    </xf>
    <xf numFmtId="0" fontId="30" fillId="6" borderId="7" xfId="12" applyFont="1" applyFill="1" applyBorder="1" applyAlignment="1" applyProtection="1">
      <alignment horizontal="center" vertical="top" wrapText="1"/>
    </xf>
    <xf numFmtId="0" fontId="30" fillId="6" borderId="0" xfId="12" applyFont="1" applyFill="1" applyBorder="1" applyAlignment="1" applyProtection="1">
      <alignment horizontal="center" vertical="top" wrapText="1"/>
    </xf>
    <xf numFmtId="0" fontId="30" fillId="6" borderId="38" xfId="12" applyFont="1" applyFill="1" applyBorder="1" applyAlignment="1" applyProtection="1">
      <alignment horizontal="center" vertical="top" wrapText="1"/>
    </xf>
    <xf numFmtId="0" fontId="30" fillId="6" borderId="24" xfId="12" applyFont="1" applyFill="1" applyBorder="1" applyAlignment="1" applyProtection="1">
      <alignment horizontal="center" vertical="top" wrapText="1"/>
    </xf>
    <xf numFmtId="0" fontId="30" fillId="6" borderId="54" xfId="12" applyFont="1" applyFill="1" applyBorder="1" applyAlignment="1" applyProtection="1">
      <alignment horizontal="center" vertical="top" wrapText="1"/>
    </xf>
    <xf numFmtId="0" fontId="30" fillId="6" borderId="41" xfId="12" applyFont="1" applyFill="1" applyBorder="1" applyAlignment="1" applyProtection="1">
      <alignment vertical="center"/>
    </xf>
    <xf numFmtId="0" fontId="30" fillId="6" borderId="12" xfId="12" applyFont="1" applyFill="1" applyBorder="1" applyAlignment="1" applyProtection="1">
      <alignment vertical="center"/>
    </xf>
    <xf numFmtId="0" fontId="30" fillId="6" borderId="48" xfId="12" applyFont="1" applyFill="1" applyBorder="1" applyAlignment="1" applyProtection="1">
      <alignment vertical="center"/>
    </xf>
    <xf numFmtId="177" fontId="30" fillId="6" borderId="41" xfId="14" applyNumberFormat="1" applyFont="1" applyFill="1" applyBorder="1" applyAlignment="1" applyProtection="1">
      <alignment horizontal="right" vertical="center" shrinkToFit="1"/>
    </xf>
    <xf numFmtId="177" fontId="30" fillId="6" borderId="12" xfId="14" applyNumberFormat="1" applyFont="1" applyFill="1" applyBorder="1" applyAlignment="1" applyProtection="1">
      <alignment horizontal="right" vertical="center" shrinkToFit="1"/>
    </xf>
    <xf numFmtId="177" fontId="30" fillId="6" borderId="78" xfId="14" applyNumberFormat="1" applyFont="1" applyFill="1" applyBorder="1" applyAlignment="1" applyProtection="1">
      <alignment horizontal="right" vertical="center" shrinkToFit="1"/>
    </xf>
    <xf numFmtId="177" fontId="30" fillId="6" borderId="80" xfId="14" applyNumberFormat="1" applyFont="1" applyFill="1" applyBorder="1" applyAlignment="1" applyProtection="1">
      <alignment horizontal="right" vertical="center" shrinkToFit="1"/>
    </xf>
    <xf numFmtId="188" fontId="30" fillId="6" borderId="80" xfId="14" applyNumberFormat="1" applyFont="1" applyFill="1" applyBorder="1" applyAlignment="1" applyProtection="1">
      <alignment horizontal="right" vertical="center" shrinkToFit="1"/>
    </xf>
    <xf numFmtId="188" fontId="30" fillId="6" borderId="12" xfId="14" applyNumberFormat="1" applyFont="1" applyFill="1" applyBorder="1" applyAlignment="1" applyProtection="1">
      <alignment horizontal="right" vertical="center" shrinkToFit="1"/>
    </xf>
    <xf numFmtId="188" fontId="30" fillId="6" borderId="13" xfId="14" applyNumberFormat="1" applyFont="1" applyFill="1" applyBorder="1" applyAlignment="1" applyProtection="1">
      <alignment horizontal="right" vertical="center" shrinkToFit="1"/>
    </xf>
    <xf numFmtId="0" fontId="30" fillId="6" borderId="30" xfId="12" applyFont="1" applyFill="1" applyBorder="1" applyAlignment="1" applyProtection="1">
      <alignment horizontal="center" vertical="center"/>
    </xf>
    <xf numFmtId="0" fontId="30" fillId="6" borderId="31" xfId="12" applyFont="1" applyFill="1" applyBorder="1" applyAlignment="1" applyProtection="1">
      <alignment horizontal="center" vertical="center"/>
    </xf>
    <xf numFmtId="0" fontId="30" fillId="6" borderId="42" xfId="12" applyFont="1" applyFill="1" applyBorder="1" applyAlignment="1" applyProtection="1">
      <alignment horizontal="center" vertical="center"/>
    </xf>
    <xf numFmtId="0" fontId="30" fillId="6" borderId="39" xfId="12" applyFont="1" applyFill="1" applyBorder="1" applyAlignment="1" applyProtection="1">
      <alignment horizontal="center" vertical="center"/>
    </xf>
    <xf numFmtId="0" fontId="30" fillId="6" borderId="39" xfId="14" applyFont="1" applyFill="1" applyBorder="1" applyAlignment="1" applyProtection="1">
      <alignment horizontal="center" vertical="center"/>
    </xf>
    <xf numFmtId="0" fontId="30" fillId="6" borderId="31" xfId="14" applyFont="1" applyFill="1" applyBorder="1" applyAlignment="1" applyProtection="1">
      <alignment horizontal="center" vertical="center"/>
    </xf>
    <xf numFmtId="0" fontId="30" fillId="6" borderId="32" xfId="14" applyFont="1" applyFill="1" applyBorder="1" applyAlignment="1" applyProtection="1">
      <alignment horizontal="center" vertical="center"/>
    </xf>
    <xf numFmtId="177" fontId="30" fillId="6" borderId="39" xfId="14" applyNumberFormat="1" applyFont="1" applyFill="1" applyBorder="1" applyAlignment="1" applyProtection="1">
      <alignment horizontal="right" vertical="center" shrinkToFit="1"/>
    </xf>
    <xf numFmtId="177" fontId="30" fillId="6" borderId="31" xfId="14" applyNumberFormat="1" applyFont="1" applyFill="1" applyBorder="1" applyAlignment="1" applyProtection="1">
      <alignment horizontal="right" vertical="center" shrinkToFit="1"/>
    </xf>
    <xf numFmtId="177" fontId="30" fillId="6" borderId="147" xfId="14" applyNumberFormat="1" applyFont="1" applyFill="1" applyBorder="1" applyAlignment="1" applyProtection="1">
      <alignment horizontal="right" vertical="center" shrinkToFit="1"/>
    </xf>
    <xf numFmtId="177" fontId="30" fillId="6" borderId="148" xfId="14" applyNumberFormat="1" applyFont="1" applyFill="1" applyBorder="1" applyAlignment="1" applyProtection="1">
      <alignment horizontal="right" vertical="center" shrinkToFit="1"/>
    </xf>
    <xf numFmtId="177" fontId="30" fillId="6" borderId="149" xfId="14" applyNumberFormat="1" applyFont="1" applyFill="1" applyBorder="1" applyAlignment="1" applyProtection="1">
      <alignment horizontal="right" vertical="center" shrinkToFit="1"/>
    </xf>
    <xf numFmtId="177" fontId="30" fillId="6" borderId="150" xfId="14" applyNumberFormat="1" applyFont="1" applyFill="1" applyBorder="1" applyAlignment="1" applyProtection="1">
      <alignment horizontal="right" vertical="center" shrinkToFit="1"/>
    </xf>
    <xf numFmtId="177" fontId="30" fillId="6" borderId="151" xfId="14" applyNumberFormat="1" applyFont="1" applyFill="1" applyBorder="1" applyAlignment="1" applyProtection="1">
      <alignment horizontal="right" vertical="center" shrinkToFit="1"/>
    </xf>
    <xf numFmtId="0" fontId="30" fillId="6" borderId="0" xfId="12" applyFont="1" applyFill="1" applyProtection="1">
      <alignment vertical="center"/>
    </xf>
    <xf numFmtId="0" fontId="30" fillId="6" borderId="11" xfId="12" applyFont="1" applyFill="1" applyBorder="1" applyAlignment="1" applyProtection="1">
      <alignment horizontal="center" vertical="center" textRotation="255" shrinkToFit="1"/>
    </xf>
    <xf numFmtId="0" fontId="30" fillId="6" borderId="48" xfId="12" applyFont="1" applyFill="1" applyBorder="1" applyAlignment="1" applyProtection="1">
      <alignment horizontal="center" vertical="center" textRotation="255" shrinkToFit="1"/>
    </xf>
    <xf numFmtId="0" fontId="30" fillId="6" borderId="7" xfId="12" applyFont="1" applyFill="1" applyBorder="1" applyAlignment="1" applyProtection="1">
      <alignment horizontal="center" vertical="center" textRotation="255" shrinkToFit="1"/>
    </xf>
    <xf numFmtId="0" fontId="30" fillId="6" borderId="38" xfId="12" applyFont="1" applyFill="1" applyBorder="1" applyAlignment="1" applyProtection="1">
      <alignment horizontal="center" vertical="center" textRotation="255" shrinkToFit="1"/>
    </xf>
    <xf numFmtId="0" fontId="30" fillId="6" borderId="24" xfId="12" applyFont="1" applyFill="1" applyBorder="1" applyAlignment="1" applyProtection="1">
      <alignment horizontal="center" vertical="center" textRotation="255" shrinkToFit="1"/>
    </xf>
    <xf numFmtId="0" fontId="30" fillId="6" borderId="40" xfId="12" applyFont="1" applyFill="1" applyBorder="1" applyAlignment="1" applyProtection="1">
      <alignment horizontal="center" vertical="center" textRotation="255" shrinkToFit="1"/>
    </xf>
    <xf numFmtId="0" fontId="30" fillId="6" borderId="38" xfId="12" applyFont="1" applyFill="1" applyBorder="1" applyAlignment="1" applyProtection="1">
      <alignment horizontal="left" vertical="center"/>
    </xf>
    <xf numFmtId="177" fontId="30" fillId="6" borderId="65" xfId="13" applyNumberFormat="1" applyFont="1" applyFill="1" applyBorder="1" applyAlignment="1" applyProtection="1">
      <alignment horizontal="right" vertical="center" shrinkToFit="1"/>
    </xf>
    <xf numFmtId="177" fontId="30" fillId="6" borderId="0" xfId="13" applyNumberFormat="1" applyFont="1" applyFill="1" applyBorder="1" applyAlignment="1" applyProtection="1">
      <alignment horizontal="right" vertical="center" shrinkToFit="1"/>
    </xf>
    <xf numFmtId="177" fontId="30" fillId="6" borderId="81" xfId="13" applyNumberFormat="1" applyFont="1" applyFill="1" applyBorder="1" applyAlignment="1" applyProtection="1">
      <alignment horizontal="right" vertical="center" shrinkToFit="1"/>
    </xf>
    <xf numFmtId="177" fontId="30" fillId="6" borderId="84" xfId="13" applyNumberFormat="1" applyFont="1" applyFill="1" applyBorder="1" applyAlignment="1" applyProtection="1">
      <alignment horizontal="right" vertical="center" shrinkToFit="1"/>
    </xf>
    <xf numFmtId="188" fontId="30" fillId="6" borderId="84" xfId="13" applyNumberFormat="1" applyFont="1" applyFill="1" applyBorder="1" applyAlignment="1" applyProtection="1">
      <alignment horizontal="right" vertical="center" shrinkToFit="1"/>
    </xf>
    <xf numFmtId="188" fontId="30" fillId="6" borderId="0" xfId="13" applyNumberFormat="1" applyFont="1" applyFill="1" applyBorder="1" applyAlignment="1" applyProtection="1">
      <alignment horizontal="right" vertical="center" shrinkToFit="1"/>
    </xf>
    <xf numFmtId="188" fontId="30" fillId="6" borderId="69" xfId="13" applyNumberFormat="1" applyFont="1" applyFill="1" applyBorder="1" applyAlignment="1" applyProtection="1">
      <alignment horizontal="right" vertical="center" shrinkToFit="1"/>
    </xf>
    <xf numFmtId="0" fontId="30" fillId="6" borderId="41" xfId="12" applyFont="1" applyFill="1" applyBorder="1" applyAlignment="1" applyProtection="1">
      <alignment horizontal="center" vertical="center" textRotation="255" wrapText="1"/>
    </xf>
    <xf numFmtId="0" fontId="30" fillId="6" borderId="65" xfId="12" applyFont="1" applyFill="1" applyBorder="1" applyAlignment="1" applyProtection="1">
      <alignment horizontal="center" vertical="center" textRotation="255" wrapText="1"/>
    </xf>
    <xf numFmtId="0" fontId="30" fillId="6" borderId="37" xfId="12" applyFont="1" applyFill="1" applyBorder="1" applyAlignment="1" applyProtection="1">
      <alignment horizontal="center" vertical="center" textRotation="255" wrapText="1"/>
    </xf>
    <xf numFmtId="0" fontId="30" fillId="6" borderId="32" xfId="12" applyFont="1" applyFill="1" applyBorder="1" applyAlignment="1" applyProtection="1">
      <alignment horizontal="center" vertical="center"/>
    </xf>
    <xf numFmtId="0" fontId="30" fillId="6" borderId="11" xfId="12" applyFont="1" applyFill="1" applyBorder="1" applyAlignment="1" applyProtection="1">
      <alignment horizontal="center" vertical="top"/>
    </xf>
    <xf numFmtId="0" fontId="30" fillId="6" borderId="12" xfId="12" applyFont="1" applyFill="1" applyBorder="1" applyAlignment="1" applyProtection="1">
      <alignment horizontal="center" vertical="top"/>
    </xf>
    <xf numFmtId="0" fontId="30" fillId="6" borderId="7" xfId="12" applyFont="1" applyFill="1" applyBorder="1" applyAlignment="1" applyProtection="1">
      <alignment horizontal="center" vertical="top"/>
    </xf>
    <xf numFmtId="0" fontId="30" fillId="6" borderId="0" xfId="12" applyFont="1" applyFill="1" applyBorder="1" applyAlignment="1" applyProtection="1">
      <alignment horizontal="center" vertical="top"/>
    </xf>
    <xf numFmtId="0" fontId="30" fillId="6" borderId="24" xfId="12" applyFont="1" applyFill="1" applyBorder="1" applyAlignment="1" applyProtection="1">
      <alignment horizontal="center" vertical="top"/>
    </xf>
    <xf numFmtId="0" fontId="30" fillId="6" borderId="54" xfId="12" applyFont="1" applyFill="1" applyBorder="1" applyAlignment="1" applyProtection="1">
      <alignment horizontal="center" vertical="top"/>
    </xf>
    <xf numFmtId="0" fontId="30" fillId="6" borderId="34" xfId="12" applyFont="1" applyFill="1" applyBorder="1" applyAlignment="1" applyProtection="1">
      <alignment horizontal="center" vertical="center"/>
    </xf>
    <xf numFmtId="0" fontId="30" fillId="8" borderId="44" xfId="12" applyNumberFormat="1" applyFont="1" applyFill="1" applyBorder="1" applyAlignment="1" applyProtection="1">
      <alignment horizontal="left" vertical="center" shrinkToFit="1"/>
      <protection locked="0"/>
    </xf>
    <xf numFmtId="0" fontId="30" fillId="8" borderId="18" xfId="12" applyNumberFormat="1" applyFont="1" applyFill="1" applyBorder="1" applyAlignment="1" applyProtection="1">
      <alignment horizontal="left" vertical="center" shrinkToFit="1"/>
      <protection locked="0"/>
    </xf>
    <xf numFmtId="0" fontId="30" fillId="8" borderId="19" xfId="12" applyNumberFormat="1" applyFont="1" applyFill="1" applyBorder="1" applyAlignment="1" applyProtection="1">
      <alignment horizontal="left" vertical="center" shrinkToFit="1"/>
      <protection locked="0"/>
    </xf>
    <xf numFmtId="0" fontId="30" fillId="6" borderId="8" xfId="12" applyFont="1" applyFill="1" applyBorder="1" applyAlignment="1" applyProtection="1">
      <alignment horizontal="left" vertical="center" wrapText="1"/>
    </xf>
    <xf numFmtId="0" fontId="30" fillId="6" borderId="0" xfId="13" applyFont="1" applyFill="1" applyAlignment="1" applyProtection="1">
      <alignment horizontal="left" vertical="center"/>
    </xf>
    <xf numFmtId="0" fontId="30" fillId="6" borderId="24" xfId="12" applyFont="1" applyFill="1" applyBorder="1" applyAlignment="1" applyProtection="1">
      <alignment horizontal="center" vertical="center"/>
    </xf>
    <xf numFmtId="0" fontId="30" fillId="6" borderId="54" xfId="12" applyFont="1" applyFill="1" applyBorder="1" applyAlignment="1" applyProtection="1">
      <alignment horizontal="center" vertical="center"/>
    </xf>
    <xf numFmtId="0" fontId="30" fillId="6" borderId="68" xfId="12" applyFont="1" applyFill="1" applyBorder="1" applyAlignment="1" applyProtection="1">
      <alignment horizontal="center" vertical="center"/>
    </xf>
    <xf numFmtId="0" fontId="30" fillId="6" borderId="104" xfId="12" applyNumberFormat="1" applyFont="1" applyFill="1" applyBorder="1" applyAlignment="1" applyProtection="1">
      <alignment horizontal="left" vertical="center" shrinkToFit="1"/>
      <protection locked="0"/>
    </xf>
    <xf numFmtId="0" fontId="30" fillId="6" borderId="105" xfId="12" applyNumberFormat="1" applyFont="1" applyFill="1" applyBorder="1" applyAlignment="1" applyProtection="1">
      <alignment horizontal="left" vertical="center" shrinkToFit="1"/>
      <protection locked="0"/>
    </xf>
    <xf numFmtId="0" fontId="30" fillId="6" borderId="111" xfId="12" applyNumberFormat="1" applyFont="1" applyFill="1" applyBorder="1" applyAlignment="1" applyProtection="1">
      <alignment horizontal="left" vertical="center" shrinkToFit="1"/>
      <protection locked="0"/>
    </xf>
    <xf numFmtId="0" fontId="30" fillId="8" borderId="44" xfId="12" applyFont="1" applyFill="1" applyBorder="1" applyAlignment="1" applyProtection="1">
      <alignment horizontal="left" vertical="center" shrinkToFit="1"/>
      <protection locked="0"/>
    </xf>
    <xf numFmtId="0" fontId="30" fillId="8" borderId="18" xfId="12" applyFont="1" applyFill="1" applyBorder="1" applyAlignment="1" applyProtection="1">
      <alignment horizontal="left" vertical="center" shrinkToFit="1"/>
      <protection locked="0"/>
    </xf>
    <xf numFmtId="0" fontId="30" fillId="8" borderId="43" xfId="12" applyFont="1" applyFill="1" applyBorder="1" applyAlignment="1" applyProtection="1">
      <alignment horizontal="left" vertical="center" shrinkToFit="1"/>
      <protection locked="0"/>
    </xf>
    <xf numFmtId="177" fontId="30" fillId="8" borderId="139" xfId="12" applyNumberFormat="1" applyFont="1" applyFill="1" applyBorder="1" applyAlignment="1" applyProtection="1">
      <alignment horizontal="right" vertical="center" shrinkToFit="1"/>
      <protection locked="0"/>
    </xf>
    <xf numFmtId="177" fontId="30" fillId="8" borderId="140" xfId="12" applyNumberFormat="1" applyFont="1" applyFill="1" applyBorder="1" applyAlignment="1" applyProtection="1">
      <alignment horizontal="right" vertical="center" shrinkToFit="1"/>
      <protection locked="0"/>
    </xf>
    <xf numFmtId="177" fontId="30" fillId="8" borderId="141" xfId="12" applyNumberFormat="1" applyFont="1" applyFill="1" applyBorder="1" applyAlignment="1" applyProtection="1">
      <alignment horizontal="right" vertical="center" shrinkToFit="1"/>
      <protection locked="0"/>
    </xf>
    <xf numFmtId="177" fontId="30" fillId="8" borderId="44" xfId="12" applyNumberFormat="1" applyFont="1" applyFill="1" applyBorder="1" applyAlignment="1" applyProtection="1">
      <alignment horizontal="right" vertical="center" shrinkToFit="1"/>
      <protection locked="0"/>
    </xf>
    <xf numFmtId="177" fontId="30" fillId="8" borderId="18" xfId="12" applyNumberFormat="1" applyFont="1" applyFill="1" applyBorder="1" applyAlignment="1" applyProtection="1">
      <alignment horizontal="right" vertical="center" shrinkToFit="1"/>
      <protection locked="0"/>
    </xf>
    <xf numFmtId="177" fontId="30" fillId="8" borderId="43" xfId="12" applyNumberFormat="1" applyFont="1" applyFill="1" applyBorder="1" applyAlignment="1" applyProtection="1">
      <alignment horizontal="right" vertical="center" shrinkToFit="1"/>
      <protection locked="0"/>
    </xf>
    <xf numFmtId="0" fontId="30" fillId="6" borderId="104" xfId="12" applyFont="1" applyFill="1" applyBorder="1" applyAlignment="1" applyProtection="1">
      <alignment horizontal="left" vertical="center" shrinkToFit="1"/>
      <protection locked="0"/>
    </xf>
    <xf numFmtId="0" fontId="30" fillId="6" borderId="105" xfId="12" applyFont="1" applyFill="1" applyBorder="1" applyAlignment="1" applyProtection="1">
      <alignment horizontal="left" vertical="center" shrinkToFit="1"/>
      <protection locked="0"/>
    </xf>
    <xf numFmtId="0" fontId="30" fillId="6" borderId="106" xfId="12" applyFont="1" applyFill="1" applyBorder="1" applyAlignment="1" applyProtection="1">
      <alignment horizontal="left" vertical="center" shrinkToFit="1"/>
      <protection locked="0"/>
    </xf>
    <xf numFmtId="177" fontId="30" fillId="6" borderId="104" xfId="12" applyNumberFormat="1" applyFont="1" applyFill="1" applyBorder="1" applyAlignment="1" applyProtection="1">
      <alignment horizontal="right" vertical="center" shrinkToFit="1"/>
      <protection locked="0"/>
    </xf>
    <xf numFmtId="177" fontId="30" fillId="6" borderId="105" xfId="12" applyNumberFormat="1" applyFont="1" applyFill="1" applyBorder="1" applyAlignment="1" applyProtection="1">
      <alignment horizontal="right" vertical="center" shrinkToFit="1"/>
      <protection locked="0"/>
    </xf>
    <xf numFmtId="177" fontId="30" fillId="6" borderId="106" xfId="12" applyNumberFormat="1" applyFont="1" applyFill="1" applyBorder="1" applyAlignment="1" applyProtection="1">
      <alignment horizontal="right" vertical="center" shrinkToFit="1"/>
      <protection locked="0"/>
    </xf>
    <xf numFmtId="177" fontId="30" fillId="8" borderId="126" xfId="12" applyNumberFormat="1" applyFont="1" applyFill="1" applyBorder="1" applyAlignment="1" applyProtection="1">
      <alignment horizontal="right" vertical="center" shrinkToFit="1"/>
      <protection locked="0"/>
    </xf>
    <xf numFmtId="0" fontId="30" fillId="8" borderId="126" xfId="12" applyNumberFormat="1" applyFont="1" applyFill="1" applyBorder="1" applyAlignment="1" applyProtection="1">
      <alignment horizontal="left" vertical="center" shrinkToFit="1"/>
      <protection locked="0"/>
    </xf>
    <xf numFmtId="0" fontId="30" fillId="8" borderId="129" xfId="12" applyNumberFormat="1" applyFont="1" applyFill="1" applyBorder="1" applyAlignment="1" applyProtection="1">
      <alignment horizontal="left" vertical="center" shrinkToFit="1"/>
      <protection locked="0"/>
    </xf>
    <xf numFmtId="177" fontId="30" fillId="8" borderId="136" xfId="12" applyNumberFormat="1" applyFont="1" applyFill="1" applyBorder="1" applyAlignment="1" applyProtection="1">
      <alignment horizontal="right" vertical="center" shrinkToFit="1"/>
      <protection locked="0"/>
    </xf>
    <xf numFmtId="177" fontId="30" fillId="8" borderId="131" xfId="12" applyNumberFormat="1" applyFont="1" applyFill="1" applyBorder="1" applyAlignment="1" applyProtection="1">
      <alignment horizontal="right" vertical="center" shrinkToFit="1"/>
      <protection locked="0"/>
    </xf>
    <xf numFmtId="0" fontId="30" fillId="6" borderId="115" xfId="12" applyFont="1" applyFill="1" applyBorder="1" applyAlignment="1" applyProtection="1">
      <alignment horizontal="left" vertical="center" shrinkToFit="1"/>
      <protection locked="0"/>
    </xf>
    <xf numFmtId="0" fontId="30" fillId="6" borderId="116" xfId="12" applyFont="1" applyFill="1" applyBorder="1" applyAlignment="1" applyProtection="1">
      <alignment horizontal="left" vertical="center" shrinkToFit="1"/>
      <protection locked="0"/>
    </xf>
    <xf numFmtId="0" fontId="30" fillId="6" borderId="117" xfId="12" applyFont="1" applyFill="1" applyBorder="1" applyAlignment="1" applyProtection="1">
      <alignment horizontal="left" vertical="center" shrinkToFit="1"/>
      <protection locked="0"/>
    </xf>
    <xf numFmtId="177" fontId="30" fillId="6" borderId="118" xfId="12" applyNumberFormat="1" applyFont="1" applyFill="1" applyBorder="1" applyAlignment="1" applyProtection="1">
      <alignment horizontal="right" vertical="center" shrinkToFit="1"/>
      <protection locked="0"/>
    </xf>
    <xf numFmtId="177" fontId="30" fillId="6" borderId="119" xfId="12" applyNumberFormat="1" applyFont="1" applyFill="1" applyBorder="1" applyAlignment="1" applyProtection="1">
      <alignment horizontal="right" vertical="center" shrinkToFit="1"/>
      <protection locked="0"/>
    </xf>
    <xf numFmtId="0" fontId="30" fillId="6" borderId="119" xfId="12" applyNumberFormat="1" applyFont="1" applyFill="1" applyBorder="1" applyAlignment="1" applyProtection="1">
      <alignment horizontal="left" vertical="center" shrinkToFit="1"/>
      <protection locked="0"/>
    </xf>
    <xf numFmtId="0" fontId="30" fillId="6" borderId="124" xfId="12" applyNumberFormat="1" applyFont="1" applyFill="1" applyBorder="1" applyAlignment="1" applyProtection="1">
      <alignment horizontal="left" vertical="center" shrinkToFit="1"/>
      <protection locked="0"/>
    </xf>
    <xf numFmtId="177" fontId="30" fillId="0" borderId="108" xfId="12" applyNumberFormat="1" applyFont="1" applyBorder="1" applyAlignment="1" applyProtection="1">
      <alignment horizontal="right" vertical="center" shrinkToFit="1"/>
      <protection locked="0"/>
    </xf>
    <xf numFmtId="0" fontId="30" fillId="0" borderId="108" xfId="12" applyNumberFormat="1" applyFont="1" applyBorder="1" applyAlignment="1" applyProtection="1">
      <alignment horizontal="left" vertical="center" shrinkToFit="1"/>
      <protection locked="0"/>
    </xf>
    <xf numFmtId="0" fontId="30" fillId="0" borderId="113" xfId="12" applyNumberFormat="1" applyFont="1" applyBorder="1" applyAlignment="1" applyProtection="1">
      <alignment horizontal="left" vertical="center" shrinkToFit="1"/>
      <protection locked="0"/>
    </xf>
    <xf numFmtId="0" fontId="30" fillId="0" borderId="104" xfId="12" applyFont="1" applyBorder="1" applyAlignment="1" applyProtection="1">
      <alignment horizontal="left" vertical="center" shrinkToFit="1"/>
      <protection locked="0"/>
    </xf>
    <xf numFmtId="0" fontId="30" fillId="0" borderId="105" xfId="12" applyFont="1" applyBorder="1" applyAlignment="1" applyProtection="1">
      <alignment horizontal="left" vertical="center" shrinkToFit="1"/>
      <protection locked="0"/>
    </xf>
    <xf numFmtId="0" fontId="30" fillId="0" borderId="106" xfId="12" applyFont="1" applyBorder="1" applyAlignment="1" applyProtection="1">
      <alignment horizontal="left" vertical="center" shrinkToFit="1"/>
      <protection locked="0"/>
    </xf>
    <xf numFmtId="177" fontId="30" fillId="0" borderId="107" xfId="12" applyNumberFormat="1" applyFont="1" applyBorder="1" applyAlignment="1" applyProtection="1">
      <alignment horizontal="right" vertical="center" shrinkToFit="1"/>
      <protection locked="0"/>
    </xf>
    <xf numFmtId="177" fontId="30" fillId="0" borderId="104" xfId="12" applyNumberFormat="1" applyFont="1" applyBorder="1" applyAlignment="1" applyProtection="1">
      <alignment horizontal="right" vertical="center" shrinkToFit="1"/>
      <protection locked="0"/>
    </xf>
    <xf numFmtId="177" fontId="30" fillId="0" borderId="105" xfId="12" applyNumberFormat="1" applyFont="1" applyBorder="1" applyAlignment="1" applyProtection="1">
      <alignment horizontal="right" vertical="center" shrinkToFit="1"/>
      <protection locked="0"/>
    </xf>
    <xf numFmtId="177" fontId="30" fillId="0" borderId="112" xfId="12" applyNumberFormat="1" applyFont="1" applyBorder="1" applyAlignment="1" applyProtection="1">
      <alignment horizontal="right" vertical="center" shrinkToFit="1"/>
      <protection locked="0"/>
    </xf>
    <xf numFmtId="177" fontId="30" fillId="0" borderId="109" xfId="12" applyNumberFormat="1" applyFont="1" applyBorder="1" applyAlignment="1" applyProtection="1">
      <alignment horizontal="right" vertical="center" shrinkToFit="1"/>
      <protection locked="0"/>
    </xf>
    <xf numFmtId="0" fontId="30" fillId="0" borderId="108" xfId="12" applyFont="1" applyBorder="1" applyAlignment="1" applyProtection="1">
      <alignment horizontal="left" vertical="center" shrinkToFit="1"/>
      <protection locked="0"/>
    </xf>
    <xf numFmtId="0" fontId="30" fillId="0" borderId="113" xfId="12" applyFont="1" applyBorder="1" applyAlignment="1" applyProtection="1">
      <alignment horizontal="left" vertical="center" shrinkToFit="1"/>
      <protection locked="0"/>
    </xf>
    <xf numFmtId="177" fontId="30" fillId="0" borderId="97" xfId="12" applyNumberFormat="1" applyFont="1" applyBorder="1" applyAlignment="1" applyProtection="1">
      <alignment horizontal="right" vertical="center" shrinkToFit="1"/>
      <protection locked="0"/>
    </xf>
    <xf numFmtId="0" fontId="30" fillId="0" borderId="97" xfId="12" applyFont="1" applyBorder="1" applyAlignment="1" applyProtection="1">
      <alignment horizontal="left" vertical="center" shrinkToFit="1"/>
      <protection locked="0"/>
    </xf>
    <xf numFmtId="0" fontId="30" fillId="0" borderId="100" xfId="12" applyFont="1" applyBorder="1" applyAlignment="1" applyProtection="1">
      <alignment horizontal="left" vertical="center" shrinkToFit="1"/>
      <protection locked="0"/>
    </xf>
    <xf numFmtId="0" fontId="30" fillId="0" borderId="93" xfId="12" applyFont="1" applyBorder="1" applyAlignment="1" applyProtection="1">
      <alignment horizontal="left" vertical="center" shrinkToFit="1"/>
      <protection locked="0"/>
    </xf>
    <xf numFmtId="0" fontId="30" fillId="0" borderId="94" xfId="12" applyFont="1" applyBorder="1" applyAlignment="1" applyProtection="1">
      <alignment horizontal="left" vertical="center" shrinkToFit="1"/>
      <protection locked="0"/>
    </xf>
    <xf numFmtId="0" fontId="30" fillId="0" borderId="95" xfId="12" applyFont="1" applyBorder="1" applyAlignment="1" applyProtection="1">
      <alignment horizontal="left" vertical="center" shrinkToFit="1"/>
      <protection locked="0"/>
    </xf>
    <xf numFmtId="177" fontId="30" fillId="0" borderId="96" xfId="12" applyNumberFormat="1" applyFont="1" applyBorder="1" applyAlignment="1" applyProtection="1">
      <alignment horizontal="right" vertical="center" shrinkToFit="1"/>
      <protection locked="0"/>
    </xf>
    <xf numFmtId="177" fontId="30" fillId="0" borderId="104" xfId="15" applyNumberFormat="1" applyFont="1" applyBorder="1" applyAlignment="1" applyProtection="1">
      <alignment horizontal="right" vertical="center" shrinkToFit="1"/>
      <protection locked="0"/>
    </xf>
    <xf numFmtId="177" fontId="30" fillId="0" borderId="105" xfId="15" applyNumberFormat="1" applyFont="1" applyBorder="1" applyAlignment="1" applyProtection="1">
      <alignment horizontal="right" vertical="center" shrinkToFit="1"/>
      <protection locked="0"/>
    </xf>
    <xf numFmtId="177" fontId="30" fillId="0" borderId="106" xfId="15" applyNumberFormat="1" applyFont="1" applyBorder="1" applyAlignment="1" applyProtection="1">
      <alignment horizontal="right" vertical="center" shrinkToFit="1"/>
      <protection locked="0"/>
    </xf>
    <xf numFmtId="0" fontId="30" fillId="0" borderId="104" xfId="15" applyNumberFormat="1" applyFont="1" applyBorder="1" applyAlignment="1" applyProtection="1">
      <alignment horizontal="left" vertical="center" shrinkToFit="1"/>
      <protection locked="0"/>
    </xf>
    <xf numFmtId="0" fontId="30" fillId="0" borderId="105" xfId="15" applyNumberFormat="1" applyFont="1" applyBorder="1" applyAlignment="1" applyProtection="1">
      <alignment horizontal="left" vertical="center" shrinkToFit="1"/>
      <protection locked="0"/>
    </xf>
    <xf numFmtId="0" fontId="30" fillId="0" borderId="111" xfId="15" applyNumberFormat="1" applyFont="1" applyBorder="1" applyAlignment="1" applyProtection="1">
      <alignment horizontal="left" vertical="center" shrinkToFit="1"/>
      <protection locked="0"/>
    </xf>
    <xf numFmtId="0" fontId="30" fillId="7" borderId="36" xfId="12" applyFont="1" applyFill="1" applyBorder="1" applyAlignment="1" applyProtection="1">
      <alignment horizontal="center" vertical="center"/>
      <protection locked="0"/>
    </xf>
    <xf numFmtId="0" fontId="30" fillId="7" borderId="8" xfId="12" applyFont="1" applyFill="1" applyBorder="1" applyAlignment="1" applyProtection="1">
      <alignment horizontal="center" vertical="center"/>
      <protection locked="0"/>
    </xf>
    <xf numFmtId="0" fontId="30" fillId="7" borderId="23" xfId="12" applyFont="1" applyFill="1" applyBorder="1" applyAlignment="1" applyProtection="1">
      <alignment horizontal="center" vertical="center"/>
      <protection locked="0"/>
    </xf>
    <xf numFmtId="0" fontId="30" fillId="7" borderId="87" xfId="12" applyFont="1" applyFill="1" applyBorder="1" applyAlignment="1" applyProtection="1">
      <alignment horizontal="center" vertical="center"/>
      <protection locked="0"/>
    </xf>
    <xf numFmtId="0" fontId="30" fillId="7" borderId="88" xfId="12" applyFont="1" applyFill="1" applyBorder="1" applyAlignment="1" applyProtection="1">
      <alignment horizontal="center" vertical="center"/>
      <protection locked="0"/>
    </xf>
    <xf numFmtId="0" fontId="30" fillId="7" borderId="89" xfId="12" applyFont="1" applyFill="1" applyBorder="1" applyAlignment="1" applyProtection="1">
      <alignment horizontal="center" vertical="center"/>
      <protection locked="0"/>
    </xf>
    <xf numFmtId="0" fontId="30" fillId="7" borderId="62" xfId="12" applyFont="1" applyFill="1" applyBorder="1" applyAlignment="1" applyProtection="1">
      <alignment horizontal="center" vertical="center" wrapText="1"/>
      <protection locked="0"/>
    </xf>
    <xf numFmtId="0" fontId="30" fillId="7" borderId="8" xfId="12" applyFont="1" applyFill="1" applyBorder="1" applyAlignment="1" applyProtection="1">
      <alignment horizontal="center" vertical="center" wrapText="1"/>
      <protection locked="0"/>
    </xf>
    <xf numFmtId="0" fontId="30" fillId="7" borderId="23" xfId="12" applyFont="1" applyFill="1" applyBorder="1" applyAlignment="1" applyProtection="1">
      <alignment horizontal="center" vertical="center" wrapText="1"/>
      <protection locked="0"/>
    </xf>
    <xf numFmtId="0" fontId="30" fillId="7" borderId="90" xfId="12" applyFont="1" applyFill="1" applyBorder="1" applyAlignment="1" applyProtection="1">
      <alignment horizontal="center" vertical="center" wrapText="1"/>
      <protection locked="0"/>
    </xf>
    <xf numFmtId="0" fontId="30" fillId="7" borderId="88" xfId="12" applyFont="1" applyFill="1" applyBorder="1" applyAlignment="1" applyProtection="1">
      <alignment horizontal="center" vertical="center" wrapText="1"/>
      <protection locked="0"/>
    </xf>
    <xf numFmtId="0" fontId="30" fillId="7" borderId="89" xfId="12" applyFont="1" applyFill="1" applyBorder="1" applyAlignment="1" applyProtection="1">
      <alignment horizontal="center" vertical="center" wrapText="1"/>
      <protection locked="0"/>
    </xf>
    <xf numFmtId="0" fontId="30" fillId="7" borderId="62" xfId="12" applyFont="1" applyFill="1" applyBorder="1" applyAlignment="1" applyProtection="1">
      <alignment horizontal="center" vertical="center" wrapText="1" shrinkToFit="1"/>
      <protection locked="0"/>
    </xf>
    <xf numFmtId="0" fontId="30" fillId="7" borderId="8" xfId="12" applyFont="1" applyFill="1" applyBorder="1" applyAlignment="1" applyProtection="1">
      <alignment horizontal="center" vertical="center" shrinkToFit="1"/>
      <protection locked="0"/>
    </xf>
    <xf numFmtId="0" fontId="30" fillId="7" borderId="23"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shrinkToFit="1"/>
      <protection locked="0"/>
    </xf>
    <xf numFmtId="0" fontId="30" fillId="7" borderId="88" xfId="12" applyFont="1" applyFill="1" applyBorder="1" applyAlignment="1" applyProtection="1">
      <alignment horizontal="center" vertical="center" shrinkToFit="1"/>
      <protection locked="0"/>
    </xf>
    <xf numFmtId="0" fontId="30" fillId="7" borderId="89"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protection locked="0"/>
    </xf>
    <xf numFmtId="0" fontId="30" fillId="0" borderId="104" xfId="15" applyFont="1" applyBorder="1" applyAlignment="1" applyProtection="1">
      <alignment horizontal="left" vertical="center" shrinkToFit="1"/>
      <protection locked="0"/>
    </xf>
    <xf numFmtId="0" fontId="30" fillId="0" borderId="105" xfId="15" applyFont="1" applyBorder="1" applyAlignment="1" applyProtection="1">
      <alignment horizontal="left" vertical="center" shrinkToFit="1"/>
      <protection locked="0"/>
    </xf>
    <xf numFmtId="0" fontId="30" fillId="0" borderId="106" xfId="15" applyFont="1" applyBorder="1" applyAlignment="1" applyProtection="1">
      <alignment horizontal="left" vertical="center" shrinkToFit="1"/>
      <protection locked="0"/>
    </xf>
    <xf numFmtId="0" fontId="30" fillId="7" borderId="9" xfId="12" applyFont="1" applyFill="1" applyBorder="1" applyAlignment="1" applyProtection="1">
      <alignment horizontal="center" vertical="center" wrapText="1"/>
      <protection locked="0"/>
    </xf>
    <xf numFmtId="0" fontId="30" fillId="7" borderId="91" xfId="12" applyFont="1" applyFill="1" applyBorder="1" applyAlignment="1" applyProtection="1">
      <alignment horizontal="center" vertical="center" wrapText="1"/>
      <protection locked="0"/>
    </xf>
    <xf numFmtId="177" fontId="30" fillId="6" borderId="135" xfId="13" applyNumberFormat="1" applyFont="1" applyFill="1" applyBorder="1" applyAlignment="1" applyProtection="1">
      <alignment horizontal="right" vertical="center" shrinkToFit="1"/>
      <protection locked="0"/>
    </xf>
    <xf numFmtId="177" fontId="30" fillId="6" borderId="108" xfId="13" applyNumberFormat="1" applyFont="1" applyFill="1" applyBorder="1" applyAlignment="1" applyProtection="1">
      <alignment horizontal="right" vertical="center" shrinkToFit="1"/>
      <protection locked="0"/>
    </xf>
    <xf numFmtId="177" fontId="30" fillId="6" borderId="113" xfId="13" applyNumberFormat="1" applyFont="1" applyFill="1" applyBorder="1" applyAlignment="1" applyProtection="1">
      <alignment horizontal="right" vertical="center" shrinkToFit="1"/>
      <protection locked="0"/>
    </xf>
    <xf numFmtId="177" fontId="30" fillId="6" borderId="112" xfId="13" applyNumberFormat="1" applyFont="1" applyFill="1" applyBorder="1" applyAlignment="1" applyProtection="1">
      <alignment horizontal="right" vertical="center" shrinkToFit="1"/>
      <protection locked="0"/>
    </xf>
    <xf numFmtId="188" fontId="30" fillId="6" borderId="108" xfId="13" applyNumberFormat="1" applyFont="1" applyFill="1" applyBorder="1" applyAlignment="1" applyProtection="1">
      <alignment horizontal="right" vertical="center" shrinkToFit="1"/>
      <protection locked="0"/>
    </xf>
    <xf numFmtId="188" fontId="30" fillId="8" borderId="131" xfId="12" applyNumberFormat="1" applyFont="1" applyFill="1" applyBorder="1" applyAlignment="1" applyProtection="1">
      <alignment horizontal="right" vertical="center" shrinkToFit="1"/>
      <protection locked="0"/>
    </xf>
    <xf numFmtId="177" fontId="30" fillId="8" borderId="17" xfId="12" applyNumberFormat="1" applyFont="1" applyFill="1" applyBorder="1" applyAlignment="1" applyProtection="1">
      <alignment horizontal="right" vertical="center" shrinkToFit="1"/>
      <protection locked="0"/>
    </xf>
    <xf numFmtId="177" fontId="30" fillId="8" borderId="19" xfId="12" applyNumberFormat="1" applyFont="1" applyFill="1" applyBorder="1" applyAlignment="1" applyProtection="1">
      <alignment horizontal="right" vertical="center" shrinkToFit="1"/>
      <protection locked="0"/>
    </xf>
    <xf numFmtId="177" fontId="30" fillId="8" borderId="137" xfId="12" applyNumberFormat="1" applyFont="1" applyFill="1" applyBorder="1" applyAlignment="1" applyProtection="1">
      <alignment horizontal="right" vertical="center" shrinkToFit="1"/>
      <protection locked="0"/>
    </xf>
    <xf numFmtId="177" fontId="30" fillId="8" borderId="128" xfId="12" applyNumberFormat="1" applyFont="1" applyFill="1" applyBorder="1" applyAlignment="1" applyProtection="1">
      <alignment horizontal="right" vertical="center" shrinkToFit="1"/>
      <protection locked="0"/>
    </xf>
    <xf numFmtId="177" fontId="30" fillId="8" borderId="129" xfId="12" applyNumberFormat="1" applyFont="1" applyFill="1" applyBorder="1" applyAlignment="1" applyProtection="1">
      <alignment horizontal="right" vertical="center" shrinkToFit="1"/>
      <protection locked="0"/>
    </xf>
    <xf numFmtId="177" fontId="30" fillId="8" borderId="130" xfId="12" applyNumberFormat="1" applyFont="1" applyFill="1" applyBorder="1" applyAlignment="1" applyProtection="1">
      <alignment horizontal="right" vertical="center" shrinkToFit="1"/>
      <protection locked="0"/>
    </xf>
    <xf numFmtId="0" fontId="33" fillId="6" borderId="108" xfId="13" applyFont="1" applyFill="1" applyBorder="1" applyAlignment="1" applyProtection="1">
      <alignment horizontal="left" vertical="center" shrinkToFit="1"/>
      <protection locked="0"/>
    </xf>
    <xf numFmtId="0" fontId="33" fillId="6" borderId="113" xfId="13" applyFont="1" applyFill="1" applyBorder="1" applyAlignment="1" applyProtection="1">
      <alignment horizontal="left" vertical="center" shrinkToFit="1"/>
      <protection locked="0"/>
    </xf>
    <xf numFmtId="0" fontId="30" fillId="0" borderId="63" xfId="12" applyFont="1" applyBorder="1" applyAlignment="1" applyProtection="1">
      <alignment horizontal="center" vertical="center" shrinkToFit="1"/>
      <protection locked="0"/>
    </xf>
    <xf numFmtId="0" fontId="30" fillId="0" borderId="25" xfId="12" applyFont="1" applyBorder="1" applyAlignment="1" applyProtection="1">
      <alignment horizontal="center" vertical="center"/>
      <protection locked="0"/>
    </xf>
    <xf numFmtId="0" fontId="30" fillId="0" borderId="26" xfId="12" applyFont="1" applyBorder="1" applyAlignment="1" applyProtection="1">
      <alignment horizontal="center" vertical="center"/>
      <protection locked="0"/>
    </xf>
    <xf numFmtId="0" fontId="30" fillId="6" borderId="104" xfId="13" applyFont="1" applyFill="1" applyBorder="1" applyAlignment="1" applyProtection="1">
      <alignment horizontal="left" vertical="center" shrinkToFit="1"/>
      <protection locked="0"/>
    </xf>
    <xf numFmtId="0" fontId="30" fillId="6" borderId="105" xfId="13" applyFont="1" applyFill="1" applyBorder="1" applyAlignment="1" applyProtection="1">
      <alignment horizontal="left" vertical="center" shrinkToFit="1"/>
      <protection locked="0"/>
    </xf>
    <xf numFmtId="0" fontId="30" fillId="6" borderId="106" xfId="13" applyFont="1" applyFill="1" applyBorder="1" applyAlignment="1" applyProtection="1">
      <alignment horizontal="left" vertical="center" shrinkToFit="1"/>
      <protection locked="0"/>
    </xf>
    <xf numFmtId="177" fontId="30" fillId="6" borderId="107" xfId="13" applyNumberFormat="1" applyFont="1" applyFill="1" applyBorder="1" applyAlignment="1" applyProtection="1">
      <alignment horizontal="right" vertical="center" shrinkToFit="1"/>
      <protection locked="0"/>
    </xf>
    <xf numFmtId="177" fontId="30" fillId="6" borderId="109" xfId="13" applyNumberFormat="1" applyFont="1" applyFill="1" applyBorder="1" applyAlignment="1" applyProtection="1">
      <alignment horizontal="right" vertical="center" shrinkToFit="1"/>
      <protection locked="0"/>
    </xf>
    <xf numFmtId="0" fontId="30" fillId="0" borderId="104" xfId="14" applyFont="1" applyBorder="1" applyAlignment="1" applyProtection="1">
      <alignment horizontal="left" vertical="center" shrinkToFit="1"/>
      <protection locked="0"/>
    </xf>
    <xf numFmtId="0" fontId="30" fillId="0" borderId="105" xfId="14" applyFont="1" applyBorder="1" applyAlignment="1" applyProtection="1">
      <alignment horizontal="left" vertical="center" shrinkToFit="1"/>
      <protection locked="0"/>
    </xf>
    <xf numFmtId="0" fontId="30" fillId="0" borderId="106" xfId="14" applyFont="1" applyBorder="1" applyAlignment="1" applyProtection="1">
      <alignment horizontal="left" vertical="center" shrinkToFit="1"/>
      <protection locked="0"/>
    </xf>
    <xf numFmtId="177" fontId="30" fillId="0" borderId="135" xfId="14" applyNumberFormat="1" applyFont="1" applyBorder="1" applyAlignment="1" applyProtection="1">
      <alignment horizontal="right" vertical="center" shrinkToFit="1"/>
      <protection locked="0"/>
    </xf>
    <xf numFmtId="177" fontId="30" fillId="0" borderId="108" xfId="14" applyNumberFormat="1" applyFont="1" applyBorder="1" applyAlignment="1" applyProtection="1">
      <alignment horizontal="right" vertical="center" shrinkToFit="1"/>
      <protection locked="0"/>
    </xf>
    <xf numFmtId="177" fontId="30" fillId="0" borderId="113" xfId="14" applyNumberFormat="1" applyFont="1" applyBorder="1" applyAlignment="1" applyProtection="1">
      <alignment horizontal="right" vertical="center" shrinkToFit="1"/>
      <protection locked="0"/>
    </xf>
    <xf numFmtId="0" fontId="30" fillId="0" borderId="111" xfId="15" applyFont="1" applyBorder="1" applyAlignment="1" applyProtection="1">
      <alignment horizontal="left" vertical="center" shrinkToFit="1"/>
      <protection locked="0"/>
    </xf>
    <xf numFmtId="188" fontId="30" fillId="0" borderId="108" xfId="12" applyNumberFormat="1" applyFont="1" applyBorder="1" applyAlignment="1" applyProtection="1">
      <alignment horizontal="right" vertical="center" shrinkToFit="1"/>
      <protection locked="0"/>
    </xf>
    <xf numFmtId="177" fontId="30" fillId="0" borderId="107" xfId="14" applyNumberFormat="1" applyFont="1" applyBorder="1" applyAlignment="1" applyProtection="1">
      <alignment horizontal="right" vertical="center" shrinkToFit="1"/>
      <protection locked="0"/>
    </xf>
    <xf numFmtId="177" fontId="30" fillId="0" borderId="109" xfId="14" applyNumberFormat="1" applyFont="1" applyBorder="1" applyAlignment="1" applyProtection="1">
      <alignment horizontal="right" vertical="center" shrinkToFit="1"/>
      <protection locked="0"/>
    </xf>
    <xf numFmtId="188" fontId="30" fillId="0" borderId="109" xfId="12" applyNumberFormat="1" applyFont="1" applyBorder="1" applyAlignment="1" applyProtection="1">
      <alignment horizontal="right" vertical="center" shrinkToFit="1"/>
      <protection locked="0"/>
    </xf>
    <xf numFmtId="188" fontId="30" fillId="0" borderId="105" xfId="12" applyNumberFormat="1" applyFont="1" applyBorder="1" applyAlignment="1" applyProtection="1">
      <alignment horizontal="right" vertical="center" shrinkToFit="1"/>
      <protection locked="0"/>
    </xf>
    <xf numFmtId="188" fontId="30" fillId="0" borderId="112" xfId="12" applyNumberFormat="1" applyFont="1" applyBorder="1" applyAlignment="1" applyProtection="1">
      <alignment horizontal="right" vertical="center" shrinkToFit="1"/>
      <protection locked="0"/>
    </xf>
    <xf numFmtId="177" fontId="30" fillId="0" borderId="109" xfId="14" applyNumberFormat="1" applyFont="1" applyFill="1" applyBorder="1" applyAlignment="1" applyProtection="1">
      <alignment horizontal="right" vertical="center" shrinkToFit="1"/>
      <protection locked="0"/>
    </xf>
    <xf numFmtId="177" fontId="30" fillId="0" borderId="105" xfId="14" applyNumberFormat="1" applyFont="1" applyFill="1" applyBorder="1" applyAlignment="1" applyProtection="1">
      <alignment horizontal="right" vertical="center" shrinkToFit="1"/>
      <protection locked="0"/>
    </xf>
    <xf numFmtId="177" fontId="30" fillId="0" borderId="112" xfId="14" applyNumberFormat="1" applyFont="1" applyFill="1" applyBorder="1" applyAlignment="1" applyProtection="1">
      <alignment horizontal="right" vertical="center" shrinkToFit="1"/>
      <protection locked="0"/>
    </xf>
    <xf numFmtId="177" fontId="30" fillId="0" borderId="105" xfId="14" applyNumberFormat="1" applyFont="1" applyBorder="1" applyAlignment="1" applyProtection="1">
      <alignment horizontal="right" vertical="center" shrinkToFit="1"/>
      <protection locked="0"/>
    </xf>
    <xf numFmtId="177" fontId="30" fillId="0" borderId="111" xfId="14" applyNumberFormat="1" applyFont="1" applyBorder="1" applyAlignment="1" applyProtection="1">
      <alignment horizontal="right" vertical="center" shrinkToFit="1"/>
      <protection locked="0"/>
    </xf>
    <xf numFmtId="177" fontId="30" fillId="0" borderId="110" xfId="14" applyNumberFormat="1" applyFont="1" applyBorder="1" applyAlignment="1" applyProtection="1">
      <alignment horizontal="right" vertical="center" shrinkToFit="1"/>
      <protection locked="0"/>
    </xf>
    <xf numFmtId="177" fontId="30" fillId="0" borderId="110" xfId="12" applyNumberFormat="1" applyFont="1" applyBorder="1" applyAlignment="1" applyProtection="1">
      <alignment horizontal="right" vertical="center" shrinkToFit="1"/>
      <protection locked="0"/>
    </xf>
    <xf numFmtId="177" fontId="30" fillId="0" borderId="112" xfId="14" applyNumberFormat="1" applyFont="1" applyBorder="1" applyAlignment="1" applyProtection="1">
      <alignment horizontal="right" vertical="center" shrinkToFit="1"/>
      <protection locked="0"/>
    </xf>
    <xf numFmtId="177" fontId="30" fillId="0" borderId="98" xfId="12" applyNumberFormat="1" applyFont="1" applyBorder="1" applyAlignment="1" applyProtection="1">
      <alignment horizontal="right" vertical="center" shrinkToFit="1"/>
      <protection locked="0"/>
    </xf>
    <xf numFmtId="177" fontId="30" fillId="0" borderId="94" xfId="12" applyNumberFormat="1" applyFont="1" applyBorder="1" applyAlignment="1" applyProtection="1">
      <alignment horizontal="right" vertical="center" shrinkToFit="1"/>
      <protection locked="0"/>
    </xf>
    <xf numFmtId="177" fontId="30" fillId="0" borderId="99" xfId="12" applyNumberFormat="1" applyFont="1" applyBorder="1" applyAlignment="1" applyProtection="1">
      <alignment horizontal="right" vertical="center" shrinkToFit="1"/>
      <protection locked="0"/>
    </xf>
    <xf numFmtId="188" fontId="30" fillId="0" borderId="98" xfId="12" applyNumberFormat="1" applyFont="1" applyBorder="1" applyAlignment="1" applyProtection="1">
      <alignment horizontal="right" vertical="center" shrinkToFit="1"/>
      <protection locked="0"/>
    </xf>
    <xf numFmtId="188" fontId="30" fillId="0" borderId="94" xfId="12" applyNumberFormat="1" applyFont="1" applyBorder="1" applyAlignment="1" applyProtection="1">
      <alignment horizontal="right" vertical="center" shrinkToFit="1"/>
      <protection locked="0"/>
    </xf>
    <xf numFmtId="188" fontId="30" fillId="0" borderId="99" xfId="12" applyNumberFormat="1" applyFont="1" applyBorder="1" applyAlignment="1" applyProtection="1">
      <alignment horizontal="right" vertical="center" shrinkToFit="1"/>
      <protection locked="0"/>
    </xf>
    <xf numFmtId="0" fontId="30" fillId="0" borderId="133" xfId="12" applyFont="1" applyBorder="1" applyAlignment="1" applyProtection="1">
      <alignment horizontal="left" vertical="center" shrinkToFit="1"/>
      <protection locked="0"/>
    </xf>
    <xf numFmtId="0" fontId="30" fillId="0" borderId="134" xfId="12" applyFont="1" applyBorder="1" applyAlignment="1" applyProtection="1">
      <alignment horizontal="left" vertical="center" shrinkToFit="1"/>
      <protection locked="0"/>
    </xf>
    <xf numFmtId="0" fontId="30" fillId="0" borderId="93" xfId="14" applyFont="1" applyBorder="1" applyAlignment="1" applyProtection="1">
      <alignment horizontal="left" vertical="center" shrinkToFit="1"/>
      <protection locked="0"/>
    </xf>
    <xf numFmtId="0" fontId="30" fillId="0" borderId="94" xfId="14" applyFont="1" applyBorder="1" applyAlignment="1" applyProtection="1">
      <alignment horizontal="left" vertical="center" shrinkToFit="1"/>
      <protection locked="0"/>
    </xf>
    <xf numFmtId="0" fontId="30" fillId="0" borderId="95" xfId="14" applyFont="1" applyBorder="1" applyAlignment="1" applyProtection="1">
      <alignment horizontal="left" vertical="center" shrinkToFit="1"/>
      <protection locked="0"/>
    </xf>
    <xf numFmtId="177" fontId="30" fillId="0" borderId="93" xfId="14" applyNumberFormat="1" applyFont="1" applyBorder="1" applyAlignment="1" applyProtection="1">
      <alignment horizontal="right" vertical="center" shrinkToFit="1"/>
      <protection locked="0"/>
    </xf>
    <xf numFmtId="177" fontId="30" fillId="0" borderId="94" xfId="14" applyNumberFormat="1" applyFont="1" applyBorder="1" applyAlignment="1" applyProtection="1">
      <alignment horizontal="right" vertical="center" shrinkToFit="1"/>
      <protection locked="0"/>
    </xf>
    <xf numFmtId="177" fontId="30" fillId="0" borderId="99" xfId="14" applyNumberFormat="1" applyFont="1" applyBorder="1" applyAlignment="1" applyProtection="1">
      <alignment horizontal="right" vertical="center" shrinkToFit="1"/>
      <protection locked="0"/>
    </xf>
    <xf numFmtId="177" fontId="30" fillId="0" borderId="98" xfId="14" applyNumberFormat="1" applyFont="1" applyBorder="1" applyAlignment="1" applyProtection="1">
      <alignment horizontal="right" vertical="center" shrinkToFit="1"/>
      <protection locked="0"/>
    </xf>
    <xf numFmtId="177" fontId="30" fillId="0" borderId="102" xfId="14" applyNumberFormat="1" applyFont="1" applyBorder="1" applyAlignment="1" applyProtection="1">
      <alignment horizontal="right" vertical="center" shrinkToFit="1"/>
      <protection locked="0"/>
    </xf>
    <xf numFmtId="177" fontId="30" fillId="0" borderId="180" xfId="14" applyNumberFormat="1" applyFont="1" applyBorder="1" applyAlignment="1" applyProtection="1">
      <alignment horizontal="right" vertical="center" shrinkToFit="1"/>
      <protection locked="0"/>
    </xf>
    <xf numFmtId="177" fontId="30" fillId="0" borderId="180" xfId="12" applyNumberFormat="1" applyFont="1" applyBorder="1" applyAlignment="1" applyProtection="1">
      <alignment horizontal="right" vertical="center" shrinkToFit="1"/>
      <protection locked="0"/>
    </xf>
    <xf numFmtId="0" fontId="30" fillId="7" borderId="36" xfId="12" applyFont="1" applyFill="1" applyBorder="1" applyAlignment="1" applyProtection="1">
      <alignment horizontal="center" vertical="center" wrapText="1" shrinkToFit="1"/>
      <protection locked="0"/>
    </xf>
    <xf numFmtId="0" fontId="30" fillId="7" borderId="9" xfId="12" applyFont="1" applyFill="1" applyBorder="1" applyAlignment="1" applyProtection="1">
      <alignment horizontal="center" vertical="center" shrinkToFit="1"/>
      <protection locked="0"/>
    </xf>
    <xf numFmtId="0" fontId="30" fillId="7" borderId="87" xfId="12" applyFont="1" applyFill="1" applyBorder="1" applyAlignment="1" applyProtection="1">
      <alignment horizontal="center" vertical="center" shrinkToFit="1"/>
      <protection locked="0"/>
    </xf>
    <xf numFmtId="0" fontId="30" fillId="7" borderId="91" xfId="12" applyFont="1" applyFill="1" applyBorder="1" applyAlignment="1" applyProtection="1">
      <alignment horizontal="center" vertical="center" shrinkToFit="1"/>
      <protection locked="0"/>
    </xf>
    <xf numFmtId="0" fontId="30" fillId="6" borderId="71" xfId="12" applyFont="1" applyFill="1" applyBorder="1" applyAlignment="1" applyProtection="1">
      <alignment horizontal="left" vertical="center"/>
    </xf>
    <xf numFmtId="0" fontId="30" fillId="6" borderId="8" xfId="12" applyFont="1" applyFill="1" applyBorder="1" applyAlignment="1" applyProtection="1">
      <alignment horizontal="left" vertical="center"/>
    </xf>
    <xf numFmtId="177" fontId="30" fillId="8" borderId="17" xfId="15" applyNumberFormat="1" applyFont="1" applyFill="1" applyBorder="1" applyAlignment="1" applyProtection="1">
      <alignment horizontal="right" vertical="center" shrinkToFit="1"/>
      <protection locked="0"/>
    </xf>
    <xf numFmtId="177" fontId="30" fillId="8" borderId="18" xfId="15" applyNumberFormat="1" applyFont="1" applyFill="1" applyBorder="1" applyAlignment="1" applyProtection="1">
      <alignment horizontal="right" vertical="center" shrinkToFit="1"/>
      <protection locked="0"/>
    </xf>
    <xf numFmtId="177" fontId="30" fillId="8" borderId="19" xfId="15" applyNumberFormat="1" applyFont="1" applyFill="1" applyBorder="1" applyAlignment="1" applyProtection="1">
      <alignment horizontal="right" vertical="center" shrinkToFit="1"/>
      <protection locked="0"/>
    </xf>
    <xf numFmtId="177" fontId="30" fillId="8" borderId="125" xfId="15" applyNumberFormat="1" applyFont="1" applyFill="1" applyBorder="1" applyAlignment="1" applyProtection="1">
      <alignment horizontal="right" vertical="center" shrinkToFit="1"/>
      <protection locked="0"/>
    </xf>
    <xf numFmtId="177" fontId="30" fillId="8" borderId="126" xfId="15" applyNumberFormat="1" applyFont="1" applyFill="1" applyBorder="1" applyAlignment="1" applyProtection="1">
      <alignment horizontal="right" vertical="center" shrinkToFit="1"/>
      <protection locked="0"/>
    </xf>
    <xf numFmtId="177" fontId="30" fillId="8" borderId="127" xfId="15" applyNumberFormat="1" applyFont="1" applyFill="1" applyBorder="1" applyAlignment="1" applyProtection="1">
      <alignment horizontal="right" vertical="center" shrinkToFit="1"/>
      <protection locked="0"/>
    </xf>
    <xf numFmtId="177" fontId="30" fillId="8" borderId="128" xfId="15" applyNumberFormat="1" applyFont="1" applyFill="1" applyBorder="1" applyAlignment="1" applyProtection="1">
      <alignment horizontal="right" vertical="center" shrinkToFit="1"/>
      <protection locked="0"/>
    </xf>
    <xf numFmtId="177" fontId="30" fillId="8" borderId="129" xfId="15" applyNumberFormat="1" applyFont="1" applyFill="1" applyBorder="1" applyAlignment="1" applyProtection="1">
      <alignment horizontal="right" vertical="center" shrinkToFit="1"/>
      <protection locked="0"/>
    </xf>
    <xf numFmtId="177" fontId="30" fillId="8" borderId="130" xfId="15" applyNumberFormat="1" applyFont="1" applyFill="1" applyBorder="1" applyAlignment="1" applyProtection="1">
      <alignment horizontal="right" vertical="center" shrinkToFit="1"/>
      <protection locked="0"/>
    </xf>
    <xf numFmtId="177" fontId="30" fillId="8" borderId="131" xfId="15" applyNumberFormat="1" applyFont="1" applyFill="1" applyBorder="1" applyAlignment="1" applyProtection="1">
      <alignment horizontal="right" vertical="center" shrinkToFit="1"/>
      <protection locked="0"/>
    </xf>
    <xf numFmtId="0" fontId="30" fillId="8" borderId="126" xfId="15" applyNumberFormat="1" applyFont="1" applyFill="1" applyBorder="1" applyAlignment="1" applyProtection="1">
      <alignment horizontal="left" vertical="center" shrinkToFit="1"/>
      <protection locked="0"/>
    </xf>
    <xf numFmtId="0" fontId="30" fillId="8" borderId="129" xfId="15" applyNumberFormat="1" applyFont="1" applyFill="1" applyBorder="1" applyAlignment="1" applyProtection="1">
      <alignment horizontal="left" vertical="center" shrinkToFit="1"/>
      <protection locked="0"/>
    </xf>
    <xf numFmtId="177" fontId="30" fillId="0" borderId="123" xfId="15" applyNumberFormat="1" applyFont="1" applyBorder="1" applyAlignment="1" applyProtection="1">
      <alignment horizontal="right" vertical="center" shrinkToFit="1"/>
      <protection locked="0"/>
    </xf>
    <xf numFmtId="177" fontId="30" fillId="0" borderId="119" xfId="15" applyNumberFormat="1" applyFont="1" applyBorder="1" applyAlignment="1" applyProtection="1">
      <alignment horizontal="right" vertical="center" shrinkToFit="1"/>
      <protection locked="0"/>
    </xf>
    <xf numFmtId="0" fontId="30" fillId="0" borderId="119" xfId="15" applyNumberFormat="1" applyFont="1" applyBorder="1" applyAlignment="1" applyProtection="1">
      <alignment horizontal="left" vertical="center" shrinkToFit="1"/>
      <protection locked="0"/>
    </xf>
    <xf numFmtId="0" fontId="30" fillId="0" borderId="124" xfId="15" applyNumberFormat="1" applyFont="1" applyBorder="1" applyAlignment="1" applyProtection="1">
      <alignment horizontal="left" vertical="center" shrinkToFit="1"/>
      <protection locked="0"/>
    </xf>
    <xf numFmtId="0" fontId="30" fillId="0" borderId="115" xfId="14" applyFont="1" applyBorder="1" applyAlignment="1" applyProtection="1">
      <alignment horizontal="left" vertical="center" shrinkToFit="1"/>
      <protection locked="0"/>
    </xf>
    <xf numFmtId="0" fontId="30" fillId="0" borderId="116" xfId="14" applyFont="1" applyBorder="1" applyAlignment="1" applyProtection="1">
      <alignment horizontal="left" vertical="center" shrinkToFit="1"/>
      <protection locked="0"/>
    </xf>
    <xf numFmtId="0" fontId="30" fillId="0" borderId="117" xfId="14" applyFont="1" applyBorder="1" applyAlignment="1" applyProtection="1">
      <alignment horizontal="left" vertical="center" shrinkToFit="1"/>
      <protection locked="0"/>
    </xf>
    <xf numFmtId="177" fontId="30" fillId="0" borderId="118" xfId="14" applyNumberFormat="1" applyFont="1" applyBorder="1" applyAlignment="1" applyProtection="1">
      <alignment horizontal="right" vertical="center" shrinkToFit="1"/>
      <protection locked="0"/>
    </xf>
    <xf numFmtId="177" fontId="30" fillId="0" borderId="119" xfId="14" applyNumberFormat="1" applyFont="1" applyBorder="1" applyAlignment="1" applyProtection="1">
      <alignment horizontal="right" vertical="center" shrinkToFit="1"/>
      <protection locked="0"/>
    </xf>
    <xf numFmtId="177" fontId="30" fillId="0" borderId="120" xfId="14" applyNumberFormat="1" applyFont="1" applyBorder="1" applyAlignment="1" applyProtection="1">
      <alignment horizontal="right" vertical="center" shrinkToFit="1"/>
      <protection locked="0"/>
    </xf>
    <xf numFmtId="177" fontId="30" fillId="0" borderId="121" xfId="14" applyNumberFormat="1" applyFont="1" applyBorder="1" applyAlignment="1" applyProtection="1">
      <alignment horizontal="right" vertical="center" shrinkToFit="1"/>
      <protection locked="0"/>
    </xf>
    <xf numFmtId="177" fontId="30" fillId="0" borderId="116" xfId="14" applyNumberFormat="1" applyFont="1" applyBorder="1" applyAlignment="1" applyProtection="1">
      <alignment horizontal="right" vertical="center" shrinkToFit="1"/>
      <protection locked="0"/>
    </xf>
    <xf numFmtId="177" fontId="30" fillId="0" borderId="122" xfId="14" applyNumberFormat="1" applyFont="1" applyBorder="1" applyAlignment="1" applyProtection="1">
      <alignment horizontal="right" vertical="center" shrinkToFit="1"/>
      <protection locked="0"/>
    </xf>
    <xf numFmtId="0" fontId="30" fillId="0" borderId="108" xfId="15" applyNumberFormat="1" applyFont="1" applyBorder="1" applyAlignment="1" applyProtection="1">
      <alignment horizontal="left" vertical="center" shrinkToFit="1"/>
      <protection locked="0"/>
    </xf>
    <xf numFmtId="0" fontId="30" fillId="0" borderId="113" xfId="15" applyNumberFormat="1" applyFont="1" applyBorder="1" applyAlignment="1" applyProtection="1">
      <alignment horizontal="left" vertical="center" shrinkToFit="1"/>
      <protection locked="0"/>
    </xf>
    <xf numFmtId="177" fontId="30" fillId="0" borderId="112" xfId="15" applyNumberFormat="1" applyFont="1" applyBorder="1" applyAlignment="1" applyProtection="1">
      <alignment horizontal="right" vertical="center" shrinkToFit="1"/>
      <protection locked="0"/>
    </xf>
    <xf numFmtId="177" fontId="30" fillId="0" borderId="108" xfId="15" applyNumberFormat="1" applyFont="1" applyBorder="1" applyAlignment="1" applyProtection="1">
      <alignment horizontal="right" vertical="center" shrinkToFit="1"/>
      <protection locked="0"/>
    </xf>
    <xf numFmtId="177" fontId="30" fillId="0" borderId="109" xfId="15" applyNumberFormat="1" applyFont="1" applyBorder="1" applyAlignment="1" applyProtection="1">
      <alignment horizontal="right" vertical="center" shrinkToFit="1"/>
      <protection locked="0"/>
    </xf>
    <xf numFmtId="177" fontId="30" fillId="0" borderId="104" xfId="14" applyNumberFormat="1" applyFont="1" applyFill="1" applyBorder="1" applyAlignment="1" applyProtection="1">
      <alignment horizontal="right" vertical="center" shrinkToFit="1"/>
      <protection locked="0"/>
    </xf>
    <xf numFmtId="177" fontId="30" fillId="0" borderId="104" xfId="14" applyNumberFormat="1" applyFont="1" applyBorder="1" applyAlignment="1" applyProtection="1">
      <alignment horizontal="right" vertical="center" shrinkToFit="1"/>
      <protection locked="0"/>
    </xf>
    <xf numFmtId="177" fontId="30" fillId="0" borderId="111" xfId="14" applyNumberFormat="1" applyFont="1" applyFill="1" applyBorder="1" applyAlignment="1" applyProtection="1">
      <alignment horizontal="right" vertical="center" shrinkToFit="1"/>
      <protection locked="0"/>
    </xf>
    <xf numFmtId="177" fontId="30" fillId="0" borderId="110" xfId="15" applyNumberFormat="1" applyFont="1" applyBorder="1" applyAlignment="1" applyProtection="1">
      <alignment horizontal="right" vertical="center" shrinkToFit="1"/>
      <protection locked="0"/>
    </xf>
    <xf numFmtId="177" fontId="30" fillId="0" borderId="93" xfId="15" applyNumberFormat="1" applyFont="1" applyBorder="1" applyAlignment="1" applyProtection="1">
      <alignment horizontal="right" vertical="center" shrinkToFit="1"/>
      <protection locked="0"/>
    </xf>
    <xf numFmtId="177" fontId="30" fillId="0" borderId="94" xfId="15" applyNumberFormat="1" applyFont="1" applyBorder="1" applyAlignment="1" applyProtection="1">
      <alignment horizontal="right" vertical="center" shrinkToFit="1"/>
      <protection locked="0"/>
    </xf>
    <xf numFmtId="177" fontId="30" fillId="0" borderId="95" xfId="15" applyNumberFormat="1" applyFont="1" applyBorder="1" applyAlignment="1" applyProtection="1">
      <alignment horizontal="right" vertical="center" shrinkToFit="1"/>
      <protection locked="0"/>
    </xf>
    <xf numFmtId="177" fontId="30" fillId="0" borderId="180" xfId="15" applyNumberFormat="1" applyFont="1" applyBorder="1" applyAlignment="1" applyProtection="1">
      <alignment horizontal="right" vertical="center" shrinkToFit="1"/>
      <protection locked="0"/>
    </xf>
    <xf numFmtId="177" fontId="30" fillId="0" borderId="99" xfId="15" applyNumberFormat="1" applyFont="1" applyBorder="1" applyAlignment="1" applyProtection="1">
      <alignment horizontal="right" vertical="center" shrinkToFit="1"/>
      <protection locked="0"/>
    </xf>
    <xf numFmtId="177" fontId="30" fillId="0" borderId="98" xfId="15" applyNumberFormat="1" applyFont="1" applyBorder="1" applyAlignment="1" applyProtection="1">
      <alignment horizontal="right" vertical="center" shrinkToFit="1"/>
      <protection locked="0"/>
    </xf>
    <xf numFmtId="0" fontId="30" fillId="0" borderId="97" xfId="15" applyNumberFormat="1" applyFont="1" applyBorder="1" applyAlignment="1" applyProtection="1">
      <alignment horizontal="left" vertical="center" shrinkToFit="1"/>
      <protection locked="0"/>
    </xf>
    <xf numFmtId="0" fontId="30" fillId="0" borderId="100" xfId="15" applyNumberFormat="1" applyFont="1" applyBorder="1" applyAlignment="1" applyProtection="1">
      <alignment horizontal="left" vertical="center" shrinkToFit="1"/>
      <protection locked="0"/>
    </xf>
    <xf numFmtId="0" fontId="30" fillId="0" borderId="93" xfId="15" applyFont="1" applyBorder="1" applyAlignment="1" applyProtection="1">
      <alignment horizontal="left" vertical="center" shrinkToFit="1"/>
      <protection locked="0"/>
    </xf>
    <xf numFmtId="0" fontId="30" fillId="0" borderId="94" xfId="15" applyFont="1" applyBorder="1" applyAlignment="1" applyProtection="1">
      <alignment horizontal="left" vertical="center" shrinkToFit="1"/>
      <protection locked="0"/>
    </xf>
    <xf numFmtId="0" fontId="30" fillId="0" borderId="95"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0" xfId="12" applyFont="1" applyFill="1" applyBorder="1" applyAlignment="1" applyProtection="1">
      <alignment horizontal="center" vertical="center" wrapText="1"/>
      <protection locked="0"/>
    </xf>
    <xf numFmtId="0" fontId="1" fillId="7" borderId="88" xfId="12" applyFont="1" applyFill="1" applyBorder="1" applyAlignment="1" applyProtection="1">
      <alignment horizontal="center" vertical="center" wrapText="1"/>
      <protection locked="0"/>
    </xf>
    <xf numFmtId="0" fontId="1" fillId="7" borderId="89" xfId="12" applyFont="1" applyFill="1" applyBorder="1" applyAlignment="1" applyProtection="1">
      <alignment horizontal="center" vertical="center" wrapText="1"/>
      <protection locked="0"/>
    </xf>
    <xf numFmtId="0" fontId="29" fillId="6" borderId="1" xfId="12" applyFont="1" applyFill="1" applyBorder="1" applyAlignment="1" applyProtection="1">
      <alignment horizontal="center" vertical="center"/>
    </xf>
    <xf numFmtId="0" fontId="29" fillId="6" borderId="2" xfId="12" applyFont="1" applyFill="1" applyBorder="1" applyAlignment="1" applyProtection="1">
      <alignment horizontal="center" vertical="center"/>
    </xf>
    <xf numFmtId="0" fontId="29" fillId="6" borderId="3" xfId="12" applyFont="1" applyFill="1" applyBorder="1" applyAlignment="1" applyProtection="1">
      <alignment horizontal="center" vertical="center"/>
    </xf>
    <xf numFmtId="0" fontId="30" fillId="7" borderId="36" xfId="12" applyFont="1" applyFill="1" applyBorder="1" applyAlignment="1" applyProtection="1">
      <alignment horizontal="center" vertical="center" wrapText="1"/>
      <protection locked="0"/>
    </xf>
    <xf numFmtId="0" fontId="30" fillId="7" borderId="87" xfId="12" applyFont="1" applyFill="1" applyBorder="1" applyAlignment="1" applyProtection="1">
      <alignment horizontal="center" vertical="center" wrapText="1"/>
      <protection locked="0"/>
    </xf>
    <xf numFmtId="0" fontId="30" fillId="0" borderId="102" xfId="15"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5" fillId="0" borderId="15" xfId="18" applyNumberFormat="1" applyFont="1" applyBorder="1" applyAlignment="1">
      <alignment horizontal="center" vertical="center" wrapText="1"/>
    </xf>
    <xf numFmtId="178" fontId="15" fillId="0" borderId="47" xfId="18" applyNumberFormat="1" applyFont="1" applyBorder="1" applyAlignment="1">
      <alignment horizontal="center" vertical="center" wrapText="1"/>
    </xf>
    <xf numFmtId="178" fontId="15" fillId="0" borderId="39" xfId="18" applyNumberFormat="1" applyFont="1" applyBorder="1" applyAlignment="1">
      <alignment horizontal="center" vertical="center"/>
    </xf>
    <xf numFmtId="178" fontId="15" fillId="0" borderId="31" xfId="18" applyNumberFormat="1" applyFont="1" applyBorder="1" applyAlignment="1">
      <alignment horizontal="center" vertical="center"/>
    </xf>
    <xf numFmtId="178" fontId="15" fillId="0" borderId="42" xfId="18" applyNumberFormat="1" applyFont="1" applyBorder="1" applyAlignment="1">
      <alignment horizontal="center" vertical="center"/>
    </xf>
    <xf numFmtId="179" fontId="3" fillId="6" borderId="39" xfId="16" applyNumberFormat="1" applyFont="1" applyFill="1" applyBorder="1" applyAlignment="1">
      <alignment vertical="center" wrapText="1"/>
    </xf>
    <xf numFmtId="179" fontId="3" fillId="6" borderId="31" xfId="16" applyNumberFormat="1" applyFont="1" applyFill="1" applyBorder="1" applyAlignment="1">
      <alignment vertical="center" wrapText="1"/>
    </xf>
    <xf numFmtId="179" fontId="3" fillId="6" borderId="42" xfId="16" applyNumberFormat="1" applyFont="1" applyFill="1" applyBorder="1" applyAlignment="1">
      <alignment vertical="center" wrapText="1"/>
    </xf>
    <xf numFmtId="178" fontId="15" fillId="0" borderId="39" xfId="16" applyNumberFormat="1" applyFont="1" applyFill="1" applyBorder="1" applyAlignment="1">
      <alignment vertical="center"/>
    </xf>
    <xf numFmtId="178" fontId="15" fillId="0" borderId="31" xfId="16" applyNumberFormat="1" applyFont="1" applyFill="1" applyBorder="1" applyAlignment="1">
      <alignment vertical="center"/>
    </xf>
    <xf numFmtId="178" fontId="15"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5"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7" fillId="0" borderId="0" xfId="20" applyFont="1">
      <alignment vertical="center"/>
    </xf>
    <xf numFmtId="188"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8" fontId="1" fillId="0" borderId="0" xfId="16" applyNumberFormat="1" applyFont="1" applyAlignment="1">
      <alignment horizontal="center" vertical="center"/>
    </xf>
    <xf numFmtId="178" fontId="11" fillId="0" borderId="0" xfId="16" applyNumberFormat="1" applyAlignment="1">
      <alignment horizontal="center" vertical="center"/>
    </xf>
    <xf numFmtId="0" fontId="1" fillId="0" borderId="0" xfId="16" applyFont="1" applyAlignment="1">
      <alignment horizontal="center" vertical="center"/>
    </xf>
    <xf numFmtId="188"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8"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8" fontId="11" fillId="0" borderId="0" xfId="19" applyNumberFormat="1" applyAlignment="1">
      <alignment horizontal="right" vertical="center"/>
    </xf>
    <xf numFmtId="177" fontId="11" fillId="0" borderId="0" xfId="19" applyNumberFormat="1" applyAlignment="1">
      <alignment horizontal="right" vertical="center"/>
    </xf>
    <xf numFmtId="178" fontId="11" fillId="0" borderId="0" xfId="18" applyNumberFormat="1" applyAlignment="1">
      <alignment horizontal="center" vertical="center"/>
    </xf>
    <xf numFmtId="178" fontId="11"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5"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6" fillId="0" borderId="0" xfId="16" applyNumberFormat="1" applyFont="1">
      <alignment vertical="center"/>
    </xf>
    <xf numFmtId="190" fontId="1" fillId="0" borderId="0" xfId="17" applyNumberFormat="1" applyFont="1">
      <alignment vertical="center"/>
    </xf>
    <xf numFmtId="0" fontId="1" fillId="0" borderId="0" xfId="17" applyFont="1">
      <alignment vertical="center"/>
    </xf>
    <xf numFmtId="0" fontId="30" fillId="0" borderId="65" xfId="16" applyFont="1" applyBorder="1">
      <alignment vertical="center"/>
    </xf>
    <xf numFmtId="0" fontId="1" fillId="0" borderId="31" xfId="16" applyFont="1" applyBorder="1">
      <alignment vertical="center"/>
    </xf>
    <xf numFmtId="178" fontId="1" fillId="0" borderId="65" xfId="16" applyNumberFormat="1" applyFont="1" applyBorder="1">
      <alignment vertical="center"/>
    </xf>
    <xf numFmtId="178" fontId="1" fillId="0" borderId="40" xfId="16" applyNumberFormat="1" applyFont="1" applyBorder="1">
      <alignment vertical="center"/>
    </xf>
    <xf numFmtId="190"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2"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0" fillId="0" borderId="41" xfId="16" applyFont="1" applyBorder="1">
      <alignment vertical="center"/>
    </xf>
    <xf numFmtId="0" fontId="30" fillId="0" borderId="0" xfId="16" applyFont="1">
      <alignment vertical="center"/>
    </xf>
    <xf numFmtId="190" fontId="1" fillId="0" borderId="12" xfId="16" applyNumberFormat="1" applyFont="1" applyBorder="1">
      <alignment vertical="center"/>
    </xf>
    <xf numFmtId="0" fontId="1" fillId="0" borderId="41" xfId="16" applyFont="1" applyBorder="1">
      <alignment vertical="center"/>
    </xf>
    <xf numFmtId="0" fontId="11" fillId="6" borderId="0" xfId="6" applyFill="1" applyAlignment="1">
      <alignment vertical="center"/>
    </xf>
    <xf numFmtId="0" fontId="11"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xr:uid="{00000000-0005-0000-0000-000001000000}"/>
    <cellStyle name="標準 2 2" xfId="7" xr:uid="{00000000-0005-0000-0000-000002000000}"/>
    <cellStyle name="標準 3" xfId="10" xr:uid="{00000000-0005-0000-0000-000003000000}"/>
    <cellStyle name="標準 3 3" xfId="11" xr:uid="{00000000-0005-0000-0000-000004000000}"/>
    <cellStyle name="標準 4" xfId="5" xr:uid="{00000000-0005-0000-0000-000005000000}"/>
    <cellStyle name="標準 4_APAHO401600" xfId="1" xr:uid="{00000000-0005-0000-0000-000006000000}"/>
    <cellStyle name="標準 4_APAHO401900"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B0693395-E620-4D76-B127-905B7B3AF0F5}"/>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36736</c:v>
                </c:pt>
                <c:pt idx="1">
                  <c:v>38259</c:v>
                </c:pt>
                <c:pt idx="2">
                  <c:v>39075</c:v>
                </c:pt>
                <c:pt idx="3">
                  <c:v>39072</c:v>
                </c:pt>
                <c:pt idx="4">
                  <c:v>42833</c:v>
                </c:pt>
              </c:numCache>
            </c:numRef>
          </c:val>
          <c:smooth val="0"/>
          <c:extLst>
            <c:ext xmlns:c16="http://schemas.microsoft.com/office/drawing/2014/chart" uri="{C3380CC4-5D6E-409C-BE32-E72D297353CC}">
              <c16:uniqueId val="{00000000-126D-459A-A035-18D7AA0103F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31332</c:v>
                </c:pt>
                <c:pt idx="1">
                  <c:v>30094</c:v>
                </c:pt>
                <c:pt idx="2">
                  <c:v>31339</c:v>
                </c:pt>
                <c:pt idx="3">
                  <c:v>35757</c:v>
                </c:pt>
                <c:pt idx="4">
                  <c:v>40139</c:v>
                </c:pt>
              </c:numCache>
            </c:numRef>
          </c:val>
          <c:smooth val="0"/>
          <c:extLst>
            <c:ext xmlns:c16="http://schemas.microsoft.com/office/drawing/2014/chart" uri="{C3380CC4-5D6E-409C-BE32-E72D297353CC}">
              <c16:uniqueId val="{00000001-126D-459A-A035-18D7AA0103FF}"/>
            </c:ext>
          </c:extLst>
        </c:ser>
        <c:dLbls>
          <c:showLegendKey val="0"/>
          <c:showVal val="0"/>
          <c:showCatName val="0"/>
          <c:showSerName val="0"/>
          <c:showPercent val="0"/>
          <c:showBubbleSize val="0"/>
        </c:dLbls>
        <c:marker val="1"/>
        <c:smooth val="0"/>
        <c:axId val="148214528"/>
        <c:axId val="148216448"/>
      </c:lineChart>
      <c:catAx>
        <c:axId val="1482145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6448"/>
        <c:crosses val="autoZero"/>
        <c:auto val="1"/>
        <c:lblAlgn val="ctr"/>
        <c:lblOffset val="100"/>
        <c:tickLblSkip val="1"/>
        <c:tickMarkSkip val="1"/>
        <c:noMultiLvlLbl val="0"/>
      </c:catAx>
      <c:valAx>
        <c:axId val="148216448"/>
        <c:scaling>
          <c:orientation val="minMax"/>
          <c:max val="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4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0.91</c:v>
                </c:pt>
                <c:pt idx="1">
                  <c:v>1.34</c:v>
                </c:pt>
                <c:pt idx="2">
                  <c:v>1.51</c:v>
                </c:pt>
                <c:pt idx="3">
                  <c:v>1.59</c:v>
                </c:pt>
                <c:pt idx="4">
                  <c:v>2.2000000000000002</c:v>
                </c:pt>
              </c:numCache>
            </c:numRef>
          </c:val>
          <c:extLst>
            <c:ext xmlns:c16="http://schemas.microsoft.com/office/drawing/2014/chart" uri="{C3380CC4-5D6E-409C-BE32-E72D297353CC}">
              <c16:uniqueId val="{00000000-6B92-414A-8B8B-6C6AE876022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4.9800000000000004</c:v>
                </c:pt>
                <c:pt idx="1">
                  <c:v>4.97</c:v>
                </c:pt>
                <c:pt idx="2">
                  <c:v>5.16</c:v>
                </c:pt>
                <c:pt idx="3">
                  <c:v>8.19</c:v>
                </c:pt>
                <c:pt idx="4">
                  <c:v>6.96</c:v>
                </c:pt>
              </c:numCache>
            </c:numRef>
          </c:val>
          <c:extLst>
            <c:ext xmlns:c16="http://schemas.microsoft.com/office/drawing/2014/chart" uri="{C3380CC4-5D6E-409C-BE32-E72D297353CC}">
              <c16:uniqueId val="{00000001-6B92-414A-8B8B-6C6AE876022D}"/>
            </c:ext>
          </c:extLst>
        </c:ser>
        <c:dLbls>
          <c:showLegendKey val="0"/>
          <c:showVal val="0"/>
          <c:showCatName val="0"/>
          <c:showSerName val="0"/>
          <c:showPercent val="0"/>
          <c:showBubbleSize val="0"/>
        </c:dLbls>
        <c:gapWidth val="250"/>
        <c:overlap val="100"/>
        <c:axId val="95755648"/>
        <c:axId val="95778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7.0000000000000007E-2</c:v>
                </c:pt>
                <c:pt idx="1">
                  <c:v>0.43</c:v>
                </c:pt>
                <c:pt idx="2">
                  <c:v>0.13</c:v>
                </c:pt>
                <c:pt idx="3">
                  <c:v>3.04</c:v>
                </c:pt>
                <c:pt idx="4">
                  <c:v>-0.45</c:v>
                </c:pt>
              </c:numCache>
            </c:numRef>
          </c:val>
          <c:smooth val="0"/>
          <c:extLst>
            <c:ext xmlns:c16="http://schemas.microsoft.com/office/drawing/2014/chart" uri="{C3380CC4-5D6E-409C-BE32-E72D297353CC}">
              <c16:uniqueId val="{00000002-6B92-414A-8B8B-6C6AE876022D}"/>
            </c:ext>
          </c:extLst>
        </c:ser>
        <c:dLbls>
          <c:showLegendKey val="0"/>
          <c:showVal val="0"/>
          <c:showCatName val="0"/>
          <c:showSerName val="0"/>
          <c:showPercent val="0"/>
          <c:showBubbleSize val="0"/>
        </c:dLbls>
        <c:marker val="1"/>
        <c:smooth val="0"/>
        <c:axId val="95755648"/>
        <c:axId val="95778304"/>
      </c:lineChart>
      <c:catAx>
        <c:axId val="95755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8304"/>
        <c:crosses val="autoZero"/>
        <c:auto val="1"/>
        <c:lblAlgn val="ctr"/>
        <c:lblOffset val="100"/>
        <c:tickLblSkip val="1"/>
        <c:tickMarkSkip val="1"/>
        <c:noMultiLvlLbl val="0"/>
      </c:catAx>
      <c:valAx>
        <c:axId val="95778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55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0.56999999999999995</c:v>
                </c:pt>
                <c:pt idx="2">
                  <c:v>#N/A</c:v>
                </c:pt>
                <c:pt idx="3">
                  <c:v>0.69</c:v>
                </c:pt>
                <c:pt idx="4">
                  <c:v>#N/A</c:v>
                </c:pt>
                <c:pt idx="5">
                  <c:v>0.61</c:v>
                </c:pt>
                <c:pt idx="6">
                  <c:v>#N/A</c:v>
                </c:pt>
                <c:pt idx="7">
                  <c:v>0.7</c:v>
                </c:pt>
                <c:pt idx="8">
                  <c:v>#N/A</c:v>
                </c:pt>
                <c:pt idx="9">
                  <c:v>0.01</c:v>
                </c:pt>
              </c:numCache>
            </c:numRef>
          </c:val>
          <c:extLst>
            <c:ext xmlns:c16="http://schemas.microsoft.com/office/drawing/2014/chart" uri="{C3380CC4-5D6E-409C-BE32-E72D297353CC}">
              <c16:uniqueId val="{00000000-ED81-4F76-AA01-6F0A232C1AD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0.03</c:v>
                </c:pt>
                <c:pt idx="5">
                  <c:v>#N/A</c:v>
                </c:pt>
                <c:pt idx="6">
                  <c:v>0</c:v>
                </c:pt>
                <c:pt idx="7">
                  <c:v>0</c:v>
                </c:pt>
                <c:pt idx="8">
                  <c:v>0</c:v>
                </c:pt>
                <c:pt idx="9">
                  <c:v>0</c:v>
                </c:pt>
              </c:numCache>
            </c:numRef>
          </c:val>
          <c:extLst>
            <c:ext xmlns:c16="http://schemas.microsoft.com/office/drawing/2014/chart" uri="{C3380CC4-5D6E-409C-BE32-E72D297353CC}">
              <c16:uniqueId val="{00000001-ED81-4F76-AA01-6F0A232C1ADF}"/>
            </c:ext>
          </c:extLst>
        </c:ser>
        <c:ser>
          <c:idx val="2"/>
          <c:order val="2"/>
          <c:tx>
            <c:strRef>
              <c:f>データシート!$A$29</c:f>
              <c:strCache>
                <c:ptCount val="1"/>
                <c:pt idx="0">
                  <c:v>港湾整備事業特別会計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0.01</c:v>
                </c:pt>
                <c:pt idx="2">
                  <c:v>#N/A</c:v>
                </c:pt>
                <c:pt idx="3">
                  <c:v>0.02</c:v>
                </c:pt>
                <c:pt idx="4">
                  <c:v>#N/A</c:v>
                </c:pt>
                <c:pt idx="5">
                  <c:v>0.01</c:v>
                </c:pt>
                <c:pt idx="6">
                  <c:v>#N/A</c:v>
                </c:pt>
                <c:pt idx="7">
                  <c:v>0.01</c:v>
                </c:pt>
                <c:pt idx="8">
                  <c:v>#N/A</c:v>
                </c:pt>
                <c:pt idx="9">
                  <c:v>0.02</c:v>
                </c:pt>
              </c:numCache>
            </c:numRef>
          </c:val>
          <c:extLst>
            <c:ext xmlns:c16="http://schemas.microsoft.com/office/drawing/2014/chart" uri="{C3380CC4-5D6E-409C-BE32-E72D297353CC}">
              <c16:uniqueId val="{00000002-ED81-4F76-AA01-6F0A232C1ADF}"/>
            </c:ext>
          </c:extLst>
        </c:ser>
        <c:ser>
          <c:idx val="3"/>
          <c:order val="3"/>
          <c:tx>
            <c:strRef>
              <c:f>データシート!$A$30</c:f>
              <c:strCache>
                <c:ptCount val="1"/>
                <c:pt idx="0">
                  <c:v>県営住宅管理事業特別会計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0.08</c:v>
                </c:pt>
                <c:pt idx="2">
                  <c:v>#N/A</c:v>
                </c:pt>
                <c:pt idx="3">
                  <c:v>0.05</c:v>
                </c:pt>
                <c:pt idx="4">
                  <c:v>#N/A</c:v>
                </c:pt>
                <c:pt idx="5">
                  <c:v>7.0000000000000007E-2</c:v>
                </c:pt>
                <c:pt idx="6">
                  <c:v>#N/A</c:v>
                </c:pt>
                <c:pt idx="7">
                  <c:v>0.05</c:v>
                </c:pt>
                <c:pt idx="8">
                  <c:v>#N/A</c:v>
                </c:pt>
                <c:pt idx="9">
                  <c:v>0.02</c:v>
                </c:pt>
              </c:numCache>
            </c:numRef>
          </c:val>
          <c:extLst>
            <c:ext xmlns:c16="http://schemas.microsoft.com/office/drawing/2014/chart" uri="{C3380CC4-5D6E-409C-BE32-E72D297353CC}">
              <c16:uniqueId val="{00000003-ED81-4F76-AA01-6F0A232C1ADF}"/>
            </c:ext>
          </c:extLst>
        </c:ser>
        <c:ser>
          <c:idx val="4"/>
          <c:order val="4"/>
          <c:tx>
            <c:strRef>
              <c:f>データシート!$A$31</c:f>
              <c:strCache>
                <c:ptCount val="1"/>
                <c:pt idx="0">
                  <c:v>証紙特別会計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0.03</c:v>
                </c:pt>
                <c:pt idx="2">
                  <c:v>#N/A</c:v>
                </c:pt>
                <c:pt idx="3">
                  <c:v>0.02</c:v>
                </c:pt>
                <c:pt idx="4">
                  <c:v>#N/A</c:v>
                </c:pt>
                <c:pt idx="5">
                  <c:v>0.03</c:v>
                </c:pt>
                <c:pt idx="6">
                  <c:v>#N/A</c:v>
                </c:pt>
                <c:pt idx="7">
                  <c:v>0.02</c:v>
                </c:pt>
                <c:pt idx="8">
                  <c:v>#N/A</c:v>
                </c:pt>
                <c:pt idx="9">
                  <c:v>0.02</c:v>
                </c:pt>
              </c:numCache>
            </c:numRef>
          </c:val>
          <c:extLst>
            <c:ext xmlns:c16="http://schemas.microsoft.com/office/drawing/2014/chart" uri="{C3380CC4-5D6E-409C-BE32-E72D297353CC}">
              <c16:uniqueId val="{00000004-ED81-4F76-AA01-6F0A232C1ADF}"/>
            </c:ext>
          </c:extLst>
        </c:ser>
        <c:ser>
          <c:idx val="5"/>
          <c:order val="5"/>
          <c:tx>
            <c:strRef>
              <c:f>データシート!$A$32</c:f>
              <c:strCache>
                <c:ptCount val="1"/>
                <c:pt idx="0">
                  <c:v>流域下水道事業会計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0.5</c:v>
                </c:pt>
              </c:numCache>
            </c:numRef>
          </c:val>
          <c:extLst>
            <c:ext xmlns:c16="http://schemas.microsoft.com/office/drawing/2014/chart" uri="{C3380CC4-5D6E-409C-BE32-E72D297353CC}">
              <c16:uniqueId val="{00000005-ED81-4F76-AA01-6F0A232C1ADF}"/>
            </c:ext>
          </c:extLst>
        </c:ser>
        <c:ser>
          <c:idx val="6"/>
          <c:order val="6"/>
          <c:tx>
            <c:strRef>
              <c:f>データシート!$A$33</c:f>
              <c:strCache>
                <c:ptCount val="1"/>
                <c:pt idx="0">
                  <c:v>工業用水道事業会計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0.53</c:v>
                </c:pt>
                <c:pt idx="2">
                  <c:v>#N/A</c:v>
                </c:pt>
                <c:pt idx="3">
                  <c:v>0.7</c:v>
                </c:pt>
                <c:pt idx="4">
                  <c:v>#N/A</c:v>
                </c:pt>
                <c:pt idx="5">
                  <c:v>0.75</c:v>
                </c:pt>
                <c:pt idx="6">
                  <c:v>#N/A</c:v>
                </c:pt>
                <c:pt idx="7">
                  <c:v>0.64</c:v>
                </c:pt>
                <c:pt idx="8">
                  <c:v>#N/A</c:v>
                </c:pt>
                <c:pt idx="9">
                  <c:v>0.65</c:v>
                </c:pt>
              </c:numCache>
            </c:numRef>
          </c:val>
          <c:extLst>
            <c:ext xmlns:c16="http://schemas.microsoft.com/office/drawing/2014/chart" uri="{C3380CC4-5D6E-409C-BE32-E72D297353CC}">
              <c16:uniqueId val="{00000006-ED81-4F76-AA01-6F0A232C1ADF}"/>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1.04</c:v>
                </c:pt>
                <c:pt idx="2">
                  <c:v>#N/A</c:v>
                </c:pt>
                <c:pt idx="3">
                  <c:v>1</c:v>
                </c:pt>
                <c:pt idx="4">
                  <c:v>#N/A</c:v>
                </c:pt>
                <c:pt idx="5">
                  <c:v>0.99</c:v>
                </c:pt>
                <c:pt idx="6">
                  <c:v>#N/A</c:v>
                </c:pt>
                <c:pt idx="7">
                  <c:v>0.93</c:v>
                </c:pt>
                <c:pt idx="8">
                  <c:v>#N/A</c:v>
                </c:pt>
                <c:pt idx="9">
                  <c:v>1.02</c:v>
                </c:pt>
              </c:numCache>
            </c:numRef>
          </c:val>
          <c:extLst>
            <c:ext xmlns:c16="http://schemas.microsoft.com/office/drawing/2014/chart" uri="{C3380CC4-5D6E-409C-BE32-E72D297353CC}">
              <c16:uniqueId val="{00000007-ED81-4F76-AA01-6F0A232C1ADF}"/>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0</c:v>
                </c:pt>
                <c:pt idx="1">
                  <c:v>0</c:v>
                </c:pt>
                <c:pt idx="2">
                  <c:v>0</c:v>
                </c:pt>
                <c:pt idx="3">
                  <c:v>0</c:v>
                </c:pt>
                <c:pt idx="4">
                  <c:v>0</c:v>
                </c:pt>
                <c:pt idx="5">
                  <c:v>0</c:v>
                </c:pt>
                <c:pt idx="6">
                  <c:v>#N/A</c:v>
                </c:pt>
                <c:pt idx="7">
                  <c:v>1.18</c:v>
                </c:pt>
                <c:pt idx="8">
                  <c:v>#N/A</c:v>
                </c:pt>
                <c:pt idx="9">
                  <c:v>1.17</c:v>
                </c:pt>
              </c:numCache>
            </c:numRef>
          </c:val>
          <c:extLst>
            <c:ext xmlns:c16="http://schemas.microsoft.com/office/drawing/2014/chart" uri="{C3380CC4-5D6E-409C-BE32-E72D297353CC}">
              <c16:uniqueId val="{00000008-ED81-4F76-AA01-6F0A232C1AD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0.8</c:v>
                </c:pt>
                <c:pt idx="2">
                  <c:v>#N/A</c:v>
                </c:pt>
                <c:pt idx="3">
                  <c:v>1.26</c:v>
                </c:pt>
                <c:pt idx="4">
                  <c:v>#N/A</c:v>
                </c:pt>
                <c:pt idx="5">
                  <c:v>1.42</c:v>
                </c:pt>
                <c:pt idx="6">
                  <c:v>#N/A</c:v>
                </c:pt>
                <c:pt idx="7">
                  <c:v>1.52</c:v>
                </c:pt>
                <c:pt idx="8">
                  <c:v>#N/A</c:v>
                </c:pt>
                <c:pt idx="9">
                  <c:v>2.16</c:v>
                </c:pt>
              </c:numCache>
            </c:numRef>
          </c:val>
          <c:extLst>
            <c:ext xmlns:c16="http://schemas.microsoft.com/office/drawing/2014/chart" uri="{C3380CC4-5D6E-409C-BE32-E72D297353CC}">
              <c16:uniqueId val="{00000009-ED81-4F76-AA01-6F0A232C1ADF}"/>
            </c:ext>
          </c:extLst>
        </c:ser>
        <c:dLbls>
          <c:showLegendKey val="0"/>
          <c:showVal val="0"/>
          <c:showCatName val="0"/>
          <c:showSerName val="0"/>
          <c:showPercent val="0"/>
          <c:showBubbleSize val="0"/>
        </c:dLbls>
        <c:gapWidth val="150"/>
        <c:overlap val="100"/>
        <c:axId val="97965952"/>
        <c:axId val="97967488"/>
      </c:barChart>
      <c:catAx>
        <c:axId val="97965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967488"/>
        <c:crosses val="autoZero"/>
        <c:auto val="1"/>
        <c:lblAlgn val="ctr"/>
        <c:lblOffset val="100"/>
        <c:tickLblSkip val="1"/>
        <c:tickMarkSkip val="1"/>
        <c:noMultiLvlLbl val="0"/>
      </c:catAx>
      <c:valAx>
        <c:axId val="97967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9659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235732</c:v>
                </c:pt>
                <c:pt idx="5">
                  <c:v>240191</c:v>
                </c:pt>
                <c:pt idx="8">
                  <c:v>243190</c:v>
                </c:pt>
                <c:pt idx="11">
                  <c:v>246821</c:v>
                </c:pt>
                <c:pt idx="14">
                  <c:v>240981</c:v>
                </c:pt>
              </c:numCache>
            </c:numRef>
          </c:val>
          <c:extLst>
            <c:ext xmlns:c16="http://schemas.microsoft.com/office/drawing/2014/chart" uri="{C3380CC4-5D6E-409C-BE32-E72D297353CC}">
              <c16:uniqueId val="{00000000-C3A8-4000-B614-2BDC00EA006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3A8-4000-B614-2BDC00EA006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13244</c:v>
                </c:pt>
                <c:pt idx="3">
                  <c:v>12946</c:v>
                </c:pt>
                <c:pt idx="6">
                  <c:v>12437</c:v>
                </c:pt>
                <c:pt idx="9">
                  <c:v>13230</c:v>
                </c:pt>
                <c:pt idx="12">
                  <c:v>10313</c:v>
                </c:pt>
              </c:numCache>
            </c:numRef>
          </c:val>
          <c:extLst>
            <c:ext xmlns:c16="http://schemas.microsoft.com/office/drawing/2014/chart" uri="{C3380CC4-5D6E-409C-BE32-E72D297353CC}">
              <c16:uniqueId val="{00000002-C3A8-4000-B614-2BDC00EA006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4082</c:v>
                </c:pt>
                <c:pt idx="3">
                  <c:v>4008</c:v>
                </c:pt>
                <c:pt idx="6">
                  <c:v>3667</c:v>
                </c:pt>
                <c:pt idx="9">
                  <c:v>3460</c:v>
                </c:pt>
                <c:pt idx="12">
                  <c:v>3460</c:v>
                </c:pt>
              </c:numCache>
            </c:numRef>
          </c:val>
          <c:extLst>
            <c:ext xmlns:c16="http://schemas.microsoft.com/office/drawing/2014/chart" uri="{C3380CC4-5D6E-409C-BE32-E72D297353CC}">
              <c16:uniqueId val="{00000003-C3A8-4000-B614-2BDC00EA006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5991</c:v>
                </c:pt>
                <c:pt idx="3">
                  <c:v>7630</c:v>
                </c:pt>
                <c:pt idx="6">
                  <c:v>7780</c:v>
                </c:pt>
                <c:pt idx="9">
                  <c:v>7707</c:v>
                </c:pt>
                <c:pt idx="12">
                  <c:v>7188</c:v>
                </c:pt>
              </c:numCache>
            </c:numRef>
          </c:val>
          <c:extLst>
            <c:ext xmlns:c16="http://schemas.microsoft.com/office/drawing/2014/chart" uri="{C3380CC4-5D6E-409C-BE32-E72D297353CC}">
              <c16:uniqueId val="{00000004-C3A8-4000-B614-2BDC00EA006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135525</c:v>
                </c:pt>
                <c:pt idx="3">
                  <c:v>140247</c:v>
                </c:pt>
                <c:pt idx="6">
                  <c:v>144233</c:v>
                </c:pt>
                <c:pt idx="9">
                  <c:v>148852</c:v>
                </c:pt>
                <c:pt idx="12">
                  <c:v>151188</c:v>
                </c:pt>
              </c:numCache>
            </c:numRef>
          </c:val>
          <c:extLst>
            <c:ext xmlns:c16="http://schemas.microsoft.com/office/drawing/2014/chart" uri="{C3380CC4-5D6E-409C-BE32-E72D297353CC}">
              <c16:uniqueId val="{00000005-C3A8-4000-B614-2BDC00EA006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3A8-4000-B614-2BDC00EA006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235682</c:v>
                </c:pt>
                <c:pt idx="3">
                  <c:v>236615</c:v>
                </c:pt>
                <c:pt idx="6">
                  <c:v>233106</c:v>
                </c:pt>
                <c:pt idx="9">
                  <c:v>228102</c:v>
                </c:pt>
                <c:pt idx="12">
                  <c:v>222164</c:v>
                </c:pt>
              </c:numCache>
            </c:numRef>
          </c:val>
          <c:extLst>
            <c:ext xmlns:c16="http://schemas.microsoft.com/office/drawing/2014/chart" uri="{C3380CC4-5D6E-409C-BE32-E72D297353CC}">
              <c16:uniqueId val="{00000007-C3A8-4000-B614-2BDC00EA0068}"/>
            </c:ext>
          </c:extLst>
        </c:ser>
        <c:dLbls>
          <c:showLegendKey val="0"/>
          <c:showVal val="0"/>
          <c:showCatName val="0"/>
          <c:showSerName val="0"/>
          <c:showPercent val="0"/>
          <c:showBubbleSize val="0"/>
        </c:dLbls>
        <c:gapWidth val="100"/>
        <c:overlap val="100"/>
        <c:axId val="96167040"/>
        <c:axId val="961689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158792</c:v>
                </c:pt>
                <c:pt idx="2">
                  <c:v>#N/A</c:v>
                </c:pt>
                <c:pt idx="3">
                  <c:v>#N/A</c:v>
                </c:pt>
                <c:pt idx="4">
                  <c:v>161255</c:v>
                </c:pt>
                <c:pt idx="5">
                  <c:v>#N/A</c:v>
                </c:pt>
                <c:pt idx="6">
                  <c:v>#N/A</c:v>
                </c:pt>
                <c:pt idx="7">
                  <c:v>158033</c:v>
                </c:pt>
                <c:pt idx="8">
                  <c:v>#N/A</c:v>
                </c:pt>
                <c:pt idx="9">
                  <c:v>#N/A</c:v>
                </c:pt>
                <c:pt idx="10">
                  <c:v>154530</c:v>
                </c:pt>
                <c:pt idx="11">
                  <c:v>#N/A</c:v>
                </c:pt>
                <c:pt idx="12">
                  <c:v>#N/A</c:v>
                </c:pt>
                <c:pt idx="13">
                  <c:v>153332</c:v>
                </c:pt>
                <c:pt idx="14">
                  <c:v>#N/A</c:v>
                </c:pt>
              </c:numCache>
            </c:numRef>
          </c:val>
          <c:smooth val="0"/>
          <c:extLst>
            <c:ext xmlns:c16="http://schemas.microsoft.com/office/drawing/2014/chart" uri="{C3380CC4-5D6E-409C-BE32-E72D297353CC}">
              <c16:uniqueId val="{00000008-C3A8-4000-B614-2BDC00EA0068}"/>
            </c:ext>
          </c:extLst>
        </c:ser>
        <c:dLbls>
          <c:showLegendKey val="0"/>
          <c:showVal val="0"/>
          <c:showCatName val="0"/>
          <c:showSerName val="0"/>
          <c:showPercent val="0"/>
          <c:showBubbleSize val="0"/>
        </c:dLbls>
        <c:marker val="1"/>
        <c:smooth val="0"/>
        <c:axId val="96167040"/>
        <c:axId val="96168960"/>
      </c:lineChart>
      <c:catAx>
        <c:axId val="96167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168960"/>
        <c:crosses val="autoZero"/>
        <c:auto val="1"/>
        <c:lblAlgn val="ctr"/>
        <c:lblOffset val="100"/>
        <c:tickLblSkip val="1"/>
        <c:tickMarkSkip val="1"/>
        <c:noMultiLvlLbl val="0"/>
      </c:catAx>
      <c:valAx>
        <c:axId val="96168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167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3036158</c:v>
                </c:pt>
                <c:pt idx="5">
                  <c:v>2988567</c:v>
                </c:pt>
                <c:pt idx="8">
                  <c:v>2986972</c:v>
                </c:pt>
                <c:pt idx="11">
                  <c:v>2948992</c:v>
                </c:pt>
                <c:pt idx="14">
                  <c:v>2892853</c:v>
                </c:pt>
              </c:numCache>
            </c:numRef>
          </c:val>
          <c:extLst>
            <c:ext xmlns:c16="http://schemas.microsoft.com/office/drawing/2014/chart" uri="{C3380CC4-5D6E-409C-BE32-E72D297353CC}">
              <c16:uniqueId val="{00000000-E0BC-403F-A7AC-98DDD3A034F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76610</c:v>
                </c:pt>
                <c:pt idx="5">
                  <c:v>74057</c:v>
                </c:pt>
                <c:pt idx="8">
                  <c:v>70981</c:v>
                </c:pt>
                <c:pt idx="11">
                  <c:v>68229</c:v>
                </c:pt>
                <c:pt idx="14">
                  <c:v>63440</c:v>
                </c:pt>
              </c:numCache>
            </c:numRef>
          </c:val>
          <c:extLst>
            <c:ext xmlns:c16="http://schemas.microsoft.com/office/drawing/2014/chart" uri="{C3380CC4-5D6E-409C-BE32-E72D297353CC}">
              <c16:uniqueId val="{00000001-E0BC-403F-A7AC-98DDD3A034F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763948</c:v>
                </c:pt>
                <c:pt idx="5">
                  <c:v>809181</c:v>
                </c:pt>
                <c:pt idx="8">
                  <c:v>868791</c:v>
                </c:pt>
                <c:pt idx="11">
                  <c:v>966266</c:v>
                </c:pt>
                <c:pt idx="14">
                  <c:v>985878</c:v>
                </c:pt>
              </c:numCache>
            </c:numRef>
          </c:val>
          <c:extLst>
            <c:ext xmlns:c16="http://schemas.microsoft.com/office/drawing/2014/chart" uri="{C3380CC4-5D6E-409C-BE32-E72D297353CC}">
              <c16:uniqueId val="{00000002-E0BC-403F-A7AC-98DDD3A034F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1296</c:v>
                </c:pt>
                <c:pt idx="3">
                  <c:v>618</c:v>
                </c:pt>
                <c:pt idx="6">
                  <c:v>0</c:v>
                </c:pt>
                <c:pt idx="9">
                  <c:v>0</c:v>
                </c:pt>
                <c:pt idx="12">
                  <c:v>0</c:v>
                </c:pt>
              </c:numCache>
            </c:numRef>
          </c:val>
          <c:extLst>
            <c:ext xmlns:c16="http://schemas.microsoft.com/office/drawing/2014/chart" uri="{C3380CC4-5D6E-409C-BE32-E72D297353CC}">
              <c16:uniqueId val="{00000003-E0BC-403F-A7AC-98DDD3A034F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0BC-403F-A7AC-98DDD3A034F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28848</c:v>
                </c:pt>
                <c:pt idx="3">
                  <c:v>26747</c:v>
                </c:pt>
                <c:pt idx="6">
                  <c:v>22986</c:v>
                </c:pt>
                <c:pt idx="9">
                  <c:v>23482</c:v>
                </c:pt>
                <c:pt idx="12">
                  <c:v>20462</c:v>
                </c:pt>
              </c:numCache>
            </c:numRef>
          </c:val>
          <c:extLst>
            <c:ext xmlns:c16="http://schemas.microsoft.com/office/drawing/2014/chart" uri="{C3380CC4-5D6E-409C-BE32-E72D297353CC}">
              <c16:uniqueId val="{00000005-E0BC-403F-A7AC-98DDD3A034F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513202</c:v>
                </c:pt>
                <c:pt idx="3">
                  <c:v>497327</c:v>
                </c:pt>
                <c:pt idx="6">
                  <c:v>406517</c:v>
                </c:pt>
                <c:pt idx="9">
                  <c:v>395241</c:v>
                </c:pt>
                <c:pt idx="12">
                  <c:v>385830</c:v>
                </c:pt>
              </c:numCache>
            </c:numRef>
          </c:val>
          <c:extLst>
            <c:ext xmlns:c16="http://schemas.microsoft.com/office/drawing/2014/chart" uri="{C3380CC4-5D6E-409C-BE32-E72D297353CC}">
              <c16:uniqueId val="{00000006-E0BC-403F-A7AC-98DDD3A034F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32666</c:v>
                </c:pt>
                <c:pt idx="3">
                  <c:v>30663</c:v>
                </c:pt>
                <c:pt idx="6">
                  <c:v>28886</c:v>
                </c:pt>
                <c:pt idx="9">
                  <c:v>27513</c:v>
                </c:pt>
                <c:pt idx="12">
                  <c:v>26920</c:v>
                </c:pt>
              </c:numCache>
            </c:numRef>
          </c:val>
          <c:extLst>
            <c:ext xmlns:c16="http://schemas.microsoft.com/office/drawing/2014/chart" uri="{C3380CC4-5D6E-409C-BE32-E72D297353CC}">
              <c16:uniqueId val="{00000007-E0BC-403F-A7AC-98DDD3A034F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81585</c:v>
                </c:pt>
                <c:pt idx="3">
                  <c:v>88640</c:v>
                </c:pt>
                <c:pt idx="6">
                  <c:v>98613</c:v>
                </c:pt>
                <c:pt idx="9">
                  <c:v>103936</c:v>
                </c:pt>
                <c:pt idx="12">
                  <c:v>102775</c:v>
                </c:pt>
              </c:numCache>
            </c:numRef>
          </c:val>
          <c:extLst>
            <c:ext xmlns:c16="http://schemas.microsoft.com/office/drawing/2014/chart" uri="{C3380CC4-5D6E-409C-BE32-E72D297353CC}">
              <c16:uniqueId val="{00000008-E0BC-403F-A7AC-98DDD3A034F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159750</c:v>
                </c:pt>
                <c:pt idx="3">
                  <c:v>136479</c:v>
                </c:pt>
                <c:pt idx="6">
                  <c:v>116740</c:v>
                </c:pt>
                <c:pt idx="9">
                  <c:v>97137</c:v>
                </c:pt>
                <c:pt idx="12">
                  <c:v>80548</c:v>
                </c:pt>
              </c:numCache>
            </c:numRef>
          </c:val>
          <c:extLst>
            <c:ext xmlns:c16="http://schemas.microsoft.com/office/drawing/2014/chart" uri="{C3380CC4-5D6E-409C-BE32-E72D297353CC}">
              <c16:uniqueId val="{00000009-E0BC-403F-A7AC-98DDD3A034F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5410279</c:v>
                </c:pt>
                <c:pt idx="3">
                  <c:v>5386677</c:v>
                </c:pt>
                <c:pt idx="6">
                  <c:v>5442406</c:v>
                </c:pt>
                <c:pt idx="9">
                  <c:v>5456113</c:v>
                </c:pt>
                <c:pt idx="12">
                  <c:v>5468959</c:v>
                </c:pt>
              </c:numCache>
            </c:numRef>
          </c:val>
          <c:extLst>
            <c:ext xmlns:c16="http://schemas.microsoft.com/office/drawing/2014/chart" uri="{C3380CC4-5D6E-409C-BE32-E72D297353CC}">
              <c16:uniqueId val="{0000000A-E0BC-403F-A7AC-98DDD3A034F2}"/>
            </c:ext>
          </c:extLst>
        </c:ser>
        <c:dLbls>
          <c:showLegendKey val="0"/>
          <c:showVal val="0"/>
          <c:showCatName val="0"/>
          <c:showSerName val="0"/>
          <c:showPercent val="0"/>
          <c:showBubbleSize val="0"/>
        </c:dLbls>
        <c:gapWidth val="100"/>
        <c:overlap val="100"/>
        <c:axId val="97719040"/>
        <c:axId val="977209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2350910</c:v>
                </c:pt>
                <c:pt idx="2">
                  <c:v>#N/A</c:v>
                </c:pt>
                <c:pt idx="3">
                  <c:v>#N/A</c:v>
                </c:pt>
                <c:pt idx="4">
                  <c:v>2295347</c:v>
                </c:pt>
                <c:pt idx="5">
                  <c:v>#N/A</c:v>
                </c:pt>
                <c:pt idx="6">
                  <c:v>#N/A</c:v>
                </c:pt>
                <c:pt idx="7">
                  <c:v>2189405</c:v>
                </c:pt>
                <c:pt idx="8">
                  <c:v>#N/A</c:v>
                </c:pt>
                <c:pt idx="9">
                  <c:v>#N/A</c:v>
                </c:pt>
                <c:pt idx="10">
                  <c:v>2119936</c:v>
                </c:pt>
                <c:pt idx="11">
                  <c:v>#N/A</c:v>
                </c:pt>
                <c:pt idx="12">
                  <c:v>#N/A</c:v>
                </c:pt>
                <c:pt idx="13">
                  <c:v>2143323</c:v>
                </c:pt>
                <c:pt idx="14">
                  <c:v>#N/A</c:v>
                </c:pt>
              </c:numCache>
            </c:numRef>
          </c:val>
          <c:smooth val="0"/>
          <c:extLst>
            <c:ext xmlns:c16="http://schemas.microsoft.com/office/drawing/2014/chart" uri="{C3380CC4-5D6E-409C-BE32-E72D297353CC}">
              <c16:uniqueId val="{0000000B-E0BC-403F-A7AC-98DDD3A034F2}"/>
            </c:ext>
          </c:extLst>
        </c:ser>
        <c:dLbls>
          <c:showLegendKey val="0"/>
          <c:showVal val="0"/>
          <c:showCatName val="0"/>
          <c:showSerName val="0"/>
          <c:showPercent val="0"/>
          <c:showBubbleSize val="0"/>
        </c:dLbls>
        <c:marker val="1"/>
        <c:smooth val="0"/>
        <c:axId val="97719040"/>
        <c:axId val="97720960"/>
      </c:lineChart>
      <c:catAx>
        <c:axId val="97719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7720960"/>
        <c:crosses val="autoZero"/>
        <c:auto val="1"/>
        <c:lblAlgn val="ctr"/>
        <c:lblOffset val="100"/>
        <c:tickLblSkip val="1"/>
        <c:tickMarkSkip val="1"/>
        <c:noMultiLvlLbl val="0"/>
      </c:catAx>
      <c:valAx>
        <c:axId val="97720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719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70189</c:v>
                </c:pt>
                <c:pt idx="1">
                  <c:v>110207</c:v>
                </c:pt>
                <c:pt idx="2">
                  <c:v>95376</c:v>
                </c:pt>
              </c:numCache>
            </c:numRef>
          </c:val>
          <c:extLst>
            <c:ext xmlns:c16="http://schemas.microsoft.com/office/drawing/2014/chart" uri="{C3380CC4-5D6E-409C-BE32-E72D297353CC}">
              <c16:uniqueId val="{00000000-7629-42B4-ACA8-63DA0BEDA44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88375</c:v>
                </c:pt>
                <c:pt idx="1">
                  <c:v>88396</c:v>
                </c:pt>
                <c:pt idx="2">
                  <c:v>88425</c:v>
                </c:pt>
              </c:numCache>
            </c:numRef>
          </c:val>
          <c:extLst>
            <c:ext xmlns:c16="http://schemas.microsoft.com/office/drawing/2014/chart" uri="{C3380CC4-5D6E-409C-BE32-E72D297353CC}">
              <c16:uniqueId val="{00000001-7629-42B4-ACA8-63DA0BEDA44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84566</c:v>
                </c:pt>
                <c:pt idx="1">
                  <c:v>84533</c:v>
                </c:pt>
                <c:pt idx="2">
                  <c:v>86826</c:v>
                </c:pt>
              </c:numCache>
            </c:numRef>
          </c:val>
          <c:extLst>
            <c:ext xmlns:c16="http://schemas.microsoft.com/office/drawing/2014/chart" uri="{C3380CC4-5D6E-409C-BE32-E72D297353CC}">
              <c16:uniqueId val="{00000002-7629-42B4-ACA8-63DA0BEDA44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{79C9D570-DF81-4918-BCAC-F8AEC95547D0}</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E91A-4B16-BAF1-A019CB8AEE2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{C1D6556A-FF72-4A80-B35A-1CEE65590FA7}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91A-4B16-BAF1-A019CB8AEE2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{0C3BD98E-D6FA-4AB2-A4C5-791B29319093}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91A-4B16-BAF1-A019CB8AEE2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{CE17AF76-3F5B-47BA-8696-228DAC14D5F8}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91A-4B16-BAF1-A019CB8AEE2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{67CC96A4-4CDC-4B32-80D4-6D49DE08D971}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91A-4B16-BAF1-A019CB8AEE21}"/>
                </c:ext>
              </c:extLst>
            </c:dLbl>
            <c:dLbl>
              <c:idx val="8"/>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{AFB533FE-D0A9-47C3-BB9D-369FDC5B78AE}</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E91A-4B16-BAF1-A019CB8AEE21}"/>
                </c:ext>
              </c:extLst>
            </c:dLbl>
            <c:dLbl>
              <c:idx val="16"/>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{909804F0-C184-473E-83B9-211F536B9966}</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E91A-4B16-BAF1-A019CB8AEE21}"/>
                </c:ext>
              </c:extLst>
            </c:dLbl>
            <c:dLbl>
              <c:idx val="24"/>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{808FC864-BC35-4191-91FA-18BD613BAEF9}</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E91A-4B16-BAF1-A019CB8AEE21}"/>
                </c:ext>
              </c:extLst>
            </c:dLbl>
            <c:dLbl>
              <c:idx val="32"/>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{1669F31A-F980-43D6-A9F1-12BECD4A2D11}</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E91A-4B16-BAF1-A019CB8AEE2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66</c:v>
                </c:pt>
                <c:pt idx="8">
                  <c:v>67.3</c:v>
                </c:pt>
                <c:pt idx="16">
                  <c:v>68.400000000000006</c:v>
                </c:pt>
                <c:pt idx="24">
                  <c:v>69.3</c:v>
                </c:pt>
                <c:pt idx="32">
                  <c:v>69.900000000000006</c:v>
                </c:pt>
              </c:numCache>
            </c:numRef>
          </c:xVal>
          <c:yVal>
            <c:numRef>
              <c:f>公会計指標分析・財政指標組合せ分析表!$BP$51:$DC$51</c:f>
              <c:numCache>
                <c:formatCode>#,##0.0;"▲ "#,##0.0</c:formatCode>
                <c:ptCount val="40"/>
                <c:pt idx="0">
                  <c:v>197.3</c:v>
                </c:pt>
                <c:pt idx="8">
                  <c:v>192.7</c:v>
                </c:pt>
                <c:pt idx="16">
                  <c:v>193</c:v>
                </c:pt>
                <c:pt idx="24">
                  <c:v>190.1</c:v>
                </c:pt>
                <c:pt idx="32">
                  <c:v>187.3</c:v>
                </c:pt>
              </c:numCache>
            </c:numRef>
          </c:yVal>
          <c:smooth val="0"/>
          <c:extLst>
            <c:ext xmlns:c16="http://schemas.microsoft.com/office/drawing/2014/chart" uri="{C3380CC4-5D6E-409C-BE32-E72D297353CC}">
              <c16:uniqueId val="{00000009-E91A-4B16-BAF1-A019CB8AEE21}"/>
            </c:ext>
          </c:extLst>
        </c:ser>
        <c:ser>
          <c:idx val="1"/>
          <c:order val="1"/>
          <c:tx>
            <c:strRef>
              <c:f>公会計指標分析・財政指標組合せ分析表!$AN$55</c:f>
              <c:strCache>
                <c:ptCount val="1"/>
                <c:pt idx="0">
                  <c:v>グループ内平均値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{56A30972-268B-4213-8C8A-07EB8E17ADDE}</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E91A-4B16-BAF1-A019CB8AEE2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{E2537C25-BCB6-474B-B6CE-16A4CA914A0E}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91A-4B16-BAF1-A019CB8AEE2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{E7B938E9-E473-4C60-BDC4-9EA7BC53CDDE}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91A-4B16-BAF1-A019CB8AEE2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{B8EE0B63-8E9D-4E96-9DC3-825907B7E4CD}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91A-4B16-BAF1-A019CB8AEE2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{6336B3CD-A516-4B29-9C1B-B0CB01DCCD65}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91A-4B16-BAF1-A019CB8AEE21}"/>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{C79E73F8-3C16-4D6F-B530-A3505C003FD6}</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E91A-4B16-BAF1-A019CB8AEE21}"/>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{9F9DBA9A-4CF8-4459-81FB-16A7ABE74812}</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E91A-4B16-BAF1-A019CB8AEE21}"/>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{D2E1C0B8-FE0B-4178-9C24-AE526753C50E}</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E91A-4B16-BAF1-A019CB8AEE21}"/>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{760859FF-83C4-49E1-B547-6548C30C9023}</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E91A-4B16-BAF1-A019CB8AEE2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56.1</c:v>
                </c:pt>
                <c:pt idx="8">
                  <c:v>57.3</c:v>
                </c:pt>
                <c:pt idx="16">
                  <c:v>60.1</c:v>
                </c:pt>
                <c:pt idx="24">
                  <c:v>60.7</c:v>
                </c:pt>
                <c:pt idx="32">
                  <c:v>60.1</c:v>
                </c:pt>
              </c:numCache>
            </c:numRef>
          </c:xVal>
          <c:yVal>
            <c:numRef>
              <c:f>公会計指標分析・財政指標組合せ分析表!$BP$55:$DC$55</c:f>
              <c:numCache>
                <c:formatCode>#,##0.0;"▲ "#,##0.0</c:formatCode>
                <c:ptCount val="40"/>
                <c:pt idx="0">
                  <c:v>196.3</c:v>
                </c:pt>
                <c:pt idx="8">
                  <c:v>196.2</c:v>
                </c:pt>
                <c:pt idx="16">
                  <c:v>198</c:v>
                </c:pt>
                <c:pt idx="24">
                  <c:v>195.2</c:v>
                </c:pt>
                <c:pt idx="32">
                  <c:v>193.6</c:v>
                </c:pt>
              </c:numCache>
            </c:numRef>
          </c:yVal>
          <c:smooth val="0"/>
          <c:extLst>
            <c:ext xmlns:c16="http://schemas.microsoft.com/office/drawing/2014/chart" uri="{C3380CC4-5D6E-409C-BE32-E72D297353CC}">
              <c16:uniqueId val="{00000013-E91A-4B16-BAF1-A019CB8AEE21}"/>
            </c:ext>
          </c:extLst>
        </c:ser>
        <c:dLbls>
          <c:showLegendKey val="0"/>
          <c:showVal val="1"/>
          <c:showCatName val="0"/>
          <c:showSerName val="0"/>
          <c:showPercent val="0"/>
          <c:showBubbleSize val="0"/>
        </c:dLbls>
        <c:axId val="46179840"/>
        <c:axId val="46181760"/>
      </c:scatterChart>
      <c:valAx>
        <c:axId val="46179840"/>
        <c:scaling>
          <c:orientation val="minMax"/>
          <c:max val="72"/>
          <c:min val="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00"/>
          <c:min val="18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{02E6303C-9427-4570-A362-F7DAE5463F7B}</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99E6-48CF-8904-09C631FE014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{E5232041-F2A5-4439-81A4-84194A485384}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9E6-48CF-8904-09C631FE014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{0617ED16-FFC2-4016-81B7-8714EC2AD76A}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9E6-48CF-8904-09C631FE014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{5D3585D5-7F4B-4562-8447-7C29FA663B4C}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9E6-48CF-8904-09C631FE014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{042F6C64-EE9F-4769-8E6B-1D59ABA5987F}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9E6-48CF-8904-09C631FE0147}"/>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{ED727D70-A46C-4883-A63B-EEEFF47B1D74}</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99E6-48CF-8904-09C631FE0147}"/>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{66F3BDF1-BEE1-4E9A-8975-0A4BED983244}</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99E6-48CF-8904-09C631FE0147}"/>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{D641D304-3765-4A4F-9254-268D8636DB26}</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99E6-48CF-8904-09C631FE0147}"/>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{E629057D-327B-4807-89E2-B1A3008B7DC3}</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99E6-48CF-8904-09C631FE014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14.3</c:v>
                </c:pt>
                <c:pt idx="8">
                  <c:v>13.8</c:v>
                </c:pt>
                <c:pt idx="16">
                  <c:v>13.6</c:v>
                </c:pt>
                <c:pt idx="24">
                  <c:v>13.7</c:v>
                </c:pt>
                <c:pt idx="32">
                  <c:v>13.7</c:v>
                </c:pt>
              </c:numCache>
            </c:numRef>
          </c:xVal>
          <c:yVal>
            <c:numRef>
              <c:f>公会計指標分析・財政指標組合せ分析表!$BP$73:$DC$73</c:f>
              <c:numCache>
                <c:formatCode>#,##0.0;"▲ "#,##0.0</c:formatCode>
                <c:ptCount val="40"/>
                <c:pt idx="0">
                  <c:v>197.3</c:v>
                </c:pt>
                <c:pt idx="8">
                  <c:v>192.7</c:v>
                </c:pt>
                <c:pt idx="16">
                  <c:v>193</c:v>
                </c:pt>
                <c:pt idx="24">
                  <c:v>190.1</c:v>
                </c:pt>
                <c:pt idx="32">
                  <c:v>187.3</c:v>
                </c:pt>
              </c:numCache>
            </c:numRef>
          </c:yVal>
          <c:smooth val="0"/>
          <c:extLst>
            <c:ext xmlns:c16="http://schemas.microsoft.com/office/drawing/2014/chart" uri="{C3380CC4-5D6E-409C-BE32-E72D297353CC}">
              <c16:uniqueId val="{00000009-99E6-48CF-8904-09C631FE0147}"/>
            </c:ext>
          </c:extLst>
        </c:ser>
        <c:ser>
          <c:idx val="1"/>
          <c:order val="1"/>
          <c:tx>
            <c:strRef>
              <c:f>公会計指標分析・財政指標組合せ分析表!$AN$77</c:f>
              <c:strCache>
                <c:ptCount val="1"/>
                <c:pt idx="0">
                  <c:v>グループ内平均値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{42EA4145-373A-4F10-B713-EE79CB3EFA90}</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99E6-48CF-8904-09C631FE014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{95C2B628-6DA5-4E51-84F9-41D2460E667A}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9E6-48CF-8904-09C631FE014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{295C4610-FB62-4391-9329-62B284DCA710}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9E6-48CF-8904-09C631FE014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{8C6102C1-81B7-4DEC-938E-4784533A9863}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9E6-48CF-8904-09C631FE014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{2BE36CDE-FD5E-47ED-BEEB-FB2A3C085D7A}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9E6-48CF-8904-09C631FE0147}"/>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{E2BB0DC8-8DBD-423D-8B57-99E06DA638D4}</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99E6-48CF-8904-09C631FE0147}"/>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{2CD6DF1E-48D0-4083-8B56-44DFAD39E5FD}</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99E6-48CF-8904-09C631FE0147}"/>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{D5F2EA10-7D84-4067-B891-7697D091AC61}</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99E6-48CF-8904-09C631FE0147}"/>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{0D08B53F-CF54-48EA-A6D1-E363D4D7C40E}</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99E6-48CF-8904-09C631FE014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14</c:v>
                </c:pt>
                <c:pt idx="8">
                  <c:v>13.3</c:v>
                </c:pt>
                <c:pt idx="16">
                  <c:v>12.7</c:v>
                </c:pt>
                <c:pt idx="24">
                  <c:v>12.3</c:v>
                </c:pt>
                <c:pt idx="32">
                  <c:v>11.9</c:v>
                </c:pt>
              </c:numCache>
            </c:numRef>
          </c:xVal>
          <c:yVal>
            <c:numRef>
              <c:f>公会計指標分析・財政指標組合せ分析表!$BP$77:$DC$77</c:f>
              <c:numCache>
                <c:formatCode>#,##0.0;"▲ "#,##0.0</c:formatCode>
                <c:ptCount val="40"/>
                <c:pt idx="0">
                  <c:v>196.3</c:v>
                </c:pt>
                <c:pt idx="8">
                  <c:v>196.2</c:v>
                </c:pt>
                <c:pt idx="16">
                  <c:v>198</c:v>
                </c:pt>
                <c:pt idx="24">
                  <c:v>195.2</c:v>
                </c:pt>
                <c:pt idx="32">
                  <c:v>193.6</c:v>
                </c:pt>
              </c:numCache>
            </c:numRef>
          </c:yVal>
          <c:smooth val="0"/>
          <c:extLst>
            <c:ext xmlns:c16="http://schemas.microsoft.com/office/drawing/2014/chart" uri="{C3380CC4-5D6E-409C-BE32-E72D297353CC}">
              <c16:uniqueId val="{00000013-99E6-48CF-8904-09C631FE0147}"/>
            </c:ext>
          </c:extLst>
        </c:ser>
        <c:dLbls>
          <c:showLegendKey val="0"/>
          <c:showVal val="1"/>
          <c:showCatName val="0"/>
          <c:showSerName val="0"/>
          <c:showPercent val="0"/>
          <c:showBubbleSize val="0"/>
        </c:dLbls>
        <c:axId val="84219776"/>
        <c:axId val="84234240"/>
      </c:scatterChart>
      <c:valAx>
        <c:axId val="84219776"/>
        <c:scaling>
          <c:orientation val="minMax"/>
          <c:max val="14.5"/>
          <c:min val="11.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00"/>
          <c:min val="18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42</xdr:row>
      <xdr:rowOff>28575</xdr:rowOff>
    </xdr:from>
    <xdr:to>
      <xdr:col>47</xdr:col>
      <xdr:colOff>104775</xdr:colOff>
      <xdr:row>44</xdr:row>
      <xdr:rowOff>104775</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738813" y="6338887"/>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令和元年度の元利償還金等（</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については、満期一括償還地方債に係る年度割相当額が増加（＋２３億円）した一方で、金利低下に伴い、元利償還金が減少（△５９億円）したことや、債務負担行為に基づく支出額が減少（△２９億円）したことなどにより、全体では７０億円の減少となった。　</a:t>
          </a:r>
        </a:p>
        <a:p>
          <a:r>
            <a:rPr kumimoji="1" lang="ja-JP" altLang="en-US" sz="1400">
              <a:latin typeface="ＭＳ ゴシック" pitchFamily="49" charset="-128"/>
              <a:ea typeface="ＭＳ ゴシック" pitchFamily="49" charset="-128"/>
            </a:rPr>
            <a:t>　また、算入公債費等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については、減収補塡債をはじめとする交付税算入額が減少したことなどにより、５８億円減少した。</a:t>
          </a:r>
        </a:p>
        <a:p>
          <a:r>
            <a:rPr kumimoji="1" lang="ja-JP" altLang="en-US" sz="1400">
              <a:latin typeface="ＭＳ ゴシック" pitchFamily="49" charset="-128"/>
              <a:ea typeface="ＭＳ ゴシック" pitchFamily="49" charset="-128"/>
            </a:rPr>
            <a:t>　この結果、実質公債費比率の分子は、平成３０年度と比較して、１２億円減少し、１，５３３億円となった。</a:t>
          </a:r>
        </a:p>
      </xdr:txBody>
    </xdr:sp>
    <xdr:clientData/>
  </xdr:twoCellAnchor>
  <xdr:twoCellAnchor>
    <xdr:from>
      <xdr:col>1</xdr:col>
      <xdr:colOff>0</xdr:colOff>
      <xdr:row>54</xdr:row>
      <xdr:rowOff>0</xdr:rowOff>
    </xdr:from>
    <xdr:to>
      <xdr:col>10</xdr:col>
      <xdr:colOff>0</xdr:colOff>
      <xdr:row>55</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1801475"/>
          <a:ext cx="7448550" cy="390525"/>
        </a:xfrm>
        <a:prstGeom prst="line">
          <a:avLst/>
        </a:prstGeom>
        <a:noFill/>
        <a:ln w="19050">
          <a:solidFill>
            <a:srgbClr val="000000"/>
          </a:solidFill>
          <a:round/>
          <a:headEnd/>
          <a:tailEnd/>
        </a:ln>
      </xdr:spPr>
    </xdr:sp>
    <xdr:clientData/>
  </xdr:twoCellAnchor>
  <xdr:twoCellAnchor>
    <xdr:from>
      <xdr:col>15</xdr:col>
      <xdr:colOff>154774</xdr:colOff>
      <xdr:row>53</xdr:row>
      <xdr:rowOff>303609</xdr:rowOff>
    </xdr:from>
    <xdr:to>
      <xdr:col>20</xdr:col>
      <xdr:colOff>202399</xdr:colOff>
      <xdr:row>56</xdr:row>
      <xdr:rowOff>386953</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8774" y="11800284"/>
          <a:ext cx="4429125" cy="1169194"/>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54</xdr:row>
      <xdr:rowOff>0</xdr:rowOff>
    </xdr:from>
    <xdr:to>
      <xdr:col>16</xdr:col>
      <xdr:colOff>161925</xdr:colOff>
      <xdr:row>54</xdr:row>
      <xdr:rowOff>323850</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06400" y="1180147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280147</xdr:colOff>
      <xdr:row>54</xdr:row>
      <xdr:rowOff>212912</xdr:rowOff>
    </xdr:from>
    <xdr:to>
      <xdr:col>20</xdr:col>
      <xdr:colOff>78441</xdr:colOff>
      <xdr:row>56</xdr:row>
      <xdr:rowOff>315515</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34147" y="12014387"/>
          <a:ext cx="4179794" cy="8836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毎年度の積立額を発行額の３０分の１とする総務省ルールに基づき、積立を確実に行っており、平成２７年度決算以降、積立不足は生じていない。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令和元年度の将来負担額（</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）については、土地改良事業の償還や土地開発公社からの土地の買戻しの進捗による債務負担行為に基づく支出予定額の減少（△１６６億円）等により全体では１７９億円の減少となっている。</a:t>
          </a:r>
        </a:p>
        <a:p>
          <a:r>
            <a:rPr kumimoji="1" lang="ja-JP" altLang="en-US" sz="1400">
              <a:latin typeface="ＭＳ ゴシック" pitchFamily="49" charset="-128"/>
              <a:ea typeface="ＭＳ ゴシック" pitchFamily="49" charset="-128"/>
            </a:rPr>
            <a:t>　充当可能財源（</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）については、減債基金の増加（＋３３１億円）により基金残高が増加したものの、交付税算入見込額は減少（△５６１億円）したため、全体では４１３億円減少した。</a:t>
          </a:r>
        </a:p>
        <a:p>
          <a:r>
            <a:rPr kumimoji="1" lang="ja-JP" altLang="en-US" sz="1400">
              <a:latin typeface="ＭＳ ゴシック" pitchFamily="49" charset="-128"/>
              <a:ea typeface="ＭＳ ゴシック" pitchFamily="49" charset="-128"/>
            </a:rPr>
            <a:t>　この結果、将来負担比率の分子は、平成３０年度決算と比較して２３４億円増加した。　</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平成３０年度は地方交付税の後年度清算に備えて財政調整基金に４００億円積み立てたが、令和元年度の財源対策として財政調整基金を１４９億円取り崩したことなどにより、全体として減となった。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財源調整に活用可能な財政調整基金及び減債基金について、その残高の確保に努めていく。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地域医療介護総合確保基金　：地域における医療及び介護の総合的な確保に関する事業の推進に必要な財源の確保。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文化振興基金　　　　　　　：文化の振興に必要な財源の確保。</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地域医療介護総合確保基金　：地域における医療及び介護の総合的な確保に関する事業に充当するため４０億円を取り崩した</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一方で、国の負担金等（負担割合 県１／３、国２／３）を５２億円を積み立てたことによる増。</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文化振興基金　　　　　　　：あいちトリエンナーレ２０１９の開催にあたり基金を取り崩したことによる減。</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地域医療介護総合確保基金　：国予算の状況も踏まえ、毎年度、予算で定める額を積み立て、「医療介護総合確保促進法に</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基づく県計画」に位置付けた事業に充てるために取り崩す予定。</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文化振興基金　　　　　　　：今日の低金利環境を踏まえ、行革大綱に基づき、基金元本を事業費に直接充当できるよう改正し、</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令和２年度当初予算から取り崩して活用する。</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令和元年度の財源対策として財政調整基金を１４９億円取り崩したことなどによる減。</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毎年度の予算編成において多額の基金取崩し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を計上する厳しい状況が継続しており、基金残高の確保に努めていく。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令和３年度当初予算において、４７７億円の取崩しを計上。</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運用益を積み立てたことによる増。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毎年度の予算編成において多額の基金取崩し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を計上する厳しい状況が継続しており、基金残高の確保に努めていく。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令和３年度当初予算において、９９９億円の取崩しを計上。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2DEC7329-E97C-4B28-A883-1AB11995C04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6D1D2A13-3826-4B8E-866B-38CAAC74E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4A46BE9C-F3AD-44DD-BFB8-1260F86EEA9D}"/>
            </a:ext>
          </a:extLst>
        </xdr:cNvPr>
        <xdr:cNvSpPr/>
      </xdr:nvSpPr>
      <xdr:spPr>
        <a:xfrm>
          <a:off x="352425" y="66675"/>
          <a:ext cx="114077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）都道府県公会計指標分析／財政指標組合せ分析表</a:t>
          </a:r>
        </a:p>
      </xdr:txBody>
    </xdr:sp>
    <xdr:clientData/>
  </xdr:twoCellAnchor>
  <xdr:twoCellAnchor>
    <xdr:from>
      <xdr:col>87</xdr:col>
      <xdr:colOff>149225</xdr:colOff>
      <xdr:row>0</xdr:row>
      <xdr:rowOff>190500</xdr:rowOff>
    </xdr:from>
    <xdr:to>
      <xdr:col>107</xdr:col>
      <xdr:colOff>269875</xdr:colOff>
      <xdr:row>1</xdr:row>
      <xdr:rowOff>206375</xdr:rowOff>
    </xdr:to>
    <xdr:sp macro="" textlink="">
      <xdr:nvSpPr>
        <xdr:cNvPr id="5" name="正方形/長方形 4">
          <a:extLst>
            <a:ext uri="{FF2B5EF4-FFF2-40B4-BE49-F238E27FC236}">
              <a16:creationId xmlns:a16="http://schemas.microsoft.com/office/drawing/2014/main" id="{923433C7-2459-4BA2-BAD4-566215096C45}"/>
            </a:ext>
          </a:extLst>
        </xdr:cNvPr>
        <xdr:cNvSpPr/>
      </xdr:nvSpPr>
      <xdr:spPr>
        <a:xfrm>
          <a:off x="15341600" y="161925"/>
          <a:ext cx="3552825" cy="158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174625</xdr:colOff>
      <xdr:row>0</xdr:row>
      <xdr:rowOff>215900</xdr:rowOff>
    </xdr:from>
    <xdr:to>
      <xdr:col>107</xdr:col>
      <xdr:colOff>250825</xdr:colOff>
      <xdr:row>1</xdr:row>
      <xdr:rowOff>180975</xdr:rowOff>
    </xdr:to>
    <xdr:sp macro="" textlink="">
      <xdr:nvSpPr>
        <xdr:cNvPr id="6" name="正方形/長方形 5">
          <a:extLst>
            <a:ext uri="{FF2B5EF4-FFF2-40B4-BE49-F238E27FC236}">
              <a16:creationId xmlns:a16="http://schemas.microsoft.com/office/drawing/2014/main" id="{0F1B6082-4A3B-49D6-8D6C-A4115A4F6766}"/>
            </a:ext>
          </a:extLst>
        </xdr:cNvPr>
        <xdr:cNvSpPr/>
      </xdr:nvSpPr>
      <xdr:spPr>
        <a:xfrm>
          <a:off x="15360650" y="161925"/>
          <a:ext cx="3514725" cy="1587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9525</xdr:colOff>
      <xdr:row>0</xdr:row>
      <xdr:rowOff>241300</xdr:rowOff>
    </xdr:from>
    <xdr:to>
      <xdr:col>107</xdr:col>
      <xdr:colOff>219075</xdr:colOff>
      <xdr:row>1</xdr:row>
      <xdr:rowOff>142875</xdr:rowOff>
    </xdr:to>
    <xdr:sp macro="" textlink="">
      <xdr:nvSpPr>
        <xdr:cNvPr id="7" name="正方形/長方形 6">
          <a:extLst>
            <a:ext uri="{FF2B5EF4-FFF2-40B4-BE49-F238E27FC236}">
              <a16:creationId xmlns:a16="http://schemas.microsoft.com/office/drawing/2014/main" id="{D73CAE95-6489-486C-AC9A-8F708EDE9DBD}"/>
            </a:ext>
          </a:extLst>
        </xdr:cNvPr>
        <xdr:cNvSpPr/>
      </xdr:nvSpPr>
      <xdr:spPr>
        <a:xfrm>
          <a:off x="15370175" y="161925"/>
          <a:ext cx="346710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a:t>
          </a:r>
        </a:p>
      </xdr:txBody>
    </xdr:sp>
    <xdr:clientData/>
  </xdr:twoCellAnchor>
  <xdr:twoCellAnchor>
    <xdr:from>
      <xdr:col>73</xdr:col>
      <xdr:colOff>22225</xdr:colOff>
      <xdr:row>0</xdr:row>
      <xdr:rowOff>190500</xdr:rowOff>
    </xdr:from>
    <xdr:to>
      <xdr:col>87</xdr:col>
      <xdr:colOff>15875</xdr:colOff>
      <xdr:row>1</xdr:row>
      <xdr:rowOff>206375</xdr:rowOff>
    </xdr:to>
    <xdr:sp macro="" textlink="">
      <xdr:nvSpPr>
        <xdr:cNvPr id="8" name="正方形/長方形 7">
          <a:extLst>
            <a:ext uri="{FF2B5EF4-FFF2-40B4-BE49-F238E27FC236}">
              <a16:creationId xmlns:a16="http://schemas.microsoft.com/office/drawing/2014/main" id="{431D99C3-2FD6-4EDE-B29A-BD0CCE75BF17}"/>
            </a:ext>
          </a:extLst>
        </xdr:cNvPr>
        <xdr:cNvSpPr/>
      </xdr:nvSpPr>
      <xdr:spPr>
        <a:xfrm>
          <a:off x="12817475" y="161925"/>
          <a:ext cx="2390775" cy="158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47625</xdr:colOff>
      <xdr:row>0</xdr:row>
      <xdr:rowOff>215900</xdr:rowOff>
    </xdr:from>
    <xdr:to>
      <xdr:col>86</xdr:col>
      <xdr:colOff>187325</xdr:colOff>
      <xdr:row>1</xdr:row>
      <xdr:rowOff>180975</xdr:rowOff>
    </xdr:to>
    <xdr:sp macro="" textlink="">
      <xdr:nvSpPr>
        <xdr:cNvPr id="9" name="正方形/長方形 8">
          <a:extLst>
            <a:ext uri="{FF2B5EF4-FFF2-40B4-BE49-F238E27FC236}">
              <a16:creationId xmlns:a16="http://schemas.microsoft.com/office/drawing/2014/main" id="{9DDFA348-B457-450C-ACB5-339E0526D302}"/>
            </a:ext>
          </a:extLst>
        </xdr:cNvPr>
        <xdr:cNvSpPr/>
      </xdr:nvSpPr>
      <xdr:spPr>
        <a:xfrm>
          <a:off x="12836525" y="161925"/>
          <a:ext cx="2352675" cy="1587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73025</xdr:colOff>
      <xdr:row>0</xdr:row>
      <xdr:rowOff>241300</xdr:rowOff>
    </xdr:from>
    <xdr:to>
      <xdr:col>86</xdr:col>
      <xdr:colOff>155575</xdr:colOff>
      <xdr:row>1</xdr:row>
      <xdr:rowOff>155575</xdr:rowOff>
    </xdr:to>
    <xdr:sp macro="" textlink="">
      <xdr:nvSpPr>
        <xdr:cNvPr id="10" name="正方形/長方形 9">
          <a:extLst>
            <a:ext uri="{FF2B5EF4-FFF2-40B4-BE49-F238E27FC236}">
              <a16:creationId xmlns:a16="http://schemas.microsoft.com/office/drawing/2014/main" id="{04467066-91A6-4FE3-A569-8DCFA1F57138}"/>
            </a:ext>
          </a:extLst>
        </xdr:cNvPr>
        <xdr:cNvSpPr/>
      </xdr:nvSpPr>
      <xdr:spPr>
        <a:xfrm>
          <a:off x="12865100" y="161925"/>
          <a:ext cx="2314575" cy="1587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329EBB40-7353-4649-AC73-6D1EF9B14B2D}"/>
            </a:ext>
          </a:extLst>
        </xdr:cNvPr>
        <xdr:cNvSpPr/>
      </xdr:nvSpPr>
      <xdr:spPr>
        <a:xfrm>
          <a:off x="447675" y="349250"/>
          <a:ext cx="9083675" cy="15335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12C0F3CC-E895-4DFD-873F-DF7074D5140C}"/>
            </a:ext>
          </a:extLst>
        </xdr:cNvPr>
        <xdr:cNvSpPr/>
      </xdr:nvSpPr>
      <xdr:spPr>
        <a:xfrm>
          <a:off x="568325" y="377825"/>
          <a:ext cx="1247775" cy="147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3C44F185-6E68-40E1-9250-20956FC4EC40}"/>
            </a:ext>
          </a:extLst>
        </xdr:cNvPr>
        <xdr:cNvSpPr/>
      </xdr:nvSpPr>
      <xdr:spPr>
        <a:xfrm>
          <a:off x="1768475" y="377825"/>
          <a:ext cx="1200150" cy="147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7,575,530
7,301,322
5,173.06
2,295,883,257
2,256,860,944
30,111,147
1,370,065,804
4,719,088,099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91E1D0EB-8C3A-439C-A3CE-D41326DAA682}"/>
            </a:ext>
          </a:extLst>
        </xdr:cNvPr>
        <xdr:cNvSpPr/>
      </xdr:nvSpPr>
      <xdr:spPr>
        <a:xfrm>
          <a:off x="2968625" y="377825"/>
          <a:ext cx="1371600" cy="147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A13296FB-7415-4C42-8358-9F535AAD3061}"/>
            </a:ext>
          </a:extLst>
        </xdr:cNvPr>
        <xdr:cNvSpPr/>
      </xdr:nvSpPr>
      <xdr:spPr>
        <a:xfrm>
          <a:off x="4340225" y="396875"/>
          <a:ext cx="1828800" cy="742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42061F13-F4E1-40A9-BF10-1FE5AABFBB2E}"/>
            </a:ext>
          </a:extLst>
        </xdr:cNvPr>
        <xdr:cNvSpPr/>
      </xdr:nvSpPr>
      <xdr:spPr>
        <a:xfrm>
          <a:off x="6169025" y="396875"/>
          <a:ext cx="1133475" cy="742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13.7
187.3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6FA14854-4463-4EE3-BF2C-C05FE6676F2F}"/>
            </a:ext>
          </a:extLst>
        </xdr:cNvPr>
        <xdr:cNvSpPr/>
      </xdr:nvSpPr>
      <xdr:spPr>
        <a:xfrm>
          <a:off x="7369175" y="406400"/>
          <a:ext cx="571500" cy="742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83A491A-2DB3-4398-AF42-EE2294167C5E}"/>
            </a:ext>
          </a:extLst>
        </xdr:cNvPr>
        <xdr:cNvSpPr/>
      </xdr:nvSpPr>
      <xdr:spPr>
        <a:xfrm>
          <a:off x="4340225" y="97790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52</xdr:col>
      <xdr:colOff>123825</xdr:colOff>
      <xdr:row>9</xdr:row>
      <xdr:rowOff>130175</xdr:rowOff>
    </xdr:to>
    <xdr:sp macro="" textlink="">
      <xdr:nvSpPr>
        <xdr:cNvPr id="19" name="正方形/長方形 18">
          <a:extLst>
            <a:ext uri="{FF2B5EF4-FFF2-40B4-BE49-F238E27FC236}">
              <a16:creationId xmlns:a16="http://schemas.microsoft.com/office/drawing/2014/main" id="{838E6AE5-AA24-4FBB-BA16-5F0993CA6F26}"/>
            </a:ext>
          </a:extLst>
        </xdr:cNvPr>
        <xdr:cNvSpPr/>
      </xdr:nvSpPr>
      <xdr:spPr>
        <a:xfrm>
          <a:off x="6226175" y="977900"/>
          <a:ext cx="30861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78F323E1-89DB-4C39-A578-9C509CE43189}"/>
            </a:ext>
          </a:extLst>
        </xdr:cNvPr>
        <xdr:cNvSpPr/>
      </xdr:nvSpPr>
      <xdr:spPr>
        <a:xfrm>
          <a:off x="9988550" y="349250"/>
          <a:ext cx="1371600" cy="10572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27E6A96C-F3F2-44C6-BA39-1BA35838DF67}"/>
            </a:ext>
          </a:extLst>
        </xdr:cNvPr>
        <xdr:cNvSpPr/>
      </xdr:nvSpPr>
      <xdr:spPr>
        <a:xfrm>
          <a:off x="10217150" y="406400"/>
          <a:ext cx="1200150" cy="95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89CEFC0C-6ABE-4BF1-B1D7-95282B421239}"/>
            </a:ext>
          </a:extLst>
        </xdr:cNvPr>
        <xdr:cNvSpPr/>
      </xdr:nvSpPr>
      <xdr:spPr>
        <a:xfrm>
          <a:off x="10217150" y="511175"/>
          <a:ext cx="1200150" cy="495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F991187F-E169-42C4-82BB-96F02DA50765}"/>
            </a:ext>
          </a:extLst>
        </xdr:cNvPr>
        <xdr:cNvSpPr/>
      </xdr:nvSpPr>
      <xdr:spPr>
        <a:xfrm>
          <a:off x="10217150" y="835025"/>
          <a:ext cx="1323975" cy="619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CA05D48B-9A65-4631-96C5-F98DDB417896}"/>
            </a:ext>
          </a:extLst>
        </xdr:cNvPr>
        <xdr:cNvCxnSpPr/>
      </xdr:nvCxnSpPr>
      <xdr:spPr>
        <a:xfrm flipH="1">
          <a:off x="10055225" y="48260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2A6FBC1-C036-41C7-81A4-FE9E6005D85E}"/>
            </a:ext>
          </a:extLst>
        </xdr:cNvPr>
        <xdr:cNvSpPr/>
      </xdr:nvSpPr>
      <xdr:spPr>
        <a:xfrm>
          <a:off x="10106025" y="463550"/>
          <a:ext cx="104775" cy="190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CE9ABD13-767E-4806-A52E-CAD3BB91A8D3}"/>
            </a:ext>
          </a:extLst>
        </xdr:cNvPr>
        <xdr:cNvSpPr/>
      </xdr:nvSpPr>
      <xdr:spPr>
        <a:xfrm>
          <a:off x="10106025" y="60642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BE8575FF-B641-407B-8393-AC1E4EB2C495}"/>
            </a:ext>
          </a:extLst>
        </xdr:cNvPr>
        <xdr:cNvCxnSpPr/>
      </xdr:nvCxnSpPr>
      <xdr:spPr>
        <a:xfrm>
          <a:off x="10153650" y="8350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36999669-DD24-45D3-A6AD-3E384187082B}"/>
            </a:ext>
          </a:extLst>
        </xdr:cNvPr>
        <xdr:cNvCxnSpPr/>
      </xdr:nvCxnSpPr>
      <xdr:spPr>
        <a:xfrm>
          <a:off x="10074275" y="8350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4C8093FE-120B-4ED3-9316-2E333128F13E}"/>
            </a:ext>
          </a:extLst>
        </xdr:cNvPr>
        <xdr:cNvCxnSpPr/>
      </xdr:nvCxnSpPr>
      <xdr:spPr>
        <a:xfrm flipV="1">
          <a:off x="10153650" y="10668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FF4536F1-BB9E-4E24-A53F-552C7BBF1363}"/>
            </a:ext>
          </a:extLst>
        </xdr:cNvPr>
        <xdr:cNvCxnSpPr/>
      </xdr:nvCxnSpPr>
      <xdr:spPr>
        <a:xfrm>
          <a:off x="10074275" y="119697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22225</xdr:rowOff>
    </xdr:from>
    <xdr:ext cx="4609532" cy="259045"/>
    <xdr:sp macro="" textlink="">
      <xdr:nvSpPr>
        <xdr:cNvPr id="31" name="テキスト ボックス 30">
          <a:extLst>
            <a:ext uri="{FF2B5EF4-FFF2-40B4-BE49-F238E27FC236}">
              <a16:creationId xmlns:a16="http://schemas.microsoft.com/office/drawing/2014/main" id="{6C06DC0A-A2B9-4066-A62B-FA68667512CD}"/>
            </a:ext>
          </a:extLst>
        </xdr:cNvPr>
        <xdr:cNvSpPr txBox="1"/>
      </xdr:nvSpPr>
      <xdr:spPr>
        <a:xfrm>
          <a:off x="419100" y="1968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0</xdr:col>
      <xdr:colOff>419100</xdr:colOff>
      <xdr:row>13</xdr:row>
      <xdr:rowOff>104775</xdr:rowOff>
    </xdr:from>
    <xdr:ext cx="8590942" cy="259045"/>
    <xdr:sp macro="" textlink="">
      <xdr:nvSpPr>
        <xdr:cNvPr id="32" name="テキスト ボックス 31">
          <a:extLst>
            <a:ext uri="{FF2B5EF4-FFF2-40B4-BE49-F238E27FC236}">
              <a16:creationId xmlns:a16="http://schemas.microsoft.com/office/drawing/2014/main" id="{05D8B078-F8E6-47A2-9DA0-A891D02E4DFF}"/>
            </a:ext>
          </a:extLst>
        </xdr:cNvPr>
        <xdr:cNvSpPr txBox="1"/>
      </xdr:nvSpPr>
      <xdr:spPr>
        <a:xfrm>
          <a:off x="419100" y="2206625"/>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2</xdr:col>
      <xdr:colOff>73025</xdr:colOff>
      <xdr:row>13</xdr:row>
      <xdr:rowOff>130175</xdr:rowOff>
    </xdr:from>
    <xdr:to>
      <xdr:col>52</xdr:col>
      <xdr:colOff>73025</xdr:colOff>
      <xdr:row>14</xdr:row>
      <xdr:rowOff>149225</xdr:rowOff>
    </xdr:to>
    <xdr:sp macro="" textlink="">
      <xdr:nvSpPr>
        <xdr:cNvPr id="33" name="大かっこ 32">
          <a:extLst>
            <a:ext uri="{FF2B5EF4-FFF2-40B4-BE49-F238E27FC236}">
              <a16:creationId xmlns:a16="http://schemas.microsoft.com/office/drawing/2014/main" id="{2BDF2873-D7BE-42E5-9AA1-F494B517296D}"/>
            </a:ext>
          </a:extLst>
        </xdr:cNvPr>
        <xdr:cNvSpPr/>
      </xdr:nvSpPr>
      <xdr:spPr>
        <a:xfrm>
          <a:off x="692150" y="2235200"/>
          <a:ext cx="8572500" cy="1809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419100</xdr:colOff>
      <xdr:row>15</xdr:row>
      <xdr:rowOff>15875</xdr:rowOff>
    </xdr:from>
    <xdr:ext cx="6046335" cy="259045"/>
    <xdr:sp macro="" textlink="">
      <xdr:nvSpPr>
        <xdr:cNvPr id="34" name="テキスト ボックス 33">
          <a:extLst>
            <a:ext uri="{FF2B5EF4-FFF2-40B4-BE49-F238E27FC236}">
              <a16:creationId xmlns:a16="http://schemas.microsoft.com/office/drawing/2014/main" id="{3E74A2A2-F7AD-4D7D-9708-521E57E221B3}"/>
            </a:ext>
          </a:extLst>
        </xdr:cNvPr>
        <xdr:cNvSpPr txBox="1"/>
      </xdr:nvSpPr>
      <xdr:spPr>
        <a:xfrm>
          <a:off x="419100" y="24447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16</xdr:row>
      <xdr:rowOff>98425</xdr:rowOff>
    </xdr:from>
    <xdr:ext cx="8294578" cy="259045"/>
    <xdr:sp macro="" textlink="">
      <xdr:nvSpPr>
        <xdr:cNvPr id="35" name="テキスト ボックス 34">
          <a:extLst>
            <a:ext uri="{FF2B5EF4-FFF2-40B4-BE49-F238E27FC236}">
              <a16:creationId xmlns:a16="http://schemas.microsoft.com/office/drawing/2014/main" id="{A9FBEF75-C0D2-4928-9467-A1E2B58F95B7}"/>
            </a:ext>
          </a:extLst>
        </xdr:cNvPr>
        <xdr:cNvSpPr txBox="1"/>
      </xdr:nvSpPr>
      <xdr:spPr>
        <a:xfrm>
          <a:off x="419100" y="26924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oneCellAnchor>
    <xdr:from>
      <xdr:col>0</xdr:col>
      <xdr:colOff>419100</xdr:colOff>
      <xdr:row>18</xdr:row>
      <xdr:rowOff>9525</xdr:rowOff>
    </xdr:from>
    <xdr:ext cx="4406143" cy="259045"/>
    <xdr:sp macro="" textlink="">
      <xdr:nvSpPr>
        <xdr:cNvPr id="36" name="テキスト ボックス 35">
          <a:extLst>
            <a:ext uri="{FF2B5EF4-FFF2-40B4-BE49-F238E27FC236}">
              <a16:creationId xmlns:a16="http://schemas.microsoft.com/office/drawing/2014/main" id="{58F59350-7B81-4C81-9389-2CED2D73DC50}"/>
            </a:ext>
          </a:extLst>
        </xdr:cNvPr>
        <xdr:cNvSpPr txBox="1"/>
      </xdr:nvSpPr>
      <xdr:spPr>
        <a:xfrm>
          <a:off x="419100" y="2921000"/>
          <a:ext cx="440614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7" name="正方形/長方形 36">
          <a:extLst>
            <a:ext uri="{FF2B5EF4-FFF2-40B4-BE49-F238E27FC236}">
              <a16:creationId xmlns:a16="http://schemas.microsoft.com/office/drawing/2014/main" id="{6E9259C8-817F-4E2A-896D-BB02EE6DD0AB}"/>
            </a:ext>
          </a:extLst>
        </xdr:cNvPr>
        <xdr:cNvSpPr/>
      </xdr:nvSpPr>
      <xdr:spPr>
        <a:xfrm>
          <a:off x="1158875" y="3387725"/>
          <a:ext cx="3819525" cy="2000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8" name="正方形/長方形 37">
          <a:extLst>
            <a:ext uri="{FF2B5EF4-FFF2-40B4-BE49-F238E27FC236}">
              <a16:creationId xmlns:a16="http://schemas.microsoft.com/office/drawing/2014/main" id="{251FC475-858D-4438-B508-34FFC99AC330}"/>
            </a:ext>
          </a:extLst>
        </xdr:cNvPr>
        <xdr:cNvSpPr/>
      </xdr:nvSpPr>
      <xdr:spPr>
        <a:xfrm>
          <a:off x="1811514" y="3646742"/>
          <a:ext cx="1558571" cy="2503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9" name="正方形/長方形 38">
          <a:extLst>
            <a:ext uri="{FF2B5EF4-FFF2-40B4-BE49-F238E27FC236}">
              <a16:creationId xmlns:a16="http://schemas.microsoft.com/office/drawing/2014/main" id="{2DDD8B9C-4BF3-44CE-BB21-1C6DB9129E26}"/>
            </a:ext>
          </a:extLst>
        </xdr:cNvPr>
        <xdr:cNvSpPr/>
      </xdr:nvSpPr>
      <xdr:spPr>
        <a:xfrm>
          <a:off x="3468364" y="3630071"/>
          <a:ext cx="759471" cy="2836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0" name="正方形/長方形 39">
          <a:extLst>
            <a:ext uri="{FF2B5EF4-FFF2-40B4-BE49-F238E27FC236}">
              <a16:creationId xmlns:a16="http://schemas.microsoft.com/office/drawing/2014/main" id="{7F5A8C11-845F-4401-A3B2-4162B495F284}"/>
            </a:ext>
          </a:extLst>
        </xdr:cNvPr>
        <xdr:cNvSpPr/>
      </xdr:nvSpPr>
      <xdr:spPr>
        <a:xfrm>
          <a:off x="4930775"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1" name="正方形/長方形 40">
          <a:extLst>
            <a:ext uri="{FF2B5EF4-FFF2-40B4-BE49-F238E27FC236}">
              <a16:creationId xmlns:a16="http://schemas.microsoft.com/office/drawing/2014/main" id="{D89D8479-5054-4EE4-AE49-941BF305B59D}"/>
            </a:ext>
          </a:extLst>
        </xdr:cNvPr>
        <xdr:cNvSpPr/>
      </xdr:nvSpPr>
      <xdr:spPr>
        <a:xfrm>
          <a:off x="4930775"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85725</xdr:colOff>
      <xdr:row>21</xdr:row>
      <xdr:rowOff>57150</xdr:rowOff>
    </xdr:from>
    <xdr:to>
      <xdr:col>44</xdr:col>
      <xdr:colOff>85725</xdr:colOff>
      <xdr:row>22</xdr:row>
      <xdr:rowOff>92075</xdr:rowOff>
    </xdr:to>
    <xdr:sp macro="" textlink="">
      <xdr:nvSpPr>
        <xdr:cNvPr id="42" name="正方形/長方形 41">
          <a:extLst>
            <a:ext uri="{FF2B5EF4-FFF2-40B4-BE49-F238E27FC236}">
              <a16:creationId xmlns:a16="http://schemas.microsoft.com/office/drawing/2014/main" id="{B477C3E1-F9DC-46C1-90F9-86E7372B69B0}"/>
            </a:ext>
          </a:extLst>
        </xdr:cNvPr>
        <xdr:cNvSpPr/>
      </xdr:nvSpPr>
      <xdr:spPr>
        <a:xfrm>
          <a:off x="6530975"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85725</xdr:colOff>
      <xdr:row>22</xdr:row>
      <xdr:rowOff>28575</xdr:rowOff>
    </xdr:from>
    <xdr:to>
      <xdr:col>44</xdr:col>
      <xdr:colOff>85725</xdr:colOff>
      <xdr:row>23</xdr:row>
      <xdr:rowOff>111125</xdr:rowOff>
    </xdr:to>
    <xdr:sp macro="" textlink="">
      <xdr:nvSpPr>
        <xdr:cNvPr id="43" name="正方形/長方形 42">
          <a:extLst>
            <a:ext uri="{FF2B5EF4-FFF2-40B4-BE49-F238E27FC236}">
              <a16:creationId xmlns:a16="http://schemas.microsoft.com/office/drawing/2014/main" id="{9B6EF191-D251-4174-9740-1CC2382B692C}"/>
            </a:ext>
          </a:extLst>
        </xdr:cNvPr>
        <xdr:cNvSpPr/>
      </xdr:nvSpPr>
      <xdr:spPr>
        <a:xfrm>
          <a:off x="6530975"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1BDA538C-3092-451C-87FE-98B4D5C37A57}"/>
            </a:ext>
          </a:extLst>
        </xdr:cNvPr>
        <xdr:cNvSpPr/>
      </xdr:nvSpPr>
      <xdr:spPr>
        <a:xfrm>
          <a:off x="1158875" y="3949700"/>
          <a:ext cx="3819525" cy="20383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A2353F60-9987-427B-A98F-47C53D068A73}"/>
            </a:ext>
          </a:extLst>
        </xdr:cNvPr>
        <xdr:cNvSpPr/>
      </xdr:nvSpPr>
      <xdr:spPr>
        <a:xfrm>
          <a:off x="5226050" y="3949700"/>
          <a:ext cx="4286250" cy="20383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AB899026-5297-47E6-934D-77B47F5C4EDD}"/>
            </a:ext>
          </a:extLst>
        </xdr:cNvPr>
        <xdr:cNvSpPr/>
      </xdr:nvSpPr>
      <xdr:spPr>
        <a:xfrm>
          <a:off x="5226050" y="4016375"/>
          <a:ext cx="41148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47625</xdr:colOff>
      <xdr:row>26</xdr:row>
      <xdr:rowOff>15875</xdr:rowOff>
    </xdr:from>
    <xdr:to>
      <xdr:col>53</xdr:col>
      <xdr:colOff>34925</xdr:colOff>
      <xdr:row>36</xdr:row>
      <xdr:rowOff>79375</xdr:rowOff>
    </xdr:to>
    <xdr:sp macro="" textlink="" fLocksText="0">
      <xdr:nvSpPr>
        <xdr:cNvPr id="47" name="テキスト ボックス 46">
          <a:extLst>
            <a:ext uri="{FF2B5EF4-FFF2-40B4-BE49-F238E27FC236}">
              <a16:creationId xmlns:a16="http://schemas.microsoft.com/office/drawing/2014/main" id="{F45052CA-8CDC-4CED-90C3-5CE4F159297C}"/>
            </a:ext>
          </a:extLst>
        </xdr:cNvPr>
        <xdr:cNvSpPr txBox="1"/>
      </xdr:nvSpPr>
      <xdr:spPr>
        <a:xfrm>
          <a:off x="5292725" y="4225925"/>
          <a:ext cx="4105275" cy="16859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800">
              <a:solidFill>
                <a:schemeClr val="dk1"/>
              </a:solidFill>
              <a:effectLst/>
              <a:latin typeface="+mn-lt"/>
              <a:ea typeface="+mn-ea"/>
              <a:cs typeface="+mn-cs"/>
            </a:rPr>
            <a:t>　有形固定資産減価償却率はグループ内平均・都道府県平均より高くなっているが、本県では長寿命化対策が必要な資産</a:t>
          </a:r>
          <a:r>
            <a:rPr kumimoji="1" lang="en-US" altLang="ja-JP" sz="800">
              <a:solidFill>
                <a:schemeClr val="dk1"/>
              </a:solidFill>
              <a:effectLst/>
              <a:latin typeface="+mn-lt"/>
              <a:ea typeface="+mn-ea"/>
              <a:cs typeface="+mn-cs"/>
            </a:rPr>
            <a:t>8.8</a:t>
          </a:r>
          <a:r>
            <a:rPr kumimoji="1" lang="ja-JP" altLang="ja-JP" sz="800">
              <a:solidFill>
                <a:schemeClr val="dk1"/>
              </a:solidFill>
              <a:effectLst/>
              <a:latin typeface="+mn-lt"/>
              <a:ea typeface="+mn-ea"/>
              <a:cs typeface="+mn-cs"/>
            </a:rPr>
            <a:t>兆円のうち、半分近くが築</a:t>
          </a:r>
          <a:r>
            <a:rPr kumimoji="1" lang="en-US" altLang="ja-JP" sz="800">
              <a:solidFill>
                <a:schemeClr val="dk1"/>
              </a:solidFill>
              <a:effectLst/>
              <a:latin typeface="+mn-lt"/>
              <a:ea typeface="+mn-ea"/>
              <a:cs typeface="+mn-cs"/>
            </a:rPr>
            <a:t>30</a:t>
          </a:r>
          <a:r>
            <a:rPr kumimoji="1" lang="ja-JP" altLang="ja-JP" sz="800">
              <a:solidFill>
                <a:schemeClr val="dk1"/>
              </a:solidFill>
              <a:effectLst/>
              <a:latin typeface="+mn-lt"/>
              <a:ea typeface="+mn-ea"/>
              <a:cs typeface="+mn-cs"/>
            </a:rPr>
            <a:t>年以上を経過している（平成</a:t>
          </a:r>
          <a:r>
            <a:rPr kumimoji="1" lang="en-US" altLang="ja-JP" sz="800">
              <a:solidFill>
                <a:schemeClr val="dk1"/>
              </a:solidFill>
              <a:effectLst/>
              <a:latin typeface="+mn-lt"/>
              <a:ea typeface="+mn-ea"/>
              <a:cs typeface="+mn-cs"/>
            </a:rPr>
            <a:t>25</a:t>
          </a:r>
          <a:r>
            <a:rPr kumimoji="1" lang="ja-JP" altLang="ja-JP" sz="800">
              <a:solidFill>
                <a:schemeClr val="dk1"/>
              </a:solidFill>
              <a:effectLst/>
              <a:latin typeface="+mn-lt"/>
              <a:ea typeface="+mn-ea"/>
              <a:cs typeface="+mn-cs"/>
            </a:rPr>
            <a:t>年３月</a:t>
          </a:r>
          <a:r>
            <a:rPr kumimoji="1" lang="en-US" altLang="ja-JP" sz="800">
              <a:solidFill>
                <a:schemeClr val="dk1"/>
              </a:solidFill>
              <a:effectLst/>
              <a:latin typeface="+mn-lt"/>
              <a:ea typeface="+mn-ea"/>
              <a:cs typeface="+mn-cs"/>
            </a:rPr>
            <a:t>31</a:t>
          </a:r>
          <a:r>
            <a:rPr kumimoji="1" lang="ja-JP" altLang="ja-JP" sz="800">
              <a:solidFill>
                <a:schemeClr val="dk1"/>
              </a:solidFill>
              <a:effectLst/>
              <a:latin typeface="+mn-lt"/>
              <a:ea typeface="+mn-ea"/>
              <a:cs typeface="+mn-cs"/>
            </a:rPr>
            <a:t>日現在）。このうち、長寿命化対策による成果が反映されにくい「道路」が県有施設全体の４割超を占め、その有形固定資産減価償却率が</a:t>
          </a:r>
          <a:r>
            <a:rPr kumimoji="1" lang="en-US" altLang="ja-JP" sz="800">
              <a:solidFill>
                <a:schemeClr val="dk1"/>
              </a:solidFill>
              <a:effectLst/>
              <a:latin typeface="+mn-lt"/>
              <a:ea typeface="+mn-ea"/>
              <a:cs typeface="+mn-cs"/>
            </a:rPr>
            <a:t>76.1</a:t>
          </a:r>
          <a:r>
            <a:rPr kumimoji="1" lang="ja-JP" altLang="ja-JP" sz="800">
              <a:solidFill>
                <a:schemeClr val="dk1"/>
              </a:solidFill>
              <a:effectLst/>
              <a:latin typeface="+mn-lt"/>
              <a:ea typeface="+mn-ea"/>
              <a:cs typeface="+mn-cs"/>
            </a:rPr>
            <a:t>％と全体を押し上げる要因となっている。</a:t>
          </a:r>
          <a:endParaRPr lang="ja-JP" altLang="ja-JP" sz="800">
            <a:effectLst/>
          </a:endParaRPr>
        </a:p>
        <a:p>
          <a:r>
            <a:rPr kumimoji="1" lang="ja-JP" altLang="ja-JP" sz="800">
              <a:solidFill>
                <a:schemeClr val="dk1"/>
              </a:solidFill>
              <a:effectLst/>
              <a:latin typeface="+mn-lt"/>
              <a:ea typeface="+mn-ea"/>
              <a:cs typeface="+mn-cs"/>
            </a:rPr>
            <a:t>　本県では、平成</a:t>
          </a:r>
          <a:r>
            <a:rPr kumimoji="1" lang="en-US" altLang="ja-JP" sz="800">
              <a:solidFill>
                <a:schemeClr val="dk1"/>
              </a:solidFill>
              <a:effectLst/>
              <a:latin typeface="+mn-lt"/>
              <a:ea typeface="+mn-ea"/>
              <a:cs typeface="+mn-cs"/>
            </a:rPr>
            <a:t>27</a:t>
          </a:r>
          <a:r>
            <a:rPr kumimoji="1" lang="ja-JP" altLang="ja-JP" sz="800">
              <a:solidFill>
                <a:schemeClr val="dk1"/>
              </a:solidFill>
              <a:effectLst/>
              <a:latin typeface="+mn-lt"/>
              <a:ea typeface="+mn-ea"/>
              <a:cs typeface="+mn-cs"/>
            </a:rPr>
            <a:t>年３月に策定した「愛知県公共施設等総合管理計画」に基づき、</a:t>
          </a:r>
          <a:r>
            <a:rPr kumimoji="1" lang="en-US" altLang="ja-JP" sz="800">
              <a:solidFill>
                <a:schemeClr val="dk1"/>
              </a:solidFill>
              <a:effectLst/>
              <a:latin typeface="+mn-lt"/>
              <a:ea typeface="+mn-ea"/>
              <a:cs typeface="+mn-cs"/>
            </a:rPr>
            <a:t>16</a:t>
          </a:r>
          <a:r>
            <a:rPr kumimoji="1" lang="ja-JP" altLang="ja-JP" sz="800">
              <a:solidFill>
                <a:schemeClr val="dk1"/>
              </a:solidFill>
              <a:effectLst/>
              <a:latin typeface="+mn-lt"/>
              <a:ea typeface="+mn-ea"/>
              <a:cs typeface="+mn-cs"/>
            </a:rPr>
            <a:t>の施設類型ごとに個々の施設の長寿命化対策を盛り込んだ個別施設計画を作成し、施設の安全・安心の確保を最優先に適切な維持管理を進めている。</a:t>
          </a:r>
          <a:endParaRPr lang="ja-JP" altLang="ja-JP" sz="800">
            <a:effectLst/>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38C2EEA2-DD59-4662-A455-67176630953D}"/>
            </a:ext>
          </a:extLst>
        </xdr:cNvPr>
        <xdr:cNvSpPr txBox="1"/>
      </xdr:nvSpPr>
      <xdr:spPr>
        <a:xfrm>
          <a:off x="1130300" y="3768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F41BCF0A-9825-4621-ADA0-C536D34C4DB4}"/>
            </a:ext>
          </a:extLst>
        </xdr:cNvPr>
        <xdr:cNvCxnSpPr/>
      </xdr:nvCxnSpPr>
      <xdr:spPr>
        <a:xfrm>
          <a:off x="1158875" y="598805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0BB9B4F3-C350-4739-A73E-C7DB5348AFBE}"/>
            </a:ext>
          </a:extLst>
        </xdr:cNvPr>
        <xdr:cNvSpPr txBox="1"/>
      </xdr:nvSpPr>
      <xdr:spPr>
        <a:xfrm>
          <a:off x="789956" y="59037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1" name="直線コネクタ 50">
          <a:extLst>
            <a:ext uri="{FF2B5EF4-FFF2-40B4-BE49-F238E27FC236}">
              <a16:creationId xmlns:a16="http://schemas.microsoft.com/office/drawing/2014/main" id="{56C8D3B2-A314-49B1-BA91-1B2B187A7342}"/>
            </a:ext>
          </a:extLst>
        </xdr:cNvPr>
        <xdr:cNvCxnSpPr/>
      </xdr:nvCxnSpPr>
      <xdr:spPr>
        <a:xfrm>
          <a:off x="1158875" y="5483225"/>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2" name="テキスト ボックス 51">
          <a:extLst>
            <a:ext uri="{FF2B5EF4-FFF2-40B4-BE49-F238E27FC236}">
              <a16:creationId xmlns:a16="http://schemas.microsoft.com/office/drawing/2014/main" id="{14A454A9-C451-45E3-B7C0-A5B5F5AE5C13}"/>
            </a:ext>
          </a:extLst>
        </xdr:cNvPr>
        <xdr:cNvSpPr txBox="1"/>
      </xdr:nvSpPr>
      <xdr:spPr>
        <a:xfrm>
          <a:off x="789956" y="5389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3" name="直線コネクタ 52">
          <a:extLst>
            <a:ext uri="{FF2B5EF4-FFF2-40B4-BE49-F238E27FC236}">
              <a16:creationId xmlns:a16="http://schemas.microsoft.com/office/drawing/2014/main" id="{D3A85C98-26FE-49A1-BC32-5429A5FCDEB9}"/>
            </a:ext>
          </a:extLst>
        </xdr:cNvPr>
        <xdr:cNvCxnSpPr/>
      </xdr:nvCxnSpPr>
      <xdr:spPr>
        <a:xfrm>
          <a:off x="1158875" y="497840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4" name="テキスト ボックス 53">
          <a:extLst>
            <a:ext uri="{FF2B5EF4-FFF2-40B4-BE49-F238E27FC236}">
              <a16:creationId xmlns:a16="http://schemas.microsoft.com/office/drawing/2014/main" id="{1ED74D21-7BAA-4216-A2BE-155D8694A199}"/>
            </a:ext>
          </a:extLst>
        </xdr:cNvPr>
        <xdr:cNvSpPr txBox="1"/>
      </xdr:nvSpPr>
      <xdr:spPr>
        <a:xfrm>
          <a:off x="789956" y="488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55" name="直線コネクタ 54">
          <a:extLst>
            <a:ext uri="{FF2B5EF4-FFF2-40B4-BE49-F238E27FC236}">
              <a16:creationId xmlns:a16="http://schemas.microsoft.com/office/drawing/2014/main" id="{331257B2-3273-4AED-AF09-759BDA312E20}"/>
            </a:ext>
          </a:extLst>
        </xdr:cNvPr>
        <xdr:cNvCxnSpPr/>
      </xdr:nvCxnSpPr>
      <xdr:spPr>
        <a:xfrm>
          <a:off x="1158875" y="446405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56" name="テキスト ボックス 55">
          <a:extLst>
            <a:ext uri="{FF2B5EF4-FFF2-40B4-BE49-F238E27FC236}">
              <a16:creationId xmlns:a16="http://schemas.microsoft.com/office/drawing/2014/main" id="{85C434FA-7F34-46B6-A5CB-7EC641F8075A}"/>
            </a:ext>
          </a:extLst>
        </xdr:cNvPr>
        <xdr:cNvSpPr txBox="1"/>
      </xdr:nvSpPr>
      <xdr:spPr>
        <a:xfrm>
          <a:off x="789956" y="43702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7" name="直線コネクタ 56">
          <a:extLst>
            <a:ext uri="{FF2B5EF4-FFF2-40B4-BE49-F238E27FC236}">
              <a16:creationId xmlns:a16="http://schemas.microsoft.com/office/drawing/2014/main" id="{A5895299-2B24-49D8-AFA1-8FDBE3C5DD75}"/>
            </a:ext>
          </a:extLst>
        </xdr:cNvPr>
        <xdr:cNvCxnSpPr/>
      </xdr:nvCxnSpPr>
      <xdr:spPr>
        <a:xfrm>
          <a:off x="1158875" y="394970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58" name="テキスト ボックス 57">
          <a:extLst>
            <a:ext uri="{FF2B5EF4-FFF2-40B4-BE49-F238E27FC236}">
              <a16:creationId xmlns:a16="http://schemas.microsoft.com/office/drawing/2014/main" id="{11B259E0-BA6E-40D7-9215-BB24A9C3195B}"/>
            </a:ext>
          </a:extLst>
        </xdr:cNvPr>
        <xdr:cNvSpPr txBox="1"/>
      </xdr:nvSpPr>
      <xdr:spPr>
        <a:xfrm>
          <a:off x="789956" y="3865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59" name="有形固定資産減価償却率グラフ枠">
          <a:extLst>
            <a:ext uri="{FF2B5EF4-FFF2-40B4-BE49-F238E27FC236}">
              <a16:creationId xmlns:a16="http://schemas.microsoft.com/office/drawing/2014/main" id="{6282A4B4-0A38-4AC3-A265-617B786A0112}"/>
            </a:ext>
          </a:extLst>
        </xdr:cNvPr>
        <xdr:cNvSpPr/>
      </xdr:nvSpPr>
      <xdr:spPr>
        <a:xfrm>
          <a:off x="1158875" y="3949700"/>
          <a:ext cx="3819525" cy="20383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155575</xdr:rowOff>
    </xdr:from>
    <xdr:to>
      <xdr:col>23</xdr:col>
      <xdr:colOff>85090</xdr:colOff>
      <xdr:row>34</xdr:row>
      <xdr:rowOff>106363</xdr:rowOff>
    </xdr:to>
    <xdr:cxnSp macro="">
      <xdr:nvCxnSpPr>
        <xdr:cNvPr id="60" name="直線コネクタ 59">
          <a:extLst>
            <a:ext uri="{FF2B5EF4-FFF2-40B4-BE49-F238E27FC236}">
              <a16:creationId xmlns:a16="http://schemas.microsoft.com/office/drawing/2014/main" id="{44E2B8C8-CFD2-4E25-ABC9-31C5B3DDA031}"/>
            </a:ext>
          </a:extLst>
        </xdr:cNvPr>
        <xdr:cNvCxnSpPr/>
      </xdr:nvCxnSpPr>
      <xdr:spPr>
        <a:xfrm flipV="1">
          <a:off x="4306570" y="4368800"/>
          <a:ext cx="1270" cy="1239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110190</xdr:rowOff>
    </xdr:from>
    <xdr:ext cx="405111" cy="259045"/>
    <xdr:sp macro="" textlink="">
      <xdr:nvSpPr>
        <xdr:cNvPr id="61" name="有形固定資産減価償却率最小値テキスト">
          <a:extLst>
            <a:ext uri="{FF2B5EF4-FFF2-40B4-BE49-F238E27FC236}">
              <a16:creationId xmlns:a16="http://schemas.microsoft.com/office/drawing/2014/main" id="{E12567E7-79E8-4809-92B7-73C5DAD2DFC5}"/>
            </a:ext>
          </a:extLst>
        </xdr:cNvPr>
        <xdr:cNvSpPr txBox="1"/>
      </xdr:nvSpPr>
      <xdr:spPr>
        <a:xfrm>
          <a:off x="4359275" y="5612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106363</xdr:rowOff>
    </xdr:from>
    <xdr:to>
      <xdr:col>23</xdr:col>
      <xdr:colOff>174625</xdr:colOff>
      <xdr:row>34</xdr:row>
      <xdr:rowOff>106363</xdr:rowOff>
    </xdr:to>
    <xdr:cxnSp macro="">
      <xdr:nvCxnSpPr>
        <xdr:cNvPr id="62" name="直線コネクタ 61">
          <a:extLst>
            <a:ext uri="{FF2B5EF4-FFF2-40B4-BE49-F238E27FC236}">
              <a16:creationId xmlns:a16="http://schemas.microsoft.com/office/drawing/2014/main" id="{846414A5-0980-4C44-AA57-D336C8D43C46}"/>
            </a:ext>
          </a:extLst>
        </xdr:cNvPr>
        <xdr:cNvCxnSpPr/>
      </xdr:nvCxnSpPr>
      <xdr:spPr>
        <a:xfrm>
          <a:off x="4216400" y="5608638"/>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102252</xdr:rowOff>
    </xdr:from>
    <xdr:ext cx="405111" cy="259045"/>
    <xdr:sp macro="" textlink="">
      <xdr:nvSpPr>
        <xdr:cNvPr id="63" name="有形固定資産減価償却率最大値テキスト">
          <a:extLst>
            <a:ext uri="{FF2B5EF4-FFF2-40B4-BE49-F238E27FC236}">
              <a16:creationId xmlns:a16="http://schemas.microsoft.com/office/drawing/2014/main" id="{42C68D9B-B210-478F-8BE0-800A30533F54}"/>
            </a:ext>
          </a:extLst>
        </xdr:cNvPr>
        <xdr:cNvSpPr txBox="1"/>
      </xdr:nvSpPr>
      <xdr:spPr>
        <a:xfrm>
          <a:off x="4359275" y="4153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155575</xdr:rowOff>
    </xdr:from>
    <xdr:to>
      <xdr:col>23</xdr:col>
      <xdr:colOff>174625</xdr:colOff>
      <xdr:row>26</xdr:row>
      <xdr:rowOff>155575</xdr:rowOff>
    </xdr:to>
    <xdr:cxnSp macro="">
      <xdr:nvCxnSpPr>
        <xdr:cNvPr id="64" name="直線コネクタ 63">
          <a:extLst>
            <a:ext uri="{FF2B5EF4-FFF2-40B4-BE49-F238E27FC236}">
              <a16:creationId xmlns:a16="http://schemas.microsoft.com/office/drawing/2014/main" id="{7D71C11B-1108-467D-839B-1D4A0E19D11D}"/>
            </a:ext>
          </a:extLst>
        </xdr:cNvPr>
        <xdr:cNvCxnSpPr/>
      </xdr:nvCxnSpPr>
      <xdr:spPr>
        <a:xfrm>
          <a:off x="4216400" y="4368800"/>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94949</xdr:rowOff>
    </xdr:from>
    <xdr:ext cx="405111" cy="259045"/>
    <xdr:sp macro="" textlink="">
      <xdr:nvSpPr>
        <xdr:cNvPr id="65" name="有形固定資産減価償却率平均値テキスト">
          <a:extLst>
            <a:ext uri="{FF2B5EF4-FFF2-40B4-BE49-F238E27FC236}">
              <a16:creationId xmlns:a16="http://schemas.microsoft.com/office/drawing/2014/main" id="{3A040E1D-DC31-419E-97CA-C926D02E8924}"/>
            </a:ext>
          </a:extLst>
        </xdr:cNvPr>
        <xdr:cNvSpPr txBox="1"/>
      </xdr:nvSpPr>
      <xdr:spPr>
        <a:xfrm>
          <a:off x="4359275" y="47907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72072</xdr:rowOff>
    </xdr:from>
    <xdr:to>
      <xdr:col>23</xdr:col>
      <xdr:colOff>136525</xdr:colOff>
      <xdr:row>31</xdr:row>
      <xdr:rowOff>2222</xdr:rowOff>
    </xdr:to>
    <xdr:sp macro="" textlink="">
      <xdr:nvSpPr>
        <xdr:cNvPr id="66" name="フローチャート: 判断 65">
          <a:extLst>
            <a:ext uri="{FF2B5EF4-FFF2-40B4-BE49-F238E27FC236}">
              <a16:creationId xmlns:a16="http://schemas.microsoft.com/office/drawing/2014/main" id="{6F33C528-D4F1-40EE-85B1-36947F282CFD}"/>
            </a:ext>
          </a:extLst>
        </xdr:cNvPr>
        <xdr:cNvSpPr/>
      </xdr:nvSpPr>
      <xdr:spPr>
        <a:xfrm>
          <a:off x="4254500" y="492664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104458</xdr:rowOff>
    </xdr:from>
    <xdr:to>
      <xdr:col>19</xdr:col>
      <xdr:colOff>187325</xdr:colOff>
      <xdr:row>31</xdr:row>
      <xdr:rowOff>34608</xdr:rowOff>
    </xdr:to>
    <xdr:sp macro="" textlink="">
      <xdr:nvSpPr>
        <xdr:cNvPr id="67" name="フローチャート: 判断 66">
          <a:extLst>
            <a:ext uri="{FF2B5EF4-FFF2-40B4-BE49-F238E27FC236}">
              <a16:creationId xmlns:a16="http://schemas.microsoft.com/office/drawing/2014/main" id="{B85EB75D-EEE0-4AA3-83F5-7EF3D13A3007}"/>
            </a:ext>
          </a:extLst>
        </xdr:cNvPr>
        <xdr:cNvSpPr/>
      </xdr:nvSpPr>
      <xdr:spPr>
        <a:xfrm>
          <a:off x="3616325" y="4965383"/>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72072</xdr:rowOff>
    </xdr:from>
    <xdr:to>
      <xdr:col>15</xdr:col>
      <xdr:colOff>187325</xdr:colOff>
      <xdr:row>31</xdr:row>
      <xdr:rowOff>2222</xdr:rowOff>
    </xdr:to>
    <xdr:sp macro="" textlink="">
      <xdr:nvSpPr>
        <xdr:cNvPr id="68" name="フローチャート: 判断 67">
          <a:extLst>
            <a:ext uri="{FF2B5EF4-FFF2-40B4-BE49-F238E27FC236}">
              <a16:creationId xmlns:a16="http://schemas.microsoft.com/office/drawing/2014/main" id="{F39079A2-68A1-4E34-B278-F4E28641BC74}"/>
            </a:ext>
          </a:extLst>
        </xdr:cNvPr>
        <xdr:cNvSpPr/>
      </xdr:nvSpPr>
      <xdr:spPr>
        <a:xfrm>
          <a:off x="2930525" y="492664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92392</xdr:rowOff>
    </xdr:from>
    <xdr:to>
      <xdr:col>11</xdr:col>
      <xdr:colOff>187325</xdr:colOff>
      <xdr:row>30</xdr:row>
      <xdr:rowOff>22542</xdr:rowOff>
    </xdr:to>
    <xdr:sp macro="" textlink="">
      <xdr:nvSpPr>
        <xdr:cNvPr id="69" name="フローチャート: 判断 68">
          <a:extLst>
            <a:ext uri="{FF2B5EF4-FFF2-40B4-BE49-F238E27FC236}">
              <a16:creationId xmlns:a16="http://schemas.microsoft.com/office/drawing/2014/main" id="{B10CBEFE-5945-4518-BF3F-DAF80846266A}"/>
            </a:ext>
          </a:extLst>
        </xdr:cNvPr>
        <xdr:cNvSpPr/>
      </xdr:nvSpPr>
      <xdr:spPr>
        <a:xfrm>
          <a:off x="2244725" y="478821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27622</xdr:rowOff>
    </xdr:from>
    <xdr:to>
      <xdr:col>7</xdr:col>
      <xdr:colOff>187325</xdr:colOff>
      <xdr:row>29</xdr:row>
      <xdr:rowOff>129222</xdr:rowOff>
    </xdr:to>
    <xdr:sp macro="" textlink="">
      <xdr:nvSpPr>
        <xdr:cNvPr id="70" name="フローチャート: 判断 69">
          <a:extLst>
            <a:ext uri="{FF2B5EF4-FFF2-40B4-BE49-F238E27FC236}">
              <a16:creationId xmlns:a16="http://schemas.microsoft.com/office/drawing/2014/main" id="{1B50D84E-01C5-459C-8EF9-722C1964CD64}"/>
            </a:ext>
          </a:extLst>
        </xdr:cNvPr>
        <xdr:cNvSpPr/>
      </xdr:nvSpPr>
      <xdr:spPr>
        <a:xfrm>
          <a:off x="1558925" y="4726622"/>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1" name="テキスト ボックス 70">
          <a:extLst>
            <a:ext uri="{FF2B5EF4-FFF2-40B4-BE49-F238E27FC236}">
              <a16:creationId xmlns:a16="http://schemas.microsoft.com/office/drawing/2014/main" id="{BEFDD033-E3AB-406B-8575-BCD485452CE6}"/>
            </a:ext>
          </a:extLst>
        </xdr:cNvPr>
        <xdr:cNvSpPr txBox="1"/>
      </xdr:nvSpPr>
      <xdr:spPr>
        <a:xfrm>
          <a:off x="41497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2" name="テキスト ボックス 71">
          <a:extLst>
            <a:ext uri="{FF2B5EF4-FFF2-40B4-BE49-F238E27FC236}">
              <a16:creationId xmlns:a16="http://schemas.microsoft.com/office/drawing/2014/main" id="{817AFE2E-E5F3-4826-85F5-4BE551EFB942}"/>
            </a:ext>
          </a:extLst>
        </xdr:cNvPr>
        <xdr:cNvSpPr txBox="1"/>
      </xdr:nvSpPr>
      <xdr:spPr>
        <a:xfrm>
          <a:off x="35115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3" name="テキスト ボックス 72">
          <a:extLst>
            <a:ext uri="{FF2B5EF4-FFF2-40B4-BE49-F238E27FC236}">
              <a16:creationId xmlns:a16="http://schemas.microsoft.com/office/drawing/2014/main" id="{DD0C2998-6FC1-4CDE-B7DD-97796E137D54}"/>
            </a:ext>
          </a:extLst>
        </xdr:cNvPr>
        <xdr:cNvSpPr txBox="1"/>
      </xdr:nvSpPr>
      <xdr:spPr>
        <a:xfrm>
          <a:off x="28257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1B48F4ED-1C29-44E4-B5C4-9D0D849E33CE}"/>
            </a:ext>
          </a:extLst>
        </xdr:cNvPr>
        <xdr:cNvSpPr txBox="1"/>
      </xdr:nvSpPr>
      <xdr:spPr>
        <a:xfrm>
          <a:off x="21399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AF18DD1A-E17D-4880-AC2B-E7FDF33E1DD4}"/>
            </a:ext>
          </a:extLst>
        </xdr:cNvPr>
        <xdr:cNvSpPr txBox="1"/>
      </xdr:nvSpPr>
      <xdr:spPr>
        <a:xfrm>
          <a:off x="14541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86678</xdr:rowOff>
    </xdr:from>
    <xdr:to>
      <xdr:col>23</xdr:col>
      <xdr:colOff>136525</xdr:colOff>
      <xdr:row>34</xdr:row>
      <xdr:rowOff>16828</xdr:rowOff>
    </xdr:to>
    <xdr:sp macro="" textlink="">
      <xdr:nvSpPr>
        <xdr:cNvPr id="76" name="楕円 75">
          <a:extLst>
            <a:ext uri="{FF2B5EF4-FFF2-40B4-BE49-F238E27FC236}">
              <a16:creationId xmlns:a16="http://schemas.microsoft.com/office/drawing/2014/main" id="{C5E42BF3-E4A6-42DA-AA49-12825E6D0893}"/>
            </a:ext>
          </a:extLst>
        </xdr:cNvPr>
        <xdr:cNvSpPr/>
      </xdr:nvSpPr>
      <xdr:spPr>
        <a:xfrm>
          <a:off x="4254500" y="5427028"/>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65105</xdr:rowOff>
    </xdr:from>
    <xdr:ext cx="405111" cy="259045"/>
    <xdr:sp macro="" textlink="">
      <xdr:nvSpPr>
        <xdr:cNvPr id="77" name="有形固定資産減価償却率該当値テキスト">
          <a:extLst>
            <a:ext uri="{FF2B5EF4-FFF2-40B4-BE49-F238E27FC236}">
              <a16:creationId xmlns:a16="http://schemas.microsoft.com/office/drawing/2014/main" id="{D6BDD85A-83FC-4384-A584-75186CC6B304}"/>
            </a:ext>
          </a:extLst>
        </xdr:cNvPr>
        <xdr:cNvSpPr txBox="1"/>
      </xdr:nvSpPr>
      <xdr:spPr>
        <a:xfrm>
          <a:off x="4359275" y="5411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54292</xdr:rowOff>
    </xdr:from>
    <xdr:to>
      <xdr:col>19</xdr:col>
      <xdr:colOff>187325</xdr:colOff>
      <xdr:row>33</xdr:row>
      <xdr:rowOff>155893</xdr:rowOff>
    </xdr:to>
    <xdr:sp macro="" textlink="">
      <xdr:nvSpPr>
        <xdr:cNvPr id="78" name="楕円 77">
          <a:extLst>
            <a:ext uri="{FF2B5EF4-FFF2-40B4-BE49-F238E27FC236}">
              <a16:creationId xmlns:a16="http://schemas.microsoft.com/office/drawing/2014/main" id="{787F70CA-5F58-4BA8-AF09-EEA4EB07E15C}"/>
            </a:ext>
          </a:extLst>
        </xdr:cNvPr>
        <xdr:cNvSpPr/>
      </xdr:nvSpPr>
      <xdr:spPr>
        <a:xfrm>
          <a:off x="3616325" y="5397817"/>
          <a:ext cx="85725" cy="104776"/>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105093</xdr:rowOff>
    </xdr:from>
    <xdr:to>
      <xdr:col>23</xdr:col>
      <xdr:colOff>85725</xdr:colOff>
      <xdr:row>33</xdr:row>
      <xdr:rowOff>137478</xdr:rowOff>
    </xdr:to>
    <xdr:cxnSp macro="">
      <xdr:nvCxnSpPr>
        <xdr:cNvPr id="79" name="直線コネクタ 78">
          <a:extLst>
            <a:ext uri="{FF2B5EF4-FFF2-40B4-BE49-F238E27FC236}">
              <a16:creationId xmlns:a16="http://schemas.microsoft.com/office/drawing/2014/main" id="{C96EB917-0199-43B5-9DFD-C125DB2CB0F9}"/>
            </a:ext>
          </a:extLst>
        </xdr:cNvPr>
        <xdr:cNvCxnSpPr/>
      </xdr:nvCxnSpPr>
      <xdr:spPr>
        <a:xfrm>
          <a:off x="3673475" y="5445443"/>
          <a:ext cx="628650" cy="38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5715</xdr:rowOff>
    </xdr:from>
    <xdr:to>
      <xdr:col>15</xdr:col>
      <xdr:colOff>187325</xdr:colOff>
      <xdr:row>33</xdr:row>
      <xdr:rowOff>107315</xdr:rowOff>
    </xdr:to>
    <xdr:sp macro="" textlink="">
      <xdr:nvSpPr>
        <xdr:cNvPr id="80" name="楕円 79">
          <a:extLst>
            <a:ext uri="{FF2B5EF4-FFF2-40B4-BE49-F238E27FC236}">
              <a16:creationId xmlns:a16="http://schemas.microsoft.com/office/drawing/2014/main" id="{3480B40F-4256-44EE-B804-D3975DA1DF8E}"/>
            </a:ext>
          </a:extLst>
        </xdr:cNvPr>
        <xdr:cNvSpPr/>
      </xdr:nvSpPr>
      <xdr:spPr>
        <a:xfrm>
          <a:off x="2930525" y="535241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56515</xdr:rowOff>
    </xdr:from>
    <xdr:to>
      <xdr:col>19</xdr:col>
      <xdr:colOff>136525</xdr:colOff>
      <xdr:row>33</xdr:row>
      <xdr:rowOff>105093</xdr:rowOff>
    </xdr:to>
    <xdr:cxnSp macro="">
      <xdr:nvCxnSpPr>
        <xdr:cNvPr id="81" name="直線コネクタ 80">
          <a:extLst>
            <a:ext uri="{FF2B5EF4-FFF2-40B4-BE49-F238E27FC236}">
              <a16:creationId xmlns:a16="http://schemas.microsoft.com/office/drawing/2014/main" id="{BFDB1719-D5B0-41FE-846F-85B39A6A160E}"/>
            </a:ext>
          </a:extLst>
        </xdr:cNvPr>
        <xdr:cNvCxnSpPr/>
      </xdr:nvCxnSpPr>
      <xdr:spPr>
        <a:xfrm>
          <a:off x="2987675" y="5400040"/>
          <a:ext cx="685800" cy="45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117792</xdr:rowOff>
    </xdr:from>
    <xdr:to>
      <xdr:col>11</xdr:col>
      <xdr:colOff>187325</xdr:colOff>
      <xdr:row>33</xdr:row>
      <xdr:rowOff>47942</xdr:rowOff>
    </xdr:to>
    <xdr:sp macro="" textlink="">
      <xdr:nvSpPr>
        <xdr:cNvPr id="82" name="楕円 81">
          <a:extLst>
            <a:ext uri="{FF2B5EF4-FFF2-40B4-BE49-F238E27FC236}">
              <a16:creationId xmlns:a16="http://schemas.microsoft.com/office/drawing/2014/main" id="{A37F1F0D-562D-4706-B4FA-D01E99F16F01}"/>
            </a:ext>
          </a:extLst>
        </xdr:cNvPr>
        <xdr:cNvSpPr/>
      </xdr:nvSpPr>
      <xdr:spPr>
        <a:xfrm>
          <a:off x="2244725" y="5302567"/>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168592</xdr:rowOff>
    </xdr:from>
    <xdr:to>
      <xdr:col>15</xdr:col>
      <xdr:colOff>136525</xdr:colOff>
      <xdr:row>33</xdr:row>
      <xdr:rowOff>56515</xdr:rowOff>
    </xdr:to>
    <xdr:cxnSp macro="">
      <xdr:nvCxnSpPr>
        <xdr:cNvPr id="83" name="直線コネクタ 82">
          <a:extLst>
            <a:ext uri="{FF2B5EF4-FFF2-40B4-BE49-F238E27FC236}">
              <a16:creationId xmlns:a16="http://schemas.microsoft.com/office/drawing/2014/main" id="{E09A42E1-319A-486B-B8E4-74EBA40BB48D}"/>
            </a:ext>
          </a:extLst>
        </xdr:cNvPr>
        <xdr:cNvCxnSpPr/>
      </xdr:nvCxnSpPr>
      <xdr:spPr>
        <a:xfrm>
          <a:off x="2301875" y="5340667"/>
          <a:ext cx="685800" cy="5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47625</xdr:rowOff>
    </xdr:from>
    <xdr:to>
      <xdr:col>7</xdr:col>
      <xdr:colOff>187325</xdr:colOff>
      <xdr:row>32</xdr:row>
      <xdr:rowOff>149225</xdr:rowOff>
    </xdr:to>
    <xdr:sp macro="" textlink="">
      <xdr:nvSpPr>
        <xdr:cNvPr id="84" name="楕円 83">
          <a:extLst>
            <a:ext uri="{FF2B5EF4-FFF2-40B4-BE49-F238E27FC236}">
              <a16:creationId xmlns:a16="http://schemas.microsoft.com/office/drawing/2014/main" id="{C5C013E5-BF32-444E-889C-FE51D5183321}"/>
            </a:ext>
          </a:extLst>
        </xdr:cNvPr>
        <xdr:cNvSpPr/>
      </xdr:nvSpPr>
      <xdr:spPr>
        <a:xfrm>
          <a:off x="1558925" y="5226050"/>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98425</xdr:rowOff>
    </xdr:from>
    <xdr:to>
      <xdr:col>11</xdr:col>
      <xdr:colOff>136525</xdr:colOff>
      <xdr:row>32</xdr:row>
      <xdr:rowOff>168592</xdr:rowOff>
    </xdr:to>
    <xdr:cxnSp macro="">
      <xdr:nvCxnSpPr>
        <xdr:cNvPr id="85" name="直線コネクタ 84">
          <a:extLst>
            <a:ext uri="{FF2B5EF4-FFF2-40B4-BE49-F238E27FC236}">
              <a16:creationId xmlns:a16="http://schemas.microsoft.com/office/drawing/2014/main" id="{BD80EC54-4AF4-40B8-B4D1-A21A6FBEEBD9}"/>
            </a:ext>
          </a:extLst>
        </xdr:cNvPr>
        <xdr:cNvCxnSpPr/>
      </xdr:nvCxnSpPr>
      <xdr:spPr>
        <a:xfrm>
          <a:off x="1616075" y="5283200"/>
          <a:ext cx="685800" cy="57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51135</xdr:rowOff>
    </xdr:from>
    <xdr:ext cx="405111" cy="259045"/>
    <xdr:sp macro="" textlink="">
      <xdr:nvSpPr>
        <xdr:cNvPr id="86" name="n_1aveValue有形固定資産減価償却率">
          <a:extLst>
            <a:ext uri="{FF2B5EF4-FFF2-40B4-BE49-F238E27FC236}">
              <a16:creationId xmlns:a16="http://schemas.microsoft.com/office/drawing/2014/main" id="{2CD1B5CD-0E8C-4AC3-9825-35F9CE542294}"/>
            </a:ext>
          </a:extLst>
        </xdr:cNvPr>
        <xdr:cNvSpPr txBox="1"/>
      </xdr:nvSpPr>
      <xdr:spPr>
        <a:xfrm>
          <a:off x="3474094" y="4743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18749</xdr:rowOff>
    </xdr:from>
    <xdr:ext cx="405111" cy="259045"/>
    <xdr:sp macro="" textlink="">
      <xdr:nvSpPr>
        <xdr:cNvPr id="87" name="n_2aveValue有形固定資産減価償却率">
          <a:extLst>
            <a:ext uri="{FF2B5EF4-FFF2-40B4-BE49-F238E27FC236}">
              <a16:creationId xmlns:a16="http://schemas.microsoft.com/office/drawing/2014/main" id="{4D95DD25-61B0-4BB9-8FC6-4D9722F144AA}"/>
            </a:ext>
          </a:extLst>
        </xdr:cNvPr>
        <xdr:cNvSpPr txBox="1"/>
      </xdr:nvSpPr>
      <xdr:spPr>
        <a:xfrm>
          <a:off x="2797819" y="4714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39069</xdr:rowOff>
    </xdr:from>
    <xdr:ext cx="405111" cy="259045"/>
    <xdr:sp macro="" textlink="">
      <xdr:nvSpPr>
        <xdr:cNvPr id="88" name="n_3aveValue有形固定資産減価償却率">
          <a:extLst>
            <a:ext uri="{FF2B5EF4-FFF2-40B4-BE49-F238E27FC236}">
              <a16:creationId xmlns:a16="http://schemas.microsoft.com/office/drawing/2014/main" id="{49A0A662-0D54-490C-BB42-E1B57A094E41}"/>
            </a:ext>
          </a:extLst>
        </xdr:cNvPr>
        <xdr:cNvSpPr txBox="1"/>
      </xdr:nvSpPr>
      <xdr:spPr>
        <a:xfrm>
          <a:off x="2112019" y="4572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145749</xdr:rowOff>
    </xdr:from>
    <xdr:ext cx="405111" cy="259045"/>
    <xdr:sp macro="" textlink="">
      <xdr:nvSpPr>
        <xdr:cNvPr id="89" name="n_4aveValue有形固定資産減価償却率">
          <a:extLst>
            <a:ext uri="{FF2B5EF4-FFF2-40B4-BE49-F238E27FC236}">
              <a16:creationId xmlns:a16="http://schemas.microsoft.com/office/drawing/2014/main" id="{8C8F10A7-328D-4C32-8F9F-AA907BEAA8DD}"/>
            </a:ext>
          </a:extLst>
        </xdr:cNvPr>
        <xdr:cNvSpPr txBox="1"/>
      </xdr:nvSpPr>
      <xdr:spPr>
        <a:xfrm>
          <a:off x="1426219" y="4514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147020</xdr:rowOff>
    </xdr:from>
    <xdr:ext cx="405111" cy="259045"/>
    <xdr:sp macro="" textlink="">
      <xdr:nvSpPr>
        <xdr:cNvPr id="90" name="n_1mainValue有形固定資産減価償却率">
          <a:extLst>
            <a:ext uri="{FF2B5EF4-FFF2-40B4-BE49-F238E27FC236}">
              <a16:creationId xmlns:a16="http://schemas.microsoft.com/office/drawing/2014/main" id="{4EE85A5A-9520-48C5-A28D-317A896AAC8F}"/>
            </a:ext>
          </a:extLst>
        </xdr:cNvPr>
        <xdr:cNvSpPr txBox="1"/>
      </xdr:nvSpPr>
      <xdr:spPr>
        <a:xfrm>
          <a:off x="3474094" y="548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98442</xdr:rowOff>
    </xdr:from>
    <xdr:ext cx="405111" cy="259045"/>
    <xdr:sp macro="" textlink="">
      <xdr:nvSpPr>
        <xdr:cNvPr id="91" name="n_2mainValue有形固定資産減価償却率">
          <a:extLst>
            <a:ext uri="{FF2B5EF4-FFF2-40B4-BE49-F238E27FC236}">
              <a16:creationId xmlns:a16="http://schemas.microsoft.com/office/drawing/2014/main" id="{3E4A905A-677C-4B3D-A4D6-09AAB87D21AF}"/>
            </a:ext>
          </a:extLst>
        </xdr:cNvPr>
        <xdr:cNvSpPr txBox="1"/>
      </xdr:nvSpPr>
      <xdr:spPr>
        <a:xfrm>
          <a:off x="2797819" y="544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39070</xdr:rowOff>
    </xdr:from>
    <xdr:ext cx="405111" cy="259045"/>
    <xdr:sp macro="" textlink="">
      <xdr:nvSpPr>
        <xdr:cNvPr id="92" name="n_3mainValue有形固定資産減価償却率">
          <a:extLst>
            <a:ext uri="{FF2B5EF4-FFF2-40B4-BE49-F238E27FC236}">
              <a16:creationId xmlns:a16="http://schemas.microsoft.com/office/drawing/2014/main" id="{4F02D9F2-5290-493B-B5BF-BC6165CE2BEB}"/>
            </a:ext>
          </a:extLst>
        </xdr:cNvPr>
        <xdr:cNvSpPr txBox="1"/>
      </xdr:nvSpPr>
      <xdr:spPr>
        <a:xfrm>
          <a:off x="2112019" y="5382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140352</xdr:rowOff>
    </xdr:from>
    <xdr:ext cx="405111" cy="259045"/>
    <xdr:sp macro="" textlink="">
      <xdr:nvSpPr>
        <xdr:cNvPr id="93" name="n_4mainValue有形固定資産減価償却率">
          <a:extLst>
            <a:ext uri="{FF2B5EF4-FFF2-40B4-BE49-F238E27FC236}">
              <a16:creationId xmlns:a16="http://schemas.microsoft.com/office/drawing/2014/main" id="{1C97F261-CE35-4FA1-B1BB-3642C35F579A}"/>
            </a:ext>
          </a:extLst>
        </xdr:cNvPr>
        <xdr:cNvSpPr txBox="1"/>
      </xdr:nvSpPr>
      <xdr:spPr>
        <a:xfrm>
          <a:off x="1426219" y="532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4" name="正方形/長方形 93">
          <a:extLst>
            <a:ext uri="{FF2B5EF4-FFF2-40B4-BE49-F238E27FC236}">
              <a16:creationId xmlns:a16="http://schemas.microsoft.com/office/drawing/2014/main" id="{D1C93895-CE45-44C8-9573-D21FC16EC42E}"/>
            </a:ext>
          </a:extLst>
        </xdr:cNvPr>
        <xdr:cNvSpPr/>
      </xdr:nvSpPr>
      <xdr:spPr>
        <a:xfrm>
          <a:off x="10198100" y="3387725"/>
          <a:ext cx="3800475" cy="2000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5" name="正方形/長方形 94">
          <a:extLst>
            <a:ext uri="{FF2B5EF4-FFF2-40B4-BE49-F238E27FC236}">
              <a16:creationId xmlns:a16="http://schemas.microsoft.com/office/drawing/2014/main" id="{E0E6CF2D-DA55-465E-AAC2-9FE2907EADF0}"/>
            </a:ext>
          </a:extLst>
        </xdr:cNvPr>
        <xdr:cNvSpPr/>
      </xdr:nvSpPr>
      <xdr:spPr>
        <a:xfrm>
          <a:off x="11154043" y="3646742"/>
          <a:ext cx="942439" cy="2503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96" name="正方形/長方形 95">
          <a:extLst>
            <a:ext uri="{FF2B5EF4-FFF2-40B4-BE49-F238E27FC236}">
              <a16:creationId xmlns:a16="http://schemas.microsoft.com/office/drawing/2014/main" id="{9B1F8D44-4174-4EE1-9051-FF9BD585672B}"/>
            </a:ext>
          </a:extLst>
        </xdr:cNvPr>
        <xdr:cNvSpPr/>
      </xdr:nvSpPr>
      <xdr:spPr>
        <a:xfrm>
          <a:off x="12403169" y="3630071"/>
          <a:ext cx="949262" cy="2836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[ 1,480.9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7" name="正方形/長方形 96">
          <a:extLst>
            <a:ext uri="{FF2B5EF4-FFF2-40B4-BE49-F238E27FC236}">
              <a16:creationId xmlns:a16="http://schemas.microsoft.com/office/drawing/2014/main" id="{436DF51A-824B-462E-97AD-BFE014721210}"/>
            </a:ext>
          </a:extLst>
        </xdr:cNvPr>
        <xdr:cNvSpPr/>
      </xdr:nvSpPr>
      <xdr:spPr>
        <a:xfrm>
          <a:off x="13970000"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8" name="正方形/長方形 97">
          <a:extLst>
            <a:ext uri="{FF2B5EF4-FFF2-40B4-BE49-F238E27FC236}">
              <a16:creationId xmlns:a16="http://schemas.microsoft.com/office/drawing/2014/main" id="{CEAFEA29-F5AD-4A32-B061-6CE26FA0BD15}"/>
            </a:ext>
          </a:extLst>
        </xdr:cNvPr>
        <xdr:cNvSpPr/>
      </xdr:nvSpPr>
      <xdr:spPr>
        <a:xfrm>
          <a:off x="13970000"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89</xdr:col>
      <xdr:colOff>22225</xdr:colOff>
      <xdr:row>21</xdr:row>
      <xdr:rowOff>57150</xdr:rowOff>
    </xdr:from>
    <xdr:to>
      <xdr:col>97</xdr:col>
      <xdr:colOff>22225</xdr:colOff>
      <xdr:row>22</xdr:row>
      <xdr:rowOff>92075</xdr:rowOff>
    </xdr:to>
    <xdr:sp macro="" textlink="">
      <xdr:nvSpPr>
        <xdr:cNvPr id="99" name="正方形/長方形 98">
          <a:extLst>
            <a:ext uri="{FF2B5EF4-FFF2-40B4-BE49-F238E27FC236}">
              <a16:creationId xmlns:a16="http://schemas.microsoft.com/office/drawing/2014/main" id="{E46261CC-E613-4C7F-8BC2-7C10EAECE335}"/>
            </a:ext>
          </a:extLst>
        </xdr:cNvPr>
        <xdr:cNvSpPr/>
      </xdr:nvSpPr>
      <xdr:spPr>
        <a:xfrm>
          <a:off x="15560675"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89</xdr:col>
      <xdr:colOff>22225</xdr:colOff>
      <xdr:row>22</xdr:row>
      <xdr:rowOff>28575</xdr:rowOff>
    </xdr:from>
    <xdr:to>
      <xdr:col>97</xdr:col>
      <xdr:colOff>22225</xdr:colOff>
      <xdr:row>23</xdr:row>
      <xdr:rowOff>111125</xdr:rowOff>
    </xdr:to>
    <xdr:sp macro="" textlink="">
      <xdr:nvSpPr>
        <xdr:cNvPr id="100" name="正方形/長方形 99">
          <a:extLst>
            <a:ext uri="{FF2B5EF4-FFF2-40B4-BE49-F238E27FC236}">
              <a16:creationId xmlns:a16="http://schemas.microsoft.com/office/drawing/2014/main" id="{55A7914B-44DC-49BD-9DD6-25F05362617C}"/>
            </a:ext>
          </a:extLst>
        </xdr:cNvPr>
        <xdr:cNvSpPr/>
      </xdr:nvSpPr>
      <xdr:spPr>
        <a:xfrm>
          <a:off x="15560675"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a:extLst>
            <a:ext uri="{FF2B5EF4-FFF2-40B4-BE49-F238E27FC236}">
              <a16:creationId xmlns:a16="http://schemas.microsoft.com/office/drawing/2014/main" id="{2B85351C-4405-439C-84BD-5C0DA6F44C75}"/>
            </a:ext>
          </a:extLst>
        </xdr:cNvPr>
        <xdr:cNvSpPr/>
      </xdr:nvSpPr>
      <xdr:spPr>
        <a:xfrm>
          <a:off x="10198100" y="3949700"/>
          <a:ext cx="3800475" cy="20383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a:extLst>
            <a:ext uri="{FF2B5EF4-FFF2-40B4-BE49-F238E27FC236}">
              <a16:creationId xmlns:a16="http://schemas.microsoft.com/office/drawing/2014/main" id="{1193370D-770B-42BF-ACBD-07229321CC02}"/>
            </a:ext>
          </a:extLst>
        </xdr:cNvPr>
        <xdr:cNvSpPr/>
      </xdr:nvSpPr>
      <xdr:spPr>
        <a:xfrm>
          <a:off x="14246225" y="3949700"/>
          <a:ext cx="4286250" cy="20383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a:extLst>
            <a:ext uri="{FF2B5EF4-FFF2-40B4-BE49-F238E27FC236}">
              <a16:creationId xmlns:a16="http://schemas.microsoft.com/office/drawing/2014/main" id="{CB4849BC-A5BA-4F24-9C1E-A7C6E5C9BD98}"/>
            </a:ext>
          </a:extLst>
        </xdr:cNvPr>
        <xdr:cNvSpPr/>
      </xdr:nvSpPr>
      <xdr:spPr>
        <a:xfrm>
          <a:off x="14246225" y="4016375"/>
          <a:ext cx="41148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174625</xdr:colOff>
      <xdr:row>26</xdr:row>
      <xdr:rowOff>15875</xdr:rowOff>
    </xdr:from>
    <xdr:to>
      <xdr:col>105</xdr:col>
      <xdr:colOff>161925</xdr:colOff>
      <xdr:row>36</xdr:row>
      <xdr:rowOff>79375</xdr:rowOff>
    </xdr:to>
    <xdr:sp macro="" textlink="" fLocksText="0">
      <xdr:nvSpPr>
        <xdr:cNvPr id="104" name="テキスト ボックス 103">
          <a:extLst>
            <a:ext uri="{FF2B5EF4-FFF2-40B4-BE49-F238E27FC236}">
              <a16:creationId xmlns:a16="http://schemas.microsoft.com/office/drawing/2014/main" id="{49A40EBC-3F1E-4264-B2A0-BE811824761A}"/>
            </a:ext>
          </a:extLst>
        </xdr:cNvPr>
        <xdr:cNvSpPr txBox="1"/>
      </xdr:nvSpPr>
      <xdr:spPr>
        <a:xfrm>
          <a:off x="14331950" y="4225925"/>
          <a:ext cx="4105275" cy="16859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　算定式の</a:t>
          </a:r>
          <a:r>
            <a:rPr kumimoji="1" lang="ja-JP" altLang="en-US" sz="1050">
              <a:solidFill>
                <a:schemeClr val="dk1"/>
              </a:solidFill>
              <a:effectLst/>
              <a:latin typeface="+mn-lt"/>
              <a:ea typeface="+mn-ea"/>
              <a:cs typeface="+mn-cs"/>
            </a:rPr>
            <a:t>分子となる「将来負担額等」は年々減少しているが、分母となる「公債費元金に充てられる</a:t>
          </a:r>
          <a:r>
            <a:rPr kumimoji="1" lang="ja-JP" altLang="ja-JP" sz="1050">
              <a:solidFill>
                <a:schemeClr val="dk1"/>
              </a:solidFill>
              <a:effectLst/>
              <a:latin typeface="+mn-lt"/>
              <a:ea typeface="+mn-ea"/>
              <a:cs typeface="+mn-cs"/>
            </a:rPr>
            <a:t>経常一般財源等</a:t>
          </a:r>
          <a:r>
            <a:rPr kumimoji="1" lang="ja-JP" altLang="en-US" sz="1050">
              <a:solidFill>
                <a:schemeClr val="dk1"/>
              </a:solidFill>
              <a:effectLst/>
              <a:latin typeface="+mn-lt"/>
              <a:ea typeface="+mn-ea"/>
              <a:cs typeface="+mn-cs"/>
            </a:rPr>
            <a:t>」は年度により変動している。令和元年度は</a:t>
          </a:r>
          <a:r>
            <a:rPr kumimoji="1" lang="ja-JP" altLang="ja-JP" sz="1050">
              <a:solidFill>
                <a:schemeClr val="dk1"/>
              </a:solidFill>
              <a:effectLst/>
              <a:latin typeface="+mn-lt"/>
              <a:ea typeface="+mn-ea"/>
              <a:cs typeface="+mn-cs"/>
            </a:rPr>
            <a:t>地方税の</a:t>
          </a:r>
          <a:r>
            <a:rPr kumimoji="1" lang="ja-JP" altLang="en-US" sz="1050">
              <a:solidFill>
                <a:schemeClr val="dk1"/>
              </a:solidFill>
              <a:effectLst/>
              <a:latin typeface="+mn-lt"/>
              <a:ea typeface="+mn-ea"/>
              <a:cs typeface="+mn-cs"/>
            </a:rPr>
            <a:t>減など</a:t>
          </a:r>
          <a:r>
            <a:rPr kumimoji="1" lang="ja-JP" altLang="ja-JP" sz="1050">
              <a:solidFill>
                <a:schemeClr val="dk1"/>
              </a:solidFill>
              <a:effectLst/>
              <a:latin typeface="+mn-lt"/>
              <a:ea typeface="+mn-ea"/>
              <a:cs typeface="+mn-cs"/>
            </a:rPr>
            <a:t>によ</a:t>
          </a:r>
          <a:r>
            <a:rPr kumimoji="1" lang="ja-JP" altLang="en-US" sz="1050">
              <a:solidFill>
                <a:schemeClr val="dk1"/>
              </a:solidFill>
              <a:effectLst/>
              <a:latin typeface="+mn-lt"/>
              <a:ea typeface="+mn-ea"/>
              <a:cs typeface="+mn-cs"/>
            </a:rPr>
            <a:t>り、分母</a:t>
          </a:r>
          <a:r>
            <a:rPr kumimoji="1" lang="ja-JP" altLang="en-US" sz="1100">
              <a:solidFill>
                <a:schemeClr val="dk1"/>
              </a:solidFill>
              <a:effectLst/>
              <a:latin typeface="+mn-lt"/>
              <a:ea typeface="+mn-ea"/>
              <a:cs typeface="+mn-cs"/>
            </a:rPr>
            <a:t>の</a:t>
          </a:r>
          <a:r>
            <a:rPr kumimoji="1" lang="ja-JP" altLang="en-US" sz="1050">
              <a:solidFill>
                <a:schemeClr val="dk1"/>
              </a:solidFill>
              <a:effectLst/>
              <a:latin typeface="+mn-lt"/>
              <a:ea typeface="+mn-ea"/>
              <a:cs typeface="+mn-cs"/>
            </a:rPr>
            <a:t>減少幅が分子を上回ったため、</a:t>
          </a:r>
          <a:r>
            <a:rPr kumimoji="1" lang="ja-JP" altLang="ja-JP" sz="1050">
              <a:solidFill>
                <a:schemeClr val="dk1"/>
              </a:solidFill>
              <a:effectLst/>
              <a:latin typeface="+mn-lt"/>
              <a:ea typeface="+mn-ea"/>
              <a:cs typeface="+mn-cs"/>
            </a:rPr>
            <a:t>債務償還比率は</a:t>
          </a:r>
          <a:r>
            <a:rPr kumimoji="1" lang="ja-JP" altLang="en-US" sz="1050">
              <a:solidFill>
                <a:schemeClr val="dk1"/>
              </a:solidFill>
              <a:effectLst/>
              <a:latin typeface="+mn-lt"/>
              <a:ea typeface="+mn-ea"/>
              <a:cs typeface="+mn-cs"/>
            </a:rPr>
            <a:t>前年度から悪化し、</a:t>
          </a:r>
          <a:r>
            <a:rPr kumimoji="1" lang="en-US" altLang="ja-JP" sz="1050">
              <a:solidFill>
                <a:schemeClr val="dk1"/>
              </a:solidFill>
              <a:effectLst/>
              <a:latin typeface="+mn-lt"/>
              <a:ea typeface="+mn-ea"/>
              <a:cs typeface="+mn-cs"/>
            </a:rPr>
            <a:t>1480.9</a:t>
          </a:r>
          <a:r>
            <a:rPr kumimoji="1" lang="ja-JP" altLang="ja-JP" sz="1050">
              <a:solidFill>
                <a:schemeClr val="dk1"/>
              </a:solidFill>
              <a:effectLst/>
              <a:latin typeface="+mn-lt"/>
              <a:ea typeface="+mn-ea"/>
              <a:cs typeface="+mn-cs"/>
            </a:rPr>
            <a:t>％となった。</a:t>
          </a:r>
          <a:endParaRPr kumimoji="1" lang="en-US" altLang="ja-JP" sz="1050">
            <a:solidFill>
              <a:schemeClr val="dk1"/>
            </a:solidFill>
            <a:effectLst/>
            <a:latin typeface="+mn-lt"/>
            <a:ea typeface="+mn-ea"/>
            <a:cs typeface="+mn-cs"/>
          </a:endParaRPr>
        </a:p>
        <a:p>
          <a:r>
            <a:rPr kumimoji="1" lang="ja-JP" altLang="en-US" sz="1050">
              <a:solidFill>
                <a:schemeClr val="dk1"/>
              </a:solidFill>
              <a:effectLst/>
              <a:latin typeface="+mn-lt"/>
              <a:ea typeface="+mn-ea"/>
              <a:cs typeface="+mn-cs"/>
            </a:rPr>
            <a:t>　また、</a:t>
          </a:r>
          <a:r>
            <a:rPr kumimoji="1" lang="ja-JP" altLang="ja-JP" sz="1050">
              <a:solidFill>
                <a:schemeClr val="dk1"/>
              </a:solidFill>
              <a:effectLst/>
              <a:latin typeface="+mn-lt"/>
              <a:ea typeface="+mn-ea"/>
              <a:cs typeface="+mn-cs"/>
            </a:rPr>
            <a:t>類似団体との比較では、類似団体の平均を</a:t>
          </a:r>
          <a:r>
            <a:rPr kumimoji="1" lang="ja-JP" altLang="en-US" sz="1050">
              <a:solidFill>
                <a:schemeClr val="dk1"/>
              </a:solidFill>
              <a:effectLst/>
              <a:latin typeface="+mn-lt"/>
              <a:ea typeface="+mn-ea"/>
              <a:cs typeface="+mn-cs"/>
            </a:rPr>
            <a:t>やや上</a:t>
          </a:r>
          <a:r>
            <a:rPr kumimoji="1" lang="ja-JP" altLang="ja-JP" sz="1050">
              <a:solidFill>
                <a:schemeClr val="dk1"/>
              </a:solidFill>
              <a:effectLst/>
              <a:latin typeface="+mn-lt"/>
              <a:ea typeface="+mn-ea"/>
              <a:cs typeface="+mn-cs"/>
            </a:rPr>
            <a:t>回る結果となった。</a:t>
          </a:r>
          <a:endParaRPr lang="ja-JP" altLang="ja-JP" sz="1050">
            <a:effectLst/>
          </a:endParaRPr>
        </a:p>
      </xdr:txBody>
    </xdr:sp>
    <xdr:clientData/>
  </xdr:twoCellAnchor>
  <xdr:oneCellAnchor>
    <xdr:from>
      <xdr:col>57</xdr:col>
      <xdr:colOff>111125</xdr:colOff>
      <xdr:row>23</xdr:row>
      <xdr:rowOff>47625</xdr:rowOff>
    </xdr:from>
    <xdr:ext cx="349839" cy="225703"/>
    <xdr:sp macro="" textlink="">
      <xdr:nvSpPr>
        <xdr:cNvPr id="105" name="テキスト ボックス 104">
          <a:extLst>
            <a:ext uri="{FF2B5EF4-FFF2-40B4-BE49-F238E27FC236}">
              <a16:creationId xmlns:a16="http://schemas.microsoft.com/office/drawing/2014/main" id="{4781DD3A-9D22-4CDB-B2CC-D40E1E5C6FF9}"/>
            </a:ext>
          </a:extLst>
        </xdr:cNvPr>
        <xdr:cNvSpPr txBox="1"/>
      </xdr:nvSpPr>
      <xdr:spPr>
        <a:xfrm>
          <a:off x="10160000" y="3768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a:extLst>
            <a:ext uri="{FF2B5EF4-FFF2-40B4-BE49-F238E27FC236}">
              <a16:creationId xmlns:a16="http://schemas.microsoft.com/office/drawing/2014/main" id="{9E89891B-2ED9-4E42-8E30-68F70D374D0E}"/>
            </a:ext>
          </a:extLst>
        </xdr:cNvPr>
        <xdr:cNvCxnSpPr/>
      </xdr:nvCxnSpPr>
      <xdr:spPr>
        <a:xfrm>
          <a:off x="10198100" y="598805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7" name="テキスト ボックス 106">
          <a:extLst>
            <a:ext uri="{FF2B5EF4-FFF2-40B4-BE49-F238E27FC236}">
              <a16:creationId xmlns:a16="http://schemas.microsoft.com/office/drawing/2014/main" id="{FF87F84B-F435-40BE-8EC7-787DE0DDD618}"/>
            </a:ext>
          </a:extLst>
        </xdr:cNvPr>
        <xdr:cNvSpPr txBox="1"/>
      </xdr:nvSpPr>
      <xdr:spPr>
        <a:xfrm>
          <a:off x="9708926" y="59037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08" name="直線コネクタ 107">
          <a:extLst>
            <a:ext uri="{FF2B5EF4-FFF2-40B4-BE49-F238E27FC236}">
              <a16:creationId xmlns:a16="http://schemas.microsoft.com/office/drawing/2014/main" id="{923A6372-9683-45BD-8D39-65F61D6604AC}"/>
            </a:ext>
          </a:extLst>
        </xdr:cNvPr>
        <xdr:cNvCxnSpPr/>
      </xdr:nvCxnSpPr>
      <xdr:spPr>
        <a:xfrm>
          <a:off x="10198100" y="5695497"/>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09" name="テキスト ボックス 108">
          <a:extLst>
            <a:ext uri="{FF2B5EF4-FFF2-40B4-BE49-F238E27FC236}">
              <a16:creationId xmlns:a16="http://schemas.microsoft.com/office/drawing/2014/main" id="{7AB8F895-F974-4115-B753-470012CA6CE2}"/>
            </a:ext>
          </a:extLst>
        </xdr:cNvPr>
        <xdr:cNvSpPr txBox="1"/>
      </xdr:nvSpPr>
      <xdr:spPr>
        <a:xfrm>
          <a:off x="9708926" y="561122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0" name="直線コネクタ 109">
          <a:extLst>
            <a:ext uri="{FF2B5EF4-FFF2-40B4-BE49-F238E27FC236}">
              <a16:creationId xmlns:a16="http://schemas.microsoft.com/office/drawing/2014/main" id="{D5CDD8F8-4AD6-40F4-8823-FDDBE719362F}"/>
            </a:ext>
          </a:extLst>
        </xdr:cNvPr>
        <xdr:cNvCxnSpPr/>
      </xdr:nvCxnSpPr>
      <xdr:spPr>
        <a:xfrm>
          <a:off x="10198100" y="5412468"/>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1" name="テキスト ボックス 110">
          <a:extLst>
            <a:ext uri="{FF2B5EF4-FFF2-40B4-BE49-F238E27FC236}">
              <a16:creationId xmlns:a16="http://schemas.microsoft.com/office/drawing/2014/main" id="{B7E3E3D9-96D1-4E12-93CE-374D64EA7234}"/>
            </a:ext>
          </a:extLst>
        </xdr:cNvPr>
        <xdr:cNvSpPr txBox="1"/>
      </xdr:nvSpPr>
      <xdr:spPr>
        <a:xfrm>
          <a:off x="9708926" y="53218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2" name="直線コネクタ 111">
          <a:extLst>
            <a:ext uri="{FF2B5EF4-FFF2-40B4-BE49-F238E27FC236}">
              <a16:creationId xmlns:a16="http://schemas.microsoft.com/office/drawing/2014/main" id="{0913A1F6-A962-480A-AC8D-DFD04749A154}"/>
            </a:ext>
          </a:extLst>
        </xdr:cNvPr>
        <xdr:cNvCxnSpPr/>
      </xdr:nvCxnSpPr>
      <xdr:spPr>
        <a:xfrm>
          <a:off x="10198100" y="5123089"/>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6438</xdr:rowOff>
    </xdr:from>
    <xdr:ext cx="482824" cy="225703"/>
    <xdr:sp macro="" textlink="">
      <xdr:nvSpPr>
        <xdr:cNvPr id="113" name="テキスト ボックス 112">
          <a:extLst>
            <a:ext uri="{FF2B5EF4-FFF2-40B4-BE49-F238E27FC236}">
              <a16:creationId xmlns:a16="http://schemas.microsoft.com/office/drawing/2014/main" id="{901466EC-2936-40EC-B996-77616D63FF89}"/>
            </a:ext>
          </a:extLst>
        </xdr:cNvPr>
        <xdr:cNvSpPr txBox="1"/>
      </xdr:nvSpPr>
      <xdr:spPr>
        <a:xfrm>
          <a:off x="9708926" y="5029288"/>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4" name="直線コネクタ 113">
          <a:extLst>
            <a:ext uri="{FF2B5EF4-FFF2-40B4-BE49-F238E27FC236}">
              <a16:creationId xmlns:a16="http://schemas.microsoft.com/office/drawing/2014/main" id="{65AD8CB0-A6B6-4433-9B3A-D420E9197744}"/>
            </a:ext>
          </a:extLst>
        </xdr:cNvPr>
        <xdr:cNvCxnSpPr/>
      </xdr:nvCxnSpPr>
      <xdr:spPr>
        <a:xfrm>
          <a:off x="10198100" y="4830536"/>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29</xdr:row>
      <xdr:rowOff>40910</xdr:rowOff>
    </xdr:from>
    <xdr:ext cx="482824" cy="225703"/>
    <xdr:sp macro="" textlink="">
      <xdr:nvSpPr>
        <xdr:cNvPr id="115" name="テキスト ボックス 114">
          <a:extLst>
            <a:ext uri="{FF2B5EF4-FFF2-40B4-BE49-F238E27FC236}">
              <a16:creationId xmlns:a16="http://schemas.microsoft.com/office/drawing/2014/main" id="{CFDE848F-0525-495F-A32F-0496EE5491A1}"/>
            </a:ext>
          </a:extLst>
        </xdr:cNvPr>
        <xdr:cNvSpPr txBox="1"/>
      </xdr:nvSpPr>
      <xdr:spPr>
        <a:xfrm>
          <a:off x="9708926" y="4736735"/>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6" name="直線コネクタ 115">
          <a:extLst>
            <a:ext uri="{FF2B5EF4-FFF2-40B4-BE49-F238E27FC236}">
              <a16:creationId xmlns:a16="http://schemas.microsoft.com/office/drawing/2014/main" id="{E7F4A0D6-93DB-4A2A-88B5-A6199DCA5F0B}"/>
            </a:ext>
          </a:extLst>
        </xdr:cNvPr>
        <xdr:cNvCxnSpPr/>
      </xdr:nvCxnSpPr>
      <xdr:spPr>
        <a:xfrm>
          <a:off x="10198100" y="4531632"/>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27</xdr:row>
      <xdr:rowOff>75381</xdr:rowOff>
    </xdr:from>
    <xdr:ext cx="482824" cy="225703"/>
    <xdr:sp macro="" textlink="">
      <xdr:nvSpPr>
        <xdr:cNvPr id="117" name="テキスト ボックス 116">
          <a:extLst>
            <a:ext uri="{FF2B5EF4-FFF2-40B4-BE49-F238E27FC236}">
              <a16:creationId xmlns:a16="http://schemas.microsoft.com/office/drawing/2014/main" id="{BE6B581E-9929-4778-BBCA-8422B8136B77}"/>
            </a:ext>
          </a:extLst>
        </xdr:cNvPr>
        <xdr:cNvSpPr txBox="1"/>
      </xdr:nvSpPr>
      <xdr:spPr>
        <a:xfrm>
          <a:off x="9708926" y="444735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8" name="直線コネクタ 117">
          <a:extLst>
            <a:ext uri="{FF2B5EF4-FFF2-40B4-BE49-F238E27FC236}">
              <a16:creationId xmlns:a16="http://schemas.microsoft.com/office/drawing/2014/main" id="{78162508-4899-4152-A659-7EAE9BD850A5}"/>
            </a:ext>
          </a:extLst>
        </xdr:cNvPr>
        <xdr:cNvCxnSpPr/>
      </xdr:nvCxnSpPr>
      <xdr:spPr>
        <a:xfrm>
          <a:off x="10198100" y="4239078"/>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19" name="テキスト ボックス 118">
          <a:extLst>
            <a:ext uri="{FF2B5EF4-FFF2-40B4-BE49-F238E27FC236}">
              <a16:creationId xmlns:a16="http://schemas.microsoft.com/office/drawing/2014/main" id="{6758CA56-0FAB-4139-A199-DEE45BBA0D22}"/>
            </a:ext>
          </a:extLst>
        </xdr:cNvPr>
        <xdr:cNvSpPr txBox="1"/>
      </xdr:nvSpPr>
      <xdr:spPr>
        <a:xfrm>
          <a:off x="9708926" y="415480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a:extLst>
            <a:ext uri="{FF2B5EF4-FFF2-40B4-BE49-F238E27FC236}">
              <a16:creationId xmlns:a16="http://schemas.microsoft.com/office/drawing/2014/main" id="{D3A4EBAF-1471-4F9B-B3F8-01BD239EA472}"/>
            </a:ext>
          </a:extLst>
        </xdr:cNvPr>
        <xdr:cNvCxnSpPr/>
      </xdr:nvCxnSpPr>
      <xdr:spPr>
        <a:xfrm>
          <a:off x="10198100" y="394970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23</xdr:row>
      <xdr:rowOff>144324</xdr:rowOff>
    </xdr:from>
    <xdr:ext cx="410689" cy="225703"/>
    <xdr:sp macro="" textlink="">
      <xdr:nvSpPr>
        <xdr:cNvPr id="121" name="テキスト ボックス 120">
          <a:extLst>
            <a:ext uri="{FF2B5EF4-FFF2-40B4-BE49-F238E27FC236}">
              <a16:creationId xmlns:a16="http://schemas.microsoft.com/office/drawing/2014/main" id="{E5F3870F-A1C2-4636-8CB6-2CE2F8245F34}"/>
            </a:ext>
          </a:extLst>
        </xdr:cNvPr>
        <xdr:cNvSpPr txBox="1"/>
      </xdr:nvSpPr>
      <xdr:spPr>
        <a:xfrm>
          <a:off x="9762011" y="38654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a:extLst>
            <a:ext uri="{FF2B5EF4-FFF2-40B4-BE49-F238E27FC236}">
              <a16:creationId xmlns:a16="http://schemas.microsoft.com/office/drawing/2014/main" id="{00032E29-3926-42A6-8F17-8EA0B08A1D94}"/>
            </a:ext>
          </a:extLst>
        </xdr:cNvPr>
        <xdr:cNvSpPr/>
      </xdr:nvSpPr>
      <xdr:spPr>
        <a:xfrm>
          <a:off x="10198100" y="3949700"/>
          <a:ext cx="3800475" cy="20383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88800</xdr:rowOff>
    </xdr:from>
    <xdr:to>
      <xdr:col>76</xdr:col>
      <xdr:colOff>21589</xdr:colOff>
      <xdr:row>34</xdr:row>
      <xdr:rowOff>81997</xdr:rowOff>
    </xdr:to>
    <xdr:cxnSp macro="">
      <xdr:nvCxnSpPr>
        <xdr:cNvPr id="123" name="直線コネクタ 122">
          <a:extLst>
            <a:ext uri="{FF2B5EF4-FFF2-40B4-BE49-F238E27FC236}">
              <a16:creationId xmlns:a16="http://schemas.microsoft.com/office/drawing/2014/main" id="{180D2A6E-28A6-4C58-8109-12458B4B462E}"/>
            </a:ext>
          </a:extLst>
        </xdr:cNvPr>
        <xdr:cNvCxnSpPr/>
      </xdr:nvCxnSpPr>
      <xdr:spPr>
        <a:xfrm flipV="1">
          <a:off x="13326745" y="4295675"/>
          <a:ext cx="1269" cy="12949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85824</xdr:rowOff>
    </xdr:from>
    <xdr:ext cx="560923" cy="259045"/>
    <xdr:sp macro="" textlink="">
      <xdr:nvSpPr>
        <xdr:cNvPr id="124" name="債務償還比率最小値テキスト">
          <a:extLst>
            <a:ext uri="{FF2B5EF4-FFF2-40B4-BE49-F238E27FC236}">
              <a16:creationId xmlns:a16="http://schemas.microsoft.com/office/drawing/2014/main" id="{C79182D9-05CF-4198-8E8F-CC993349AC85}"/>
            </a:ext>
          </a:extLst>
        </xdr:cNvPr>
        <xdr:cNvSpPr txBox="1"/>
      </xdr:nvSpPr>
      <xdr:spPr>
        <a:xfrm>
          <a:off x="13379450" y="558809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81997</xdr:rowOff>
    </xdr:from>
    <xdr:to>
      <xdr:col>76</xdr:col>
      <xdr:colOff>111125</xdr:colOff>
      <xdr:row>34</xdr:row>
      <xdr:rowOff>81997</xdr:rowOff>
    </xdr:to>
    <xdr:cxnSp macro="">
      <xdr:nvCxnSpPr>
        <xdr:cNvPr id="125" name="直線コネクタ 124">
          <a:extLst>
            <a:ext uri="{FF2B5EF4-FFF2-40B4-BE49-F238E27FC236}">
              <a16:creationId xmlns:a16="http://schemas.microsoft.com/office/drawing/2014/main" id="{78E68B08-9EB1-450A-A28E-A32EB077BC2A}"/>
            </a:ext>
          </a:extLst>
        </xdr:cNvPr>
        <xdr:cNvCxnSpPr/>
      </xdr:nvCxnSpPr>
      <xdr:spPr>
        <a:xfrm>
          <a:off x="13255625" y="559062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35477</xdr:rowOff>
    </xdr:from>
    <xdr:ext cx="560923" cy="259045"/>
    <xdr:sp macro="" textlink="">
      <xdr:nvSpPr>
        <xdr:cNvPr id="126" name="債務償還比率最大値テキスト">
          <a:extLst>
            <a:ext uri="{FF2B5EF4-FFF2-40B4-BE49-F238E27FC236}">
              <a16:creationId xmlns:a16="http://schemas.microsoft.com/office/drawing/2014/main" id="{EC7DF852-6FAA-4725-85BB-1034232EB73C}"/>
            </a:ext>
          </a:extLst>
        </xdr:cNvPr>
        <xdr:cNvSpPr txBox="1"/>
      </xdr:nvSpPr>
      <xdr:spPr>
        <a:xfrm>
          <a:off x="13379450" y="408360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88800</xdr:rowOff>
    </xdr:from>
    <xdr:to>
      <xdr:col>76</xdr:col>
      <xdr:colOff>111125</xdr:colOff>
      <xdr:row>26</xdr:row>
      <xdr:rowOff>88800</xdr:rowOff>
    </xdr:to>
    <xdr:cxnSp macro="">
      <xdr:nvCxnSpPr>
        <xdr:cNvPr id="127" name="直線コネクタ 126">
          <a:extLst>
            <a:ext uri="{FF2B5EF4-FFF2-40B4-BE49-F238E27FC236}">
              <a16:creationId xmlns:a16="http://schemas.microsoft.com/office/drawing/2014/main" id="{45C7C60D-A904-49D5-A390-7828490713D6}"/>
            </a:ext>
          </a:extLst>
        </xdr:cNvPr>
        <xdr:cNvCxnSpPr/>
      </xdr:nvCxnSpPr>
      <xdr:spPr>
        <a:xfrm>
          <a:off x="13255625" y="42956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19040</xdr:rowOff>
    </xdr:from>
    <xdr:ext cx="560923" cy="259045"/>
    <xdr:sp macro="" textlink="">
      <xdr:nvSpPr>
        <xdr:cNvPr id="128" name="債務償還比率平均値テキスト">
          <a:extLst>
            <a:ext uri="{FF2B5EF4-FFF2-40B4-BE49-F238E27FC236}">
              <a16:creationId xmlns:a16="http://schemas.microsoft.com/office/drawing/2014/main" id="{81EC539F-A7AA-4891-8351-D84B44A94902}"/>
            </a:ext>
          </a:extLst>
        </xdr:cNvPr>
        <xdr:cNvSpPr txBox="1"/>
      </xdr:nvSpPr>
      <xdr:spPr>
        <a:xfrm>
          <a:off x="13379450" y="4876790"/>
          <a:ext cx="560923"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40613</xdr:rowOff>
    </xdr:from>
    <xdr:to>
      <xdr:col>76</xdr:col>
      <xdr:colOff>73025</xdr:colOff>
      <xdr:row>30</xdr:row>
      <xdr:rowOff>142213</xdr:rowOff>
    </xdr:to>
    <xdr:sp macro="" textlink="">
      <xdr:nvSpPr>
        <xdr:cNvPr id="129" name="フローチャート: 判断 128">
          <a:extLst>
            <a:ext uri="{FF2B5EF4-FFF2-40B4-BE49-F238E27FC236}">
              <a16:creationId xmlns:a16="http://schemas.microsoft.com/office/drawing/2014/main" id="{9891DCB2-6BC1-49B1-A22A-5D729F221DEC}"/>
            </a:ext>
          </a:extLst>
        </xdr:cNvPr>
        <xdr:cNvSpPr/>
      </xdr:nvSpPr>
      <xdr:spPr>
        <a:xfrm>
          <a:off x="13293725" y="4898363"/>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127399</xdr:rowOff>
    </xdr:from>
    <xdr:to>
      <xdr:col>72</xdr:col>
      <xdr:colOff>123825</xdr:colOff>
      <xdr:row>30</xdr:row>
      <xdr:rowOff>57549</xdr:rowOff>
    </xdr:to>
    <xdr:sp macro="" textlink="">
      <xdr:nvSpPr>
        <xdr:cNvPr id="130" name="フローチャート: 判断 129">
          <a:extLst>
            <a:ext uri="{FF2B5EF4-FFF2-40B4-BE49-F238E27FC236}">
              <a16:creationId xmlns:a16="http://schemas.microsoft.com/office/drawing/2014/main" id="{05667236-F90F-4579-9900-BFC22A97C42F}"/>
            </a:ext>
          </a:extLst>
        </xdr:cNvPr>
        <xdr:cNvSpPr/>
      </xdr:nvSpPr>
      <xdr:spPr>
        <a:xfrm>
          <a:off x="12646025" y="482004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74694</xdr:rowOff>
    </xdr:from>
    <xdr:to>
      <xdr:col>68</xdr:col>
      <xdr:colOff>123825</xdr:colOff>
      <xdr:row>31</xdr:row>
      <xdr:rowOff>4844</xdr:rowOff>
    </xdr:to>
    <xdr:sp macro="" textlink="">
      <xdr:nvSpPr>
        <xdr:cNvPr id="131" name="フローチャート: 判断 130">
          <a:extLst>
            <a:ext uri="{FF2B5EF4-FFF2-40B4-BE49-F238E27FC236}">
              <a16:creationId xmlns:a16="http://schemas.microsoft.com/office/drawing/2014/main" id="{B5E78D86-0436-4D51-8216-905D61FBEBDB}"/>
            </a:ext>
          </a:extLst>
        </xdr:cNvPr>
        <xdr:cNvSpPr/>
      </xdr:nvSpPr>
      <xdr:spPr>
        <a:xfrm>
          <a:off x="11960225" y="493244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114672</xdr:rowOff>
    </xdr:from>
    <xdr:to>
      <xdr:col>64</xdr:col>
      <xdr:colOff>123825</xdr:colOff>
      <xdr:row>32</xdr:row>
      <xdr:rowOff>44822</xdr:rowOff>
    </xdr:to>
    <xdr:sp macro="" textlink="">
      <xdr:nvSpPr>
        <xdr:cNvPr id="132" name="フローチャート: 判断 131">
          <a:extLst>
            <a:ext uri="{FF2B5EF4-FFF2-40B4-BE49-F238E27FC236}">
              <a16:creationId xmlns:a16="http://schemas.microsoft.com/office/drawing/2014/main" id="{177537F8-7828-4166-9BC7-5B7B7B7095D9}"/>
            </a:ext>
          </a:extLst>
        </xdr:cNvPr>
        <xdr:cNvSpPr/>
      </xdr:nvSpPr>
      <xdr:spPr>
        <a:xfrm>
          <a:off x="11274425" y="513434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143320</xdr:rowOff>
    </xdr:from>
    <xdr:to>
      <xdr:col>60</xdr:col>
      <xdr:colOff>123825</xdr:colOff>
      <xdr:row>31</xdr:row>
      <xdr:rowOff>73470</xdr:rowOff>
    </xdr:to>
    <xdr:sp macro="" textlink="">
      <xdr:nvSpPr>
        <xdr:cNvPr id="133" name="フローチャート: 判断 132">
          <a:extLst>
            <a:ext uri="{FF2B5EF4-FFF2-40B4-BE49-F238E27FC236}">
              <a16:creationId xmlns:a16="http://schemas.microsoft.com/office/drawing/2014/main" id="{9E9C1F24-C015-4B7F-9826-E588E7D0229F}"/>
            </a:ext>
          </a:extLst>
        </xdr:cNvPr>
        <xdr:cNvSpPr/>
      </xdr:nvSpPr>
      <xdr:spPr>
        <a:xfrm>
          <a:off x="10588625" y="499789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CF5BD31A-885A-4769-A515-63D8493D1693}"/>
            </a:ext>
          </a:extLst>
        </xdr:cNvPr>
        <xdr:cNvSpPr txBox="1"/>
      </xdr:nvSpPr>
      <xdr:spPr>
        <a:xfrm>
          <a:off x="1316990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04EAE75F-D631-495B-9190-594F853624E7}"/>
            </a:ext>
          </a:extLst>
        </xdr:cNvPr>
        <xdr:cNvSpPr txBox="1"/>
      </xdr:nvSpPr>
      <xdr:spPr>
        <a:xfrm>
          <a:off x="125317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A386805D-420D-4C25-B234-6752645D7435}"/>
            </a:ext>
          </a:extLst>
        </xdr:cNvPr>
        <xdr:cNvSpPr txBox="1"/>
      </xdr:nvSpPr>
      <xdr:spPr>
        <a:xfrm>
          <a:off x="118459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F681DB78-2709-4C16-B7EB-DEFE9A53E644}"/>
            </a:ext>
          </a:extLst>
        </xdr:cNvPr>
        <xdr:cNvSpPr txBox="1"/>
      </xdr:nvSpPr>
      <xdr:spPr>
        <a:xfrm>
          <a:off x="111601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2F4B52A-9548-4B07-9AF3-F745B4F295C2}"/>
            </a:ext>
          </a:extLst>
        </xdr:cNvPr>
        <xdr:cNvSpPr txBox="1"/>
      </xdr:nvSpPr>
      <xdr:spPr>
        <a:xfrm>
          <a:off x="104743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37220</xdr:rowOff>
    </xdr:from>
    <xdr:to>
      <xdr:col>76</xdr:col>
      <xdr:colOff>73025</xdr:colOff>
      <xdr:row>30</xdr:row>
      <xdr:rowOff>138820</xdr:rowOff>
    </xdr:to>
    <xdr:sp macro="" textlink="">
      <xdr:nvSpPr>
        <xdr:cNvPr id="139" name="楕円 138">
          <a:extLst>
            <a:ext uri="{FF2B5EF4-FFF2-40B4-BE49-F238E27FC236}">
              <a16:creationId xmlns:a16="http://schemas.microsoft.com/office/drawing/2014/main" id="{1063287C-5270-4257-9497-E633AEDECE27}"/>
            </a:ext>
          </a:extLst>
        </xdr:cNvPr>
        <xdr:cNvSpPr/>
      </xdr:nvSpPr>
      <xdr:spPr>
        <a:xfrm>
          <a:off x="13293725" y="4894970"/>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60097</xdr:rowOff>
    </xdr:from>
    <xdr:ext cx="560923" cy="259045"/>
    <xdr:sp macro="" textlink="">
      <xdr:nvSpPr>
        <xdr:cNvPr id="140" name="債務償還比率該当値テキスト">
          <a:extLst>
            <a:ext uri="{FF2B5EF4-FFF2-40B4-BE49-F238E27FC236}">
              <a16:creationId xmlns:a16="http://schemas.microsoft.com/office/drawing/2014/main" id="{944FA3EB-950F-47D1-91E2-A2C86C39F554}"/>
            </a:ext>
          </a:extLst>
        </xdr:cNvPr>
        <xdr:cNvSpPr txBox="1"/>
      </xdr:nvSpPr>
      <xdr:spPr>
        <a:xfrm>
          <a:off x="13379450" y="475592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25273</xdr:rowOff>
    </xdr:from>
    <xdr:to>
      <xdr:col>72</xdr:col>
      <xdr:colOff>123825</xdr:colOff>
      <xdr:row>28</xdr:row>
      <xdr:rowOff>126873</xdr:rowOff>
    </xdr:to>
    <xdr:sp macro="" textlink="">
      <xdr:nvSpPr>
        <xdr:cNvPr id="141" name="楕円 140">
          <a:extLst>
            <a:ext uri="{FF2B5EF4-FFF2-40B4-BE49-F238E27FC236}">
              <a16:creationId xmlns:a16="http://schemas.microsoft.com/office/drawing/2014/main" id="{9A09E552-703A-44F4-A258-FEFDF067699D}"/>
            </a:ext>
          </a:extLst>
        </xdr:cNvPr>
        <xdr:cNvSpPr/>
      </xdr:nvSpPr>
      <xdr:spPr>
        <a:xfrm>
          <a:off x="12646025" y="456234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76073</xdr:rowOff>
    </xdr:from>
    <xdr:to>
      <xdr:col>76</xdr:col>
      <xdr:colOff>22225</xdr:colOff>
      <xdr:row>30</xdr:row>
      <xdr:rowOff>88020</xdr:rowOff>
    </xdr:to>
    <xdr:cxnSp macro="">
      <xdr:nvCxnSpPr>
        <xdr:cNvPr id="142" name="直線コネクタ 141">
          <a:extLst>
            <a:ext uri="{FF2B5EF4-FFF2-40B4-BE49-F238E27FC236}">
              <a16:creationId xmlns:a16="http://schemas.microsoft.com/office/drawing/2014/main" id="{0A5BEADA-52E8-4FBB-984F-937ADD3E4A66}"/>
            </a:ext>
          </a:extLst>
        </xdr:cNvPr>
        <xdr:cNvCxnSpPr/>
      </xdr:nvCxnSpPr>
      <xdr:spPr>
        <a:xfrm>
          <a:off x="12693650" y="4609973"/>
          <a:ext cx="638175" cy="332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28738</xdr:rowOff>
    </xdr:from>
    <xdr:to>
      <xdr:col>68</xdr:col>
      <xdr:colOff>123825</xdr:colOff>
      <xdr:row>30</xdr:row>
      <xdr:rowOff>130338</xdr:rowOff>
    </xdr:to>
    <xdr:sp macro="" textlink="">
      <xdr:nvSpPr>
        <xdr:cNvPr id="143" name="楕円 142">
          <a:extLst>
            <a:ext uri="{FF2B5EF4-FFF2-40B4-BE49-F238E27FC236}">
              <a16:creationId xmlns:a16="http://schemas.microsoft.com/office/drawing/2014/main" id="{320EBD36-A845-47A6-82B7-6D07D49A64AB}"/>
            </a:ext>
          </a:extLst>
        </xdr:cNvPr>
        <xdr:cNvSpPr/>
      </xdr:nvSpPr>
      <xdr:spPr>
        <a:xfrm>
          <a:off x="11960225" y="4883313"/>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76073</xdr:rowOff>
    </xdr:from>
    <xdr:to>
      <xdr:col>72</xdr:col>
      <xdr:colOff>73025</xdr:colOff>
      <xdr:row>30</xdr:row>
      <xdr:rowOff>79538</xdr:rowOff>
    </xdr:to>
    <xdr:cxnSp macro="">
      <xdr:nvCxnSpPr>
        <xdr:cNvPr id="144" name="直線コネクタ 143">
          <a:extLst>
            <a:ext uri="{FF2B5EF4-FFF2-40B4-BE49-F238E27FC236}">
              <a16:creationId xmlns:a16="http://schemas.microsoft.com/office/drawing/2014/main" id="{D397A5E3-3281-4167-8C1C-4859426831C2}"/>
            </a:ext>
          </a:extLst>
        </xdr:cNvPr>
        <xdr:cNvCxnSpPr/>
      </xdr:nvCxnSpPr>
      <xdr:spPr>
        <a:xfrm flipV="1">
          <a:off x="12007850" y="4609973"/>
          <a:ext cx="685800" cy="33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31088</xdr:rowOff>
    </xdr:from>
    <xdr:to>
      <xdr:col>64</xdr:col>
      <xdr:colOff>123825</xdr:colOff>
      <xdr:row>31</xdr:row>
      <xdr:rowOff>132688</xdr:rowOff>
    </xdr:to>
    <xdr:sp macro="" textlink="">
      <xdr:nvSpPr>
        <xdr:cNvPr id="145" name="楕円 144">
          <a:extLst>
            <a:ext uri="{FF2B5EF4-FFF2-40B4-BE49-F238E27FC236}">
              <a16:creationId xmlns:a16="http://schemas.microsoft.com/office/drawing/2014/main" id="{C381DFE1-A895-490E-AFF2-B9A7998519DE}"/>
            </a:ext>
          </a:extLst>
        </xdr:cNvPr>
        <xdr:cNvSpPr/>
      </xdr:nvSpPr>
      <xdr:spPr>
        <a:xfrm>
          <a:off x="11274425" y="5047588"/>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79538</xdr:rowOff>
    </xdr:from>
    <xdr:to>
      <xdr:col>68</xdr:col>
      <xdr:colOff>73025</xdr:colOff>
      <xdr:row>31</xdr:row>
      <xdr:rowOff>81888</xdr:rowOff>
    </xdr:to>
    <xdr:cxnSp macro="">
      <xdr:nvCxnSpPr>
        <xdr:cNvPr id="146" name="直線コネクタ 145">
          <a:extLst>
            <a:ext uri="{FF2B5EF4-FFF2-40B4-BE49-F238E27FC236}">
              <a16:creationId xmlns:a16="http://schemas.microsoft.com/office/drawing/2014/main" id="{EE837C37-54DB-4479-ABDA-44808E9B0408}"/>
            </a:ext>
          </a:extLst>
        </xdr:cNvPr>
        <xdr:cNvCxnSpPr/>
      </xdr:nvCxnSpPr>
      <xdr:spPr>
        <a:xfrm flipV="1">
          <a:off x="11322050" y="4940463"/>
          <a:ext cx="685800" cy="164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96475</xdr:rowOff>
    </xdr:from>
    <xdr:to>
      <xdr:col>60</xdr:col>
      <xdr:colOff>123825</xdr:colOff>
      <xdr:row>32</xdr:row>
      <xdr:rowOff>26625</xdr:rowOff>
    </xdr:to>
    <xdr:sp macro="" textlink="">
      <xdr:nvSpPr>
        <xdr:cNvPr id="147" name="楕円 146">
          <a:extLst>
            <a:ext uri="{FF2B5EF4-FFF2-40B4-BE49-F238E27FC236}">
              <a16:creationId xmlns:a16="http://schemas.microsoft.com/office/drawing/2014/main" id="{EFF4ED98-C3F9-49EB-86AF-F67A060B8AD3}"/>
            </a:ext>
          </a:extLst>
        </xdr:cNvPr>
        <xdr:cNvSpPr/>
      </xdr:nvSpPr>
      <xdr:spPr>
        <a:xfrm>
          <a:off x="10588625" y="511615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81888</xdr:rowOff>
    </xdr:from>
    <xdr:to>
      <xdr:col>64</xdr:col>
      <xdr:colOff>73025</xdr:colOff>
      <xdr:row>31</xdr:row>
      <xdr:rowOff>147275</xdr:rowOff>
    </xdr:to>
    <xdr:cxnSp macro="">
      <xdr:nvCxnSpPr>
        <xdr:cNvPr id="148" name="直線コネクタ 147">
          <a:extLst>
            <a:ext uri="{FF2B5EF4-FFF2-40B4-BE49-F238E27FC236}">
              <a16:creationId xmlns:a16="http://schemas.microsoft.com/office/drawing/2014/main" id="{FBC54E63-C285-456A-9D52-C24DAA9D14E3}"/>
            </a:ext>
          </a:extLst>
        </xdr:cNvPr>
        <xdr:cNvCxnSpPr/>
      </xdr:nvCxnSpPr>
      <xdr:spPr>
        <a:xfrm flipV="1">
          <a:off x="10636250" y="5104738"/>
          <a:ext cx="685800" cy="59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160863</xdr:colOff>
      <xdr:row>30</xdr:row>
      <xdr:rowOff>48676</xdr:rowOff>
    </xdr:from>
    <xdr:ext cx="560923" cy="259045"/>
    <xdr:sp macro="" textlink="">
      <xdr:nvSpPr>
        <xdr:cNvPr id="149" name="n_1aveValue債務償還比率">
          <a:extLst>
            <a:ext uri="{FF2B5EF4-FFF2-40B4-BE49-F238E27FC236}">
              <a16:creationId xmlns:a16="http://schemas.microsoft.com/office/drawing/2014/main" id="{4A6D1D9E-9E10-4D91-A224-E879748DD1CD}"/>
            </a:ext>
          </a:extLst>
        </xdr:cNvPr>
        <xdr:cNvSpPr txBox="1"/>
      </xdr:nvSpPr>
      <xdr:spPr>
        <a:xfrm>
          <a:off x="12441763" y="490325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30</xdr:row>
      <xdr:rowOff>167421</xdr:rowOff>
    </xdr:from>
    <xdr:ext cx="560923" cy="259045"/>
    <xdr:sp macro="" textlink="">
      <xdr:nvSpPr>
        <xdr:cNvPr id="150" name="n_2aveValue債務償還比率">
          <a:extLst>
            <a:ext uri="{FF2B5EF4-FFF2-40B4-BE49-F238E27FC236}">
              <a16:creationId xmlns:a16="http://schemas.microsoft.com/office/drawing/2014/main" id="{285BDFB6-DAE0-4B30-99D4-A175FFDF57FD}"/>
            </a:ext>
          </a:extLst>
        </xdr:cNvPr>
        <xdr:cNvSpPr txBox="1"/>
      </xdr:nvSpPr>
      <xdr:spPr>
        <a:xfrm>
          <a:off x="11765488" y="502199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32</xdr:row>
      <xdr:rowOff>35949</xdr:rowOff>
    </xdr:from>
    <xdr:ext cx="560923" cy="259045"/>
    <xdr:sp macro="" textlink="">
      <xdr:nvSpPr>
        <xdr:cNvPr id="151" name="n_3aveValue債務償還比率">
          <a:extLst>
            <a:ext uri="{FF2B5EF4-FFF2-40B4-BE49-F238E27FC236}">
              <a16:creationId xmlns:a16="http://schemas.microsoft.com/office/drawing/2014/main" id="{D28C313F-F4E2-4E40-A3B2-0C18CDE03668}"/>
            </a:ext>
          </a:extLst>
        </xdr:cNvPr>
        <xdr:cNvSpPr txBox="1"/>
      </xdr:nvSpPr>
      <xdr:spPr>
        <a:xfrm>
          <a:off x="11079688" y="521754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29</xdr:row>
      <xdr:rowOff>89997</xdr:rowOff>
    </xdr:from>
    <xdr:ext cx="560923" cy="259045"/>
    <xdr:sp macro="" textlink="">
      <xdr:nvSpPr>
        <xdr:cNvPr id="152" name="n_4aveValue債務償還比率">
          <a:extLst>
            <a:ext uri="{FF2B5EF4-FFF2-40B4-BE49-F238E27FC236}">
              <a16:creationId xmlns:a16="http://schemas.microsoft.com/office/drawing/2014/main" id="{DA2A8DA5-F85C-44BD-83EA-B6D6535196EE}"/>
            </a:ext>
          </a:extLst>
        </xdr:cNvPr>
        <xdr:cNvSpPr txBox="1"/>
      </xdr:nvSpPr>
      <xdr:spPr>
        <a:xfrm>
          <a:off x="10393888" y="478264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26</xdr:row>
      <xdr:rowOff>143400</xdr:rowOff>
    </xdr:from>
    <xdr:ext cx="560923" cy="259045"/>
    <xdr:sp macro="" textlink="">
      <xdr:nvSpPr>
        <xdr:cNvPr id="153" name="n_1mainValue債務償還比率">
          <a:extLst>
            <a:ext uri="{FF2B5EF4-FFF2-40B4-BE49-F238E27FC236}">
              <a16:creationId xmlns:a16="http://schemas.microsoft.com/office/drawing/2014/main" id="{EE6D8072-F686-4E4C-B27B-C57089F17EE5}"/>
            </a:ext>
          </a:extLst>
        </xdr:cNvPr>
        <xdr:cNvSpPr txBox="1"/>
      </xdr:nvSpPr>
      <xdr:spPr>
        <a:xfrm>
          <a:off x="12441763" y="435027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28</xdr:row>
      <xdr:rowOff>146865</xdr:rowOff>
    </xdr:from>
    <xdr:ext cx="560923" cy="259045"/>
    <xdr:sp macro="" textlink="">
      <xdr:nvSpPr>
        <xdr:cNvPr id="154" name="n_2mainValue債務償還比率">
          <a:extLst>
            <a:ext uri="{FF2B5EF4-FFF2-40B4-BE49-F238E27FC236}">
              <a16:creationId xmlns:a16="http://schemas.microsoft.com/office/drawing/2014/main" id="{E63F381D-B25B-4925-A7C9-A956F8C77740}"/>
            </a:ext>
          </a:extLst>
        </xdr:cNvPr>
        <xdr:cNvSpPr txBox="1"/>
      </xdr:nvSpPr>
      <xdr:spPr>
        <a:xfrm>
          <a:off x="11765488" y="467759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29</xdr:row>
      <xdr:rowOff>149215</xdr:rowOff>
    </xdr:from>
    <xdr:ext cx="560923" cy="259045"/>
    <xdr:sp macro="" textlink="">
      <xdr:nvSpPr>
        <xdr:cNvPr id="155" name="n_3mainValue債務償還比率">
          <a:extLst>
            <a:ext uri="{FF2B5EF4-FFF2-40B4-BE49-F238E27FC236}">
              <a16:creationId xmlns:a16="http://schemas.microsoft.com/office/drawing/2014/main" id="{4E6D81B3-59D8-4C60-B9D3-F63747D1D4D7}"/>
            </a:ext>
          </a:extLst>
        </xdr:cNvPr>
        <xdr:cNvSpPr txBox="1"/>
      </xdr:nvSpPr>
      <xdr:spPr>
        <a:xfrm>
          <a:off x="11079688" y="484186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32</xdr:row>
      <xdr:rowOff>17752</xdr:rowOff>
    </xdr:from>
    <xdr:ext cx="560923" cy="259045"/>
    <xdr:sp macro="" textlink="">
      <xdr:nvSpPr>
        <xdr:cNvPr id="156" name="n_4mainValue債務償還比率">
          <a:extLst>
            <a:ext uri="{FF2B5EF4-FFF2-40B4-BE49-F238E27FC236}">
              <a16:creationId xmlns:a16="http://schemas.microsoft.com/office/drawing/2014/main" id="{4B6DECCB-4D91-49FE-9AF9-504D12E46848}"/>
            </a:ext>
          </a:extLst>
        </xdr:cNvPr>
        <xdr:cNvSpPr txBox="1"/>
      </xdr:nvSpPr>
      <xdr:spPr>
        <a:xfrm>
          <a:off x="10393888" y="519935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7" name="正方形/長方形 156">
          <a:extLst>
            <a:ext uri="{FF2B5EF4-FFF2-40B4-BE49-F238E27FC236}">
              <a16:creationId xmlns:a16="http://schemas.microsoft.com/office/drawing/2014/main" id="{AF7F142D-5FFA-412A-865F-0642E521B5DA}"/>
            </a:ext>
          </a:extLst>
        </xdr:cNvPr>
        <xdr:cNvSpPr/>
      </xdr:nvSpPr>
      <xdr:spPr>
        <a:xfrm>
          <a:off x="1158875" y="6791325"/>
          <a:ext cx="5314950"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8" name="正方形/長方形 157">
          <a:extLst>
            <a:ext uri="{FF2B5EF4-FFF2-40B4-BE49-F238E27FC236}">
              <a16:creationId xmlns:a16="http://schemas.microsoft.com/office/drawing/2014/main" id="{137B491B-C996-455C-874F-1B5F37D9C66E}"/>
            </a:ext>
          </a:extLst>
        </xdr:cNvPr>
        <xdr:cNvSpPr/>
      </xdr:nvSpPr>
      <xdr:spPr>
        <a:xfrm>
          <a:off x="1158875" y="10340975"/>
          <a:ext cx="5314950"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9" name="テキスト ボックス 158">
          <a:extLst>
            <a:ext uri="{FF2B5EF4-FFF2-40B4-BE49-F238E27FC236}">
              <a16:creationId xmlns:a16="http://schemas.microsoft.com/office/drawing/2014/main" id="{C465CEC5-C9D8-429F-BB53-4CA5C9466AAB}"/>
            </a:ext>
          </a:extLst>
        </xdr:cNvPr>
        <xdr:cNvSpPr txBox="1"/>
      </xdr:nvSpPr>
      <xdr:spPr>
        <a:xfrm>
          <a:off x="835025" y="70294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0" name="テキスト ボックス 159">
          <a:extLst>
            <a:ext uri="{FF2B5EF4-FFF2-40B4-BE49-F238E27FC236}">
              <a16:creationId xmlns:a16="http://schemas.microsoft.com/office/drawing/2014/main" id="{6EDCD5D2-841B-49F9-BAB9-E2B4CE59FEC4}"/>
            </a:ext>
          </a:extLst>
        </xdr:cNvPr>
        <xdr:cNvSpPr txBox="1"/>
      </xdr:nvSpPr>
      <xdr:spPr>
        <a:xfrm>
          <a:off x="6302375" y="95535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1" name="テキスト ボックス 160">
          <a:extLst>
            <a:ext uri="{FF2B5EF4-FFF2-40B4-BE49-F238E27FC236}">
              <a16:creationId xmlns:a16="http://schemas.microsoft.com/office/drawing/2014/main" id="{110FCF10-A1A1-4D22-8DC0-72680EF77855}"/>
            </a:ext>
          </a:extLst>
        </xdr:cNvPr>
        <xdr:cNvSpPr txBox="1"/>
      </xdr:nvSpPr>
      <xdr:spPr>
        <a:xfrm>
          <a:off x="835025" y="105505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2" name="テキスト ボックス 161">
          <a:extLst>
            <a:ext uri="{FF2B5EF4-FFF2-40B4-BE49-F238E27FC236}">
              <a16:creationId xmlns:a16="http://schemas.microsoft.com/office/drawing/2014/main" id="{32C3AC61-C07E-43E9-9BEB-AF5AD650871E}"/>
            </a:ext>
          </a:extLst>
        </xdr:cNvPr>
        <xdr:cNvSpPr txBox="1"/>
      </xdr:nvSpPr>
      <xdr:spPr>
        <a:xfrm>
          <a:off x="6302375" y="131603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23F6E02-F1BF-44B4-B9C0-7CAD25C0060A}"/>
            </a:ext>
          </a:extLst>
        </xdr:cNvPr>
        <xdr:cNvSpPr/>
      </xdr:nvSpPr>
      <xdr:spPr>
        <a:xfrm>
          <a:off x="581025" y="123825"/>
          <a:ext cx="1142047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8B0C9AC3-C3D7-423A-876F-5B89ED5CEC8E}"/>
            </a:ext>
          </a:extLst>
        </xdr:cNvPr>
        <xdr:cNvSpPr/>
      </xdr:nvSpPr>
      <xdr:spPr>
        <a:xfrm>
          <a:off x="17145000" y="180975"/>
          <a:ext cx="3581400"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D096ECBF-03E5-4E58-8D93-5EDEF2C7E3DC}"/>
            </a:ext>
          </a:extLst>
        </xdr:cNvPr>
        <xdr:cNvSpPr/>
      </xdr:nvSpPr>
      <xdr:spPr>
        <a:xfrm>
          <a:off x="17164050" y="209550"/>
          <a:ext cx="35337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285EAE7F-99B5-4EC2-8389-F3B8C37A2A25}"/>
            </a:ext>
          </a:extLst>
        </xdr:cNvPr>
        <xdr:cNvSpPr/>
      </xdr:nvSpPr>
      <xdr:spPr>
        <a:xfrm>
          <a:off x="17192625" y="228600"/>
          <a:ext cx="3476625" cy="4191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A2EC197-05AA-4AD6-82B3-8103FCB6ED2D}"/>
            </a:ext>
          </a:extLst>
        </xdr:cNvPr>
        <xdr:cNvSpPr/>
      </xdr:nvSpPr>
      <xdr:spPr>
        <a:xfrm>
          <a:off x="14639925" y="180975"/>
          <a:ext cx="2390775"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6FA1870-D1AC-4A15-BBBC-2B5A97B81580}"/>
            </a:ext>
          </a:extLst>
        </xdr:cNvPr>
        <xdr:cNvSpPr/>
      </xdr:nvSpPr>
      <xdr:spPr>
        <a:xfrm>
          <a:off x="14658975" y="209550"/>
          <a:ext cx="23526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BA4C07E-98FB-4C27-BF66-3A0FCD9DE972}"/>
            </a:ext>
          </a:extLst>
        </xdr:cNvPr>
        <xdr:cNvSpPr/>
      </xdr:nvSpPr>
      <xdr:spPr>
        <a:xfrm>
          <a:off x="14687550" y="228600"/>
          <a:ext cx="22955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B703099E-4524-4351-9039-9F1D4C0B7035}"/>
            </a:ext>
          </a:extLst>
        </xdr:cNvPr>
        <xdr:cNvSpPr/>
      </xdr:nvSpPr>
      <xdr:spPr>
        <a:xfrm>
          <a:off x="685800" y="838200"/>
          <a:ext cx="9086850" cy="16859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9012881-E40E-4DFC-8817-2096AE9AE739}"/>
            </a:ext>
          </a:extLst>
        </xdr:cNvPr>
        <xdr:cNvSpPr/>
      </xdr:nvSpPr>
      <xdr:spPr>
        <a:xfrm>
          <a:off x="809625" y="876300"/>
          <a:ext cx="124777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C874F608-6E33-4E23-9904-48F8D5AE6481}"/>
            </a:ext>
          </a:extLst>
        </xdr:cNvPr>
        <xdr:cNvSpPr/>
      </xdr:nvSpPr>
      <xdr:spPr>
        <a:xfrm>
          <a:off x="2009775" y="876300"/>
          <a:ext cx="12001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7,575,530
7,301,322
5,173.06
2,295,883,257
2,256,860,944
30,111,147
1,370,065,804
4,719,088,099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54001D31-E29B-4527-BBB6-999150655C46}"/>
            </a:ext>
          </a:extLst>
        </xdr:cNvPr>
        <xdr:cNvSpPr/>
      </xdr:nvSpPr>
      <xdr:spPr>
        <a:xfrm>
          <a:off x="3209925" y="876300"/>
          <a:ext cx="13716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1A1E495-40F6-4FBF-ABA3-78C8246CFDC9}"/>
            </a:ext>
          </a:extLst>
        </xdr:cNvPr>
        <xdr:cNvSpPr/>
      </xdr:nvSpPr>
      <xdr:spPr>
        <a:xfrm>
          <a:off x="4581525" y="895350"/>
          <a:ext cx="18288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5544B89F-EA46-45C7-8888-2D3110348737}"/>
            </a:ext>
          </a:extLst>
        </xdr:cNvPr>
        <xdr:cNvSpPr/>
      </xdr:nvSpPr>
      <xdr:spPr>
        <a:xfrm>
          <a:off x="6410325" y="895350"/>
          <a:ext cx="1133475"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13.7
187.3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EDB33D45-1F64-4FA8-BC6A-87598FBE96F4}"/>
            </a:ext>
          </a:extLst>
        </xdr:cNvPr>
        <xdr:cNvSpPr/>
      </xdr:nvSpPr>
      <xdr:spPr>
        <a:xfrm>
          <a:off x="7610475" y="904875"/>
          <a:ext cx="5715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05C6DF9-DC3A-46F4-ADBC-B1CDCF6DFACC}"/>
            </a:ext>
          </a:extLst>
        </xdr:cNvPr>
        <xdr:cNvSpPr/>
      </xdr:nvSpPr>
      <xdr:spPr>
        <a:xfrm>
          <a:off x="4581525" y="161925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2AB5F045-2AFE-4B45-83CF-0EB4FEE32C95}"/>
            </a:ext>
          </a:extLst>
        </xdr:cNvPr>
        <xdr:cNvSpPr/>
      </xdr:nvSpPr>
      <xdr:spPr>
        <a:xfrm>
          <a:off x="6467475" y="1619250"/>
          <a:ext cx="30861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64501B36-F2A9-490A-A5C5-7C407B707880}"/>
            </a:ext>
          </a:extLst>
        </xdr:cNvPr>
        <xdr:cNvSpPr/>
      </xdr:nvSpPr>
      <xdr:spPr>
        <a:xfrm>
          <a:off x="9972675" y="838200"/>
          <a:ext cx="1371600" cy="12096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CCA3EEB8-07BA-4E20-824F-B99DD54897FB}"/>
            </a:ext>
          </a:extLst>
        </xdr:cNvPr>
        <xdr:cNvSpPr/>
      </xdr:nvSpPr>
      <xdr:spPr>
        <a:xfrm>
          <a:off x="10210800" y="904875"/>
          <a:ext cx="12001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5BCF113F-6563-445F-929F-5EB06634ACE7}"/>
            </a:ext>
          </a:extLst>
        </xdr:cNvPr>
        <xdr:cNvSpPr/>
      </xdr:nvSpPr>
      <xdr:spPr>
        <a:xfrm>
          <a:off x="10210800" y="1152525"/>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FD9A35A-29CA-4E7C-9440-B429AD8C1D60}"/>
            </a:ext>
          </a:extLst>
        </xdr:cNvPr>
        <xdr:cNvSpPr/>
      </xdr:nvSpPr>
      <xdr:spPr>
        <a:xfrm>
          <a:off x="10210800" y="1466850"/>
          <a:ext cx="130492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93A418F9-1379-47B1-AF9F-310DDBF160C3}"/>
            </a:ext>
          </a:extLst>
        </xdr:cNvPr>
        <xdr:cNvCxnSpPr/>
      </xdr:nvCxnSpPr>
      <xdr:spPr>
        <a:xfrm flipH="1">
          <a:off x="10048875" y="98107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9AD051B7-01E4-4882-9676-5D4DCB6C171F}"/>
            </a:ext>
          </a:extLst>
        </xdr:cNvPr>
        <xdr:cNvSpPr/>
      </xdr:nvSpPr>
      <xdr:spPr>
        <a:xfrm>
          <a:off x="10102850" y="9429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1C66946A-9B7A-43A5-BBDD-DA3DFD9B5F1C}"/>
            </a:ext>
          </a:extLst>
        </xdr:cNvPr>
        <xdr:cNvSpPr/>
      </xdr:nvSpPr>
      <xdr:spPr>
        <a:xfrm>
          <a:off x="10102850" y="119062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78A52C0A-5935-4225-823F-30328FCE57D5}"/>
            </a:ext>
          </a:extLst>
        </xdr:cNvPr>
        <xdr:cNvCxnSpPr/>
      </xdr:nvCxnSpPr>
      <xdr:spPr>
        <a:xfrm>
          <a:off x="10131425" y="14478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36CDB2AE-E630-40E5-B880-5BEE128122FF}"/>
            </a:ext>
          </a:extLst>
        </xdr:cNvPr>
        <xdr:cNvCxnSpPr/>
      </xdr:nvCxnSpPr>
      <xdr:spPr>
        <a:xfrm>
          <a:off x="10067925" y="14478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4541406F-2B98-4820-8652-FEA0CF5E66EF}"/>
            </a:ext>
          </a:extLst>
        </xdr:cNvPr>
        <xdr:cNvCxnSpPr/>
      </xdr:nvCxnSpPr>
      <xdr:spPr>
        <a:xfrm flipV="1">
          <a:off x="10131425" y="16637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F7C911D-5D6A-4C61-B5DA-FBB990500E4A}"/>
            </a:ext>
          </a:extLst>
        </xdr:cNvPr>
        <xdr:cNvCxnSpPr/>
      </xdr:nvCxnSpPr>
      <xdr:spPr>
        <a:xfrm>
          <a:off x="10067925" y="1800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4609532" cy="259045"/>
    <xdr:sp macro="" textlink="">
      <xdr:nvSpPr>
        <xdr:cNvPr id="29" name="テキスト ボックス 28">
          <a:extLst>
            <a:ext uri="{FF2B5EF4-FFF2-40B4-BE49-F238E27FC236}">
              <a16:creationId xmlns:a16="http://schemas.microsoft.com/office/drawing/2014/main" id="{0F5E0B29-687A-4801-A107-1CDE391CF765}"/>
            </a:ext>
          </a:extLst>
        </xdr:cNvPr>
        <xdr:cNvSpPr txBox="1"/>
      </xdr:nvSpPr>
      <xdr:spPr>
        <a:xfrm>
          <a:off x="638175" y="2638425"/>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30" name="大かっこ 29">
          <a:extLst>
            <a:ext uri="{FF2B5EF4-FFF2-40B4-BE49-F238E27FC236}">
              <a16:creationId xmlns:a16="http://schemas.microsoft.com/office/drawing/2014/main" id="{ACF60150-0D2E-4AF5-8DD7-645E7A05465B}"/>
            </a:ext>
          </a:extLst>
        </xdr:cNvPr>
        <xdr:cNvSpPr/>
      </xdr:nvSpPr>
      <xdr:spPr>
        <a:xfrm>
          <a:off x="857250" y="2886075"/>
          <a:ext cx="8572500" cy="1809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31" name="テキスト ボックス 30">
          <a:extLst>
            <a:ext uri="{FF2B5EF4-FFF2-40B4-BE49-F238E27FC236}">
              <a16:creationId xmlns:a16="http://schemas.microsoft.com/office/drawing/2014/main" id="{64FE925F-5D5D-4C72-A9E5-1CB3AA27515C}"/>
            </a:ext>
          </a:extLst>
        </xdr:cNvPr>
        <xdr:cNvSpPr txBox="1"/>
      </xdr:nvSpPr>
      <xdr:spPr>
        <a:xfrm>
          <a:off x="638175" y="2886075"/>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F0291995-C31D-4288-AD6F-B3A27B9BE908}"/>
            </a:ext>
          </a:extLst>
        </xdr:cNvPr>
        <xdr:cNvSpPr txBox="1"/>
      </xdr:nvSpPr>
      <xdr:spPr>
        <a:xfrm>
          <a:off x="638175" y="31242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a:extLst>
            <a:ext uri="{FF2B5EF4-FFF2-40B4-BE49-F238E27FC236}">
              <a16:creationId xmlns:a16="http://schemas.microsoft.com/office/drawing/2014/main" id="{38DDDA4E-C8BC-4D59-8B5A-BE06D23EE4B6}"/>
            </a:ext>
          </a:extLst>
        </xdr:cNvPr>
        <xdr:cNvSpPr txBox="1"/>
      </xdr:nvSpPr>
      <xdr:spPr>
        <a:xfrm>
          <a:off x="638175" y="3362325"/>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oneCellAnchor>
    <xdr:from>
      <xdr:col>3</xdr:col>
      <xdr:colOff>127000</xdr:colOff>
      <xdr:row>22</xdr:row>
      <xdr:rowOff>38100</xdr:rowOff>
    </xdr:from>
    <xdr:ext cx="4406143" cy="259045"/>
    <xdr:sp macro="" textlink="">
      <xdr:nvSpPr>
        <xdr:cNvPr id="34" name="テキスト ボックス 33">
          <a:extLst>
            <a:ext uri="{FF2B5EF4-FFF2-40B4-BE49-F238E27FC236}">
              <a16:creationId xmlns:a16="http://schemas.microsoft.com/office/drawing/2014/main" id="{0E35E8E4-744A-47C0-8016-01F49DA737D9}"/>
            </a:ext>
          </a:extLst>
        </xdr:cNvPr>
        <xdr:cNvSpPr txBox="1"/>
      </xdr:nvSpPr>
      <xdr:spPr>
        <a:xfrm>
          <a:off x="638175" y="3600450"/>
          <a:ext cx="440614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5" name="正方形/長方形 34">
          <a:extLst>
            <a:ext uri="{FF2B5EF4-FFF2-40B4-BE49-F238E27FC236}">
              <a16:creationId xmlns:a16="http://schemas.microsoft.com/office/drawing/2014/main" id="{3A91D508-CF03-4EBE-9C5F-611CCF88838C}"/>
            </a:ext>
          </a:extLst>
        </xdr:cNvPr>
        <xdr:cNvSpPr/>
      </xdr:nvSpPr>
      <xdr:spPr>
        <a:xfrm>
          <a:off x="6858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36" name="正方形/長方形 35">
          <a:extLst>
            <a:ext uri="{FF2B5EF4-FFF2-40B4-BE49-F238E27FC236}">
              <a16:creationId xmlns:a16="http://schemas.microsoft.com/office/drawing/2014/main" id="{CDD606D7-7DE2-43DF-9EA7-09DDEEC3FB6B}"/>
            </a:ext>
          </a:extLst>
        </xdr:cNvPr>
        <xdr:cNvSpPr/>
      </xdr:nvSpPr>
      <xdr:spPr>
        <a:xfrm>
          <a:off x="11525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37" name="正方形/長方形 36">
          <a:extLst>
            <a:ext uri="{FF2B5EF4-FFF2-40B4-BE49-F238E27FC236}">
              <a16:creationId xmlns:a16="http://schemas.microsoft.com/office/drawing/2014/main" id="{63141FC2-D61A-4C5C-8EC8-12F69E012D0E}"/>
            </a:ext>
          </a:extLst>
        </xdr:cNvPr>
        <xdr:cNvSpPr/>
      </xdr:nvSpPr>
      <xdr:spPr>
        <a:xfrm>
          <a:off x="11525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38" name="正方形/長方形 37">
          <a:extLst>
            <a:ext uri="{FF2B5EF4-FFF2-40B4-BE49-F238E27FC236}">
              <a16:creationId xmlns:a16="http://schemas.microsoft.com/office/drawing/2014/main" id="{4AC55937-7943-4B17-94FC-EC30B758F082}"/>
            </a:ext>
          </a:extLst>
        </xdr:cNvPr>
        <xdr:cNvSpPr/>
      </xdr:nvSpPr>
      <xdr:spPr>
        <a:xfrm>
          <a:off x="26384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39" name="正方形/長方形 38">
          <a:extLst>
            <a:ext uri="{FF2B5EF4-FFF2-40B4-BE49-F238E27FC236}">
              <a16:creationId xmlns:a16="http://schemas.microsoft.com/office/drawing/2014/main" id="{18BB20EF-6858-459F-8511-6E6F287B35E4}"/>
            </a:ext>
          </a:extLst>
        </xdr:cNvPr>
        <xdr:cNvSpPr/>
      </xdr:nvSpPr>
      <xdr:spPr>
        <a:xfrm>
          <a:off x="26384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C1532271-F46C-4AE8-ABEA-49E0F3E904B4}"/>
            </a:ext>
          </a:extLst>
        </xdr:cNvPr>
        <xdr:cNvSpPr/>
      </xdr:nvSpPr>
      <xdr:spPr>
        <a:xfrm>
          <a:off x="6858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5E0DF1C4-27E8-4888-BBC5-133E3F330707}"/>
            </a:ext>
          </a:extLst>
        </xdr:cNvPr>
        <xdr:cNvSpPr txBox="1"/>
      </xdr:nvSpPr>
      <xdr:spPr>
        <a:xfrm>
          <a:off x="666750"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F13CE658-171D-4F91-8E4E-E34938B58410}"/>
            </a:ext>
          </a:extLst>
        </xdr:cNvPr>
        <xdr:cNvCxnSpPr/>
      </xdr:nvCxnSpPr>
      <xdr:spPr>
        <a:xfrm>
          <a:off x="6858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59C35547-66E4-46EA-AE22-4F55FCF14AAB}"/>
            </a:ext>
          </a:extLst>
        </xdr:cNvPr>
        <xdr:cNvSpPr txBox="1"/>
      </xdr:nvSpPr>
      <xdr:spPr>
        <a:xfrm>
          <a:off x="278946" y="706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70EFDD4B-F89F-4C7B-A0F2-3C3C497081BF}"/>
            </a:ext>
          </a:extLst>
        </xdr:cNvPr>
        <xdr:cNvCxnSpPr/>
      </xdr:nvCxnSpPr>
      <xdr:spPr>
        <a:xfrm>
          <a:off x="685800" y="689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5" name="テキスト ボックス 44">
          <a:extLst>
            <a:ext uri="{FF2B5EF4-FFF2-40B4-BE49-F238E27FC236}">
              <a16:creationId xmlns:a16="http://schemas.microsoft.com/office/drawing/2014/main" id="{878E55D0-8EB4-494E-8DAC-03CDC85ABCD5}"/>
            </a:ext>
          </a:extLst>
        </xdr:cNvPr>
        <xdr:cNvSpPr txBox="1"/>
      </xdr:nvSpPr>
      <xdr:spPr>
        <a:xfrm>
          <a:off x="339891" y="676385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6189D8B5-1396-4C2A-BED1-BEBD89FB5B3F}"/>
            </a:ext>
          </a:extLst>
        </xdr:cNvPr>
        <xdr:cNvCxnSpPr/>
      </xdr:nvCxnSpPr>
      <xdr:spPr>
        <a:xfrm>
          <a:off x="685800" y="658268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75D0A74-FB1A-4E1A-B18E-FCCCC7556947}"/>
            </a:ext>
          </a:extLst>
        </xdr:cNvPr>
        <xdr:cNvSpPr txBox="1"/>
      </xdr:nvSpPr>
      <xdr:spPr>
        <a:xfrm>
          <a:off x="339891" y="6456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2E03A4-5126-48EE-9171-9E91F537B089}"/>
            </a:ext>
          </a:extLst>
        </xdr:cNvPr>
        <xdr:cNvCxnSpPr/>
      </xdr:nvCxnSpPr>
      <xdr:spPr>
        <a:xfrm>
          <a:off x="685800" y="627516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F5F5E8B9-AE0A-4EC5-AD99-A2817DC3F32E}"/>
            </a:ext>
          </a:extLst>
        </xdr:cNvPr>
        <xdr:cNvSpPr txBox="1"/>
      </xdr:nvSpPr>
      <xdr:spPr>
        <a:xfrm>
          <a:off x="339891" y="61456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D065D53E-1206-4202-B4D6-29A6FB185E5F}"/>
            </a:ext>
          </a:extLst>
        </xdr:cNvPr>
        <xdr:cNvCxnSpPr/>
      </xdr:nvCxnSpPr>
      <xdr:spPr>
        <a:xfrm>
          <a:off x="685800" y="597398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768FA639-B8F8-438D-98FC-241F685A98F7}"/>
            </a:ext>
          </a:extLst>
        </xdr:cNvPr>
        <xdr:cNvSpPr txBox="1"/>
      </xdr:nvSpPr>
      <xdr:spPr>
        <a:xfrm>
          <a:off x="339891" y="58285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891B8CF5-0E7E-4198-A1EE-3BBC96E98E37}"/>
            </a:ext>
          </a:extLst>
        </xdr:cNvPr>
        <xdr:cNvCxnSpPr/>
      </xdr:nvCxnSpPr>
      <xdr:spPr>
        <a:xfrm>
          <a:off x="685800" y="566646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954405BD-AD7B-49D7-B08E-D00F64A70F45}"/>
            </a:ext>
          </a:extLst>
        </xdr:cNvPr>
        <xdr:cNvSpPr txBox="1"/>
      </xdr:nvSpPr>
      <xdr:spPr>
        <a:xfrm>
          <a:off x="339891" y="55178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6E13B24F-9729-4895-87CB-EEE6CE933BD4}"/>
            </a:ext>
          </a:extLst>
        </xdr:cNvPr>
        <xdr:cNvCxnSpPr/>
      </xdr:nvCxnSpPr>
      <xdr:spPr>
        <a:xfrm>
          <a:off x="685800" y="534624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5" name="テキスト ボックス 54">
          <a:extLst>
            <a:ext uri="{FF2B5EF4-FFF2-40B4-BE49-F238E27FC236}">
              <a16:creationId xmlns:a16="http://schemas.microsoft.com/office/drawing/2014/main" id="{7BB71A94-20B1-4FB1-9168-02E2DF64FA4B}"/>
            </a:ext>
          </a:extLst>
        </xdr:cNvPr>
        <xdr:cNvSpPr txBox="1"/>
      </xdr:nvSpPr>
      <xdr:spPr>
        <a:xfrm>
          <a:off x="339891" y="52103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68EE0466-EBBA-4254-A315-749A09FEF3A3}"/>
            </a:ext>
          </a:extLst>
        </xdr:cNvPr>
        <xdr:cNvCxnSpPr/>
      </xdr:nvCxnSpPr>
      <xdr:spPr>
        <a:xfrm>
          <a:off x="6858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7" name="テキスト ボックス 56">
          <a:extLst>
            <a:ext uri="{FF2B5EF4-FFF2-40B4-BE49-F238E27FC236}">
              <a16:creationId xmlns:a16="http://schemas.microsoft.com/office/drawing/2014/main" id="{FA82577E-60E4-4F91-A3BE-61D60459F153}"/>
            </a:ext>
          </a:extLst>
        </xdr:cNvPr>
        <xdr:cNvSpPr txBox="1"/>
      </xdr:nvSpPr>
      <xdr:spPr>
        <a:xfrm>
          <a:off x="339891" y="4902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8" name="【道路】&#10;有形固定資産減価償却率グラフ枠">
          <a:extLst>
            <a:ext uri="{FF2B5EF4-FFF2-40B4-BE49-F238E27FC236}">
              <a16:creationId xmlns:a16="http://schemas.microsoft.com/office/drawing/2014/main" id="{4A417A3C-DB7F-47AB-A9FF-24ED3FAB6834}"/>
            </a:ext>
          </a:extLst>
        </xdr:cNvPr>
        <xdr:cNvSpPr/>
      </xdr:nvSpPr>
      <xdr:spPr>
        <a:xfrm>
          <a:off x="6858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161108</xdr:rowOff>
    </xdr:from>
    <xdr:to>
      <xdr:col>24</xdr:col>
      <xdr:colOff>62865</xdr:colOff>
      <xdr:row>41</xdr:row>
      <xdr:rowOff>84365</xdr:rowOff>
    </xdr:to>
    <xdr:cxnSp macro="">
      <xdr:nvCxnSpPr>
        <xdr:cNvPr id="59" name="直線コネクタ 58">
          <a:extLst>
            <a:ext uri="{FF2B5EF4-FFF2-40B4-BE49-F238E27FC236}">
              <a16:creationId xmlns:a16="http://schemas.microsoft.com/office/drawing/2014/main" id="{A53B71CF-EF7D-4C59-901D-23809497D17E}"/>
            </a:ext>
          </a:extLst>
        </xdr:cNvPr>
        <xdr:cNvCxnSpPr/>
      </xdr:nvCxnSpPr>
      <xdr:spPr>
        <a:xfrm flipV="1">
          <a:off x="4179570" y="5345883"/>
          <a:ext cx="1270" cy="1380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88192</xdr:rowOff>
    </xdr:from>
    <xdr:ext cx="405111" cy="259045"/>
    <xdr:sp macro="" textlink="">
      <xdr:nvSpPr>
        <xdr:cNvPr id="60" name="【道路】&#10;有形固定資産減価償却率最小値テキスト">
          <a:extLst>
            <a:ext uri="{FF2B5EF4-FFF2-40B4-BE49-F238E27FC236}">
              <a16:creationId xmlns:a16="http://schemas.microsoft.com/office/drawing/2014/main" id="{810F4ACE-B649-42A1-A8A5-E8CBBD4F2CD1}"/>
            </a:ext>
          </a:extLst>
        </xdr:cNvPr>
        <xdr:cNvSpPr txBox="1"/>
      </xdr:nvSpPr>
      <xdr:spPr>
        <a:xfrm>
          <a:off x="4229100" y="6723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84365</xdr:rowOff>
    </xdr:from>
    <xdr:to>
      <xdr:col>24</xdr:col>
      <xdr:colOff>152400</xdr:colOff>
      <xdr:row>41</xdr:row>
      <xdr:rowOff>84365</xdr:rowOff>
    </xdr:to>
    <xdr:cxnSp macro="">
      <xdr:nvCxnSpPr>
        <xdr:cNvPr id="61" name="直線コネクタ 60">
          <a:extLst>
            <a:ext uri="{FF2B5EF4-FFF2-40B4-BE49-F238E27FC236}">
              <a16:creationId xmlns:a16="http://schemas.microsoft.com/office/drawing/2014/main" id="{3CBA1EEB-5126-4509-887D-7EA1D1F3895E}"/>
            </a:ext>
          </a:extLst>
        </xdr:cNvPr>
        <xdr:cNvCxnSpPr/>
      </xdr:nvCxnSpPr>
      <xdr:spPr>
        <a:xfrm>
          <a:off x="4105275" y="672646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107785</xdr:rowOff>
    </xdr:from>
    <xdr:ext cx="405111" cy="259045"/>
    <xdr:sp macro="" textlink="">
      <xdr:nvSpPr>
        <xdr:cNvPr id="62" name="【道路】&#10;有形固定資産減価償却率最大値テキスト">
          <a:extLst>
            <a:ext uri="{FF2B5EF4-FFF2-40B4-BE49-F238E27FC236}">
              <a16:creationId xmlns:a16="http://schemas.microsoft.com/office/drawing/2014/main" id="{91E673BC-4FC4-44BA-B153-92081839E9AD}"/>
            </a:ext>
          </a:extLst>
        </xdr:cNvPr>
        <xdr:cNvSpPr txBox="1"/>
      </xdr:nvSpPr>
      <xdr:spPr>
        <a:xfrm>
          <a:off x="4229100" y="5124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161108</xdr:rowOff>
    </xdr:from>
    <xdr:to>
      <xdr:col>24</xdr:col>
      <xdr:colOff>152400</xdr:colOff>
      <xdr:row>32</xdr:row>
      <xdr:rowOff>161108</xdr:rowOff>
    </xdr:to>
    <xdr:cxnSp macro="">
      <xdr:nvCxnSpPr>
        <xdr:cNvPr id="63" name="直線コネクタ 62">
          <a:extLst>
            <a:ext uri="{FF2B5EF4-FFF2-40B4-BE49-F238E27FC236}">
              <a16:creationId xmlns:a16="http://schemas.microsoft.com/office/drawing/2014/main" id="{4FE99858-A1B6-4010-A3BF-D253CEF03420}"/>
            </a:ext>
          </a:extLst>
        </xdr:cNvPr>
        <xdr:cNvCxnSpPr/>
      </xdr:nvCxnSpPr>
      <xdr:spPr>
        <a:xfrm>
          <a:off x="4105275" y="534588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165843</xdr:rowOff>
    </xdr:from>
    <xdr:ext cx="405111" cy="259045"/>
    <xdr:sp macro="" textlink="">
      <xdr:nvSpPr>
        <xdr:cNvPr id="64" name="【道路】&#10;有形固定資産減価償却率平均値テキスト">
          <a:extLst>
            <a:ext uri="{FF2B5EF4-FFF2-40B4-BE49-F238E27FC236}">
              <a16:creationId xmlns:a16="http://schemas.microsoft.com/office/drawing/2014/main" id="{FF79F09D-B39C-49B9-8669-D14501FCA0C9}"/>
            </a:ext>
          </a:extLst>
        </xdr:cNvPr>
        <xdr:cNvSpPr txBox="1"/>
      </xdr:nvSpPr>
      <xdr:spPr>
        <a:xfrm>
          <a:off x="4229100" y="5830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142966</xdr:rowOff>
    </xdr:from>
    <xdr:to>
      <xdr:col>24</xdr:col>
      <xdr:colOff>114300</xdr:colOff>
      <xdr:row>37</xdr:row>
      <xdr:rowOff>73116</xdr:rowOff>
    </xdr:to>
    <xdr:sp macro="" textlink="">
      <xdr:nvSpPr>
        <xdr:cNvPr id="65" name="フローチャート: 判断 64">
          <a:extLst>
            <a:ext uri="{FF2B5EF4-FFF2-40B4-BE49-F238E27FC236}">
              <a16:creationId xmlns:a16="http://schemas.microsoft.com/office/drawing/2014/main" id="{E0A7D29A-5555-4B29-AEC4-38052F3FE622}"/>
            </a:ext>
          </a:extLst>
        </xdr:cNvPr>
        <xdr:cNvSpPr/>
      </xdr:nvSpPr>
      <xdr:spPr>
        <a:xfrm>
          <a:off x="4124325" y="5969091"/>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100511</xdr:rowOff>
    </xdr:from>
    <xdr:to>
      <xdr:col>20</xdr:col>
      <xdr:colOff>38100</xdr:colOff>
      <xdr:row>37</xdr:row>
      <xdr:rowOff>30661</xdr:rowOff>
    </xdr:to>
    <xdr:sp macro="" textlink="">
      <xdr:nvSpPr>
        <xdr:cNvPr id="66" name="フローチャート: 判断 65">
          <a:extLst>
            <a:ext uri="{FF2B5EF4-FFF2-40B4-BE49-F238E27FC236}">
              <a16:creationId xmlns:a16="http://schemas.microsoft.com/office/drawing/2014/main" id="{78BFB44D-9579-4E94-B373-5E15950C2C7D}"/>
            </a:ext>
          </a:extLst>
        </xdr:cNvPr>
        <xdr:cNvSpPr/>
      </xdr:nvSpPr>
      <xdr:spPr>
        <a:xfrm>
          <a:off x="3381375" y="5932986"/>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71120</xdr:rowOff>
    </xdr:from>
    <xdr:to>
      <xdr:col>15</xdr:col>
      <xdr:colOff>101600</xdr:colOff>
      <xdr:row>37</xdr:row>
      <xdr:rowOff>1270</xdr:rowOff>
    </xdr:to>
    <xdr:sp macro="" textlink="">
      <xdr:nvSpPr>
        <xdr:cNvPr id="67" name="フローチャート: 判断 66">
          <a:extLst>
            <a:ext uri="{FF2B5EF4-FFF2-40B4-BE49-F238E27FC236}">
              <a16:creationId xmlns:a16="http://schemas.microsoft.com/office/drawing/2014/main" id="{671CBCA6-AB97-4655-9C00-701CFF6A4B79}"/>
            </a:ext>
          </a:extLst>
        </xdr:cNvPr>
        <xdr:cNvSpPr/>
      </xdr:nvSpPr>
      <xdr:spPr>
        <a:xfrm>
          <a:off x="2571750" y="589724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85816</xdr:rowOff>
    </xdr:from>
    <xdr:to>
      <xdr:col>10</xdr:col>
      <xdr:colOff>165100</xdr:colOff>
      <xdr:row>36</xdr:row>
      <xdr:rowOff>15966</xdr:rowOff>
    </xdr:to>
    <xdr:sp macro="" textlink="">
      <xdr:nvSpPr>
        <xdr:cNvPr id="68" name="フローチャート: 判断 67">
          <a:extLst>
            <a:ext uri="{FF2B5EF4-FFF2-40B4-BE49-F238E27FC236}">
              <a16:creationId xmlns:a16="http://schemas.microsoft.com/office/drawing/2014/main" id="{2C0237C2-7043-48BA-881D-9ADFAD9852C2}"/>
            </a:ext>
          </a:extLst>
        </xdr:cNvPr>
        <xdr:cNvSpPr/>
      </xdr:nvSpPr>
      <xdr:spPr>
        <a:xfrm>
          <a:off x="1781175" y="575001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95613</xdr:rowOff>
    </xdr:from>
    <xdr:to>
      <xdr:col>6</xdr:col>
      <xdr:colOff>38100</xdr:colOff>
      <xdr:row>36</xdr:row>
      <xdr:rowOff>25763</xdr:rowOff>
    </xdr:to>
    <xdr:sp macro="" textlink="">
      <xdr:nvSpPr>
        <xdr:cNvPr id="69" name="フローチャート: 判断 68">
          <a:extLst>
            <a:ext uri="{FF2B5EF4-FFF2-40B4-BE49-F238E27FC236}">
              <a16:creationId xmlns:a16="http://schemas.microsoft.com/office/drawing/2014/main" id="{439A9533-7D55-4C2A-B8CA-39DB31956B11}"/>
            </a:ext>
          </a:extLst>
        </xdr:cNvPr>
        <xdr:cNvSpPr/>
      </xdr:nvSpPr>
      <xdr:spPr>
        <a:xfrm>
          <a:off x="981075" y="5762988"/>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D716888B-0006-4818-B926-661B553D5D73}"/>
            </a:ext>
          </a:extLst>
        </xdr:cNvPr>
        <xdr:cNvSpPr txBox="1"/>
      </xdr:nvSpPr>
      <xdr:spPr>
        <a:xfrm>
          <a:off x="40100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F27717AE-08DD-49E6-9674-3E173B21ABC1}"/>
            </a:ext>
          </a:extLst>
        </xdr:cNvPr>
        <xdr:cNvSpPr txBox="1"/>
      </xdr:nvSpPr>
      <xdr:spPr>
        <a:xfrm>
          <a:off x="32575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8C1920CC-F967-42C0-8D7C-85CC00BA4A86}"/>
            </a:ext>
          </a:extLst>
        </xdr:cNvPr>
        <xdr:cNvSpPr txBox="1"/>
      </xdr:nvSpPr>
      <xdr:spPr>
        <a:xfrm>
          <a:off x="24479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C81E9C1E-FC90-449F-A1DD-D83ED283E5FC}"/>
            </a:ext>
          </a:extLst>
        </xdr:cNvPr>
        <xdr:cNvSpPr txBox="1"/>
      </xdr:nvSpPr>
      <xdr:spPr>
        <a:xfrm>
          <a:off x="1657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a:extLst>
            <a:ext uri="{FF2B5EF4-FFF2-40B4-BE49-F238E27FC236}">
              <a16:creationId xmlns:a16="http://schemas.microsoft.com/office/drawing/2014/main" id="{437A2694-C048-48BC-867C-0A9253F6EF70}"/>
            </a:ext>
          </a:extLst>
        </xdr:cNvPr>
        <xdr:cNvSpPr txBox="1"/>
      </xdr:nvSpPr>
      <xdr:spPr>
        <a:xfrm>
          <a:off x="857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102144</xdr:rowOff>
    </xdr:from>
    <xdr:to>
      <xdr:col>24</xdr:col>
      <xdr:colOff>114300</xdr:colOff>
      <xdr:row>40</xdr:row>
      <xdr:rowOff>32294</xdr:rowOff>
    </xdr:to>
    <xdr:sp macro="" textlink="">
      <xdr:nvSpPr>
        <xdr:cNvPr id="75" name="楕円 74">
          <a:extLst>
            <a:ext uri="{FF2B5EF4-FFF2-40B4-BE49-F238E27FC236}">
              <a16:creationId xmlns:a16="http://schemas.microsoft.com/office/drawing/2014/main" id="{97D76BC1-DAAF-46B6-BB0A-1B8C8C6D79F6}"/>
            </a:ext>
          </a:extLst>
        </xdr:cNvPr>
        <xdr:cNvSpPr/>
      </xdr:nvSpPr>
      <xdr:spPr>
        <a:xfrm>
          <a:off x="4124325" y="6420394"/>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80571</xdr:rowOff>
    </xdr:from>
    <xdr:ext cx="405111" cy="259045"/>
    <xdr:sp macro="" textlink="">
      <xdr:nvSpPr>
        <xdr:cNvPr id="76" name="【道路】&#10;有形固定資産減価償却率該当値テキスト">
          <a:extLst>
            <a:ext uri="{FF2B5EF4-FFF2-40B4-BE49-F238E27FC236}">
              <a16:creationId xmlns:a16="http://schemas.microsoft.com/office/drawing/2014/main" id="{46BDBFD1-EC6F-40A2-9C68-37CD2B4955A3}"/>
            </a:ext>
          </a:extLst>
        </xdr:cNvPr>
        <xdr:cNvSpPr txBox="1"/>
      </xdr:nvSpPr>
      <xdr:spPr>
        <a:xfrm>
          <a:off x="4229100" y="6398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62956</xdr:rowOff>
    </xdr:from>
    <xdr:to>
      <xdr:col>20</xdr:col>
      <xdr:colOff>38100</xdr:colOff>
      <xdr:row>39</xdr:row>
      <xdr:rowOff>164556</xdr:rowOff>
    </xdr:to>
    <xdr:sp macro="" textlink="">
      <xdr:nvSpPr>
        <xdr:cNvPr id="77" name="楕円 76">
          <a:extLst>
            <a:ext uri="{FF2B5EF4-FFF2-40B4-BE49-F238E27FC236}">
              <a16:creationId xmlns:a16="http://schemas.microsoft.com/office/drawing/2014/main" id="{B972649A-4BD2-4010-B50C-82AA716F10FC}"/>
            </a:ext>
          </a:extLst>
        </xdr:cNvPr>
        <xdr:cNvSpPr/>
      </xdr:nvSpPr>
      <xdr:spPr>
        <a:xfrm>
          <a:off x="3381375" y="6381206"/>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113756</xdr:rowOff>
    </xdr:from>
    <xdr:to>
      <xdr:col>24</xdr:col>
      <xdr:colOff>63500</xdr:colOff>
      <xdr:row>39</xdr:row>
      <xdr:rowOff>152944</xdr:rowOff>
    </xdr:to>
    <xdr:cxnSp macro="">
      <xdr:nvCxnSpPr>
        <xdr:cNvPr id="78" name="直線コネクタ 77">
          <a:extLst>
            <a:ext uri="{FF2B5EF4-FFF2-40B4-BE49-F238E27FC236}">
              <a16:creationId xmlns:a16="http://schemas.microsoft.com/office/drawing/2014/main" id="{6644ADA5-9EC4-468A-9A40-F57FE6B83590}"/>
            </a:ext>
          </a:extLst>
        </xdr:cNvPr>
        <xdr:cNvCxnSpPr/>
      </xdr:nvCxnSpPr>
      <xdr:spPr>
        <a:xfrm>
          <a:off x="3429000" y="6428831"/>
          <a:ext cx="752475"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23767</xdr:rowOff>
    </xdr:from>
    <xdr:to>
      <xdr:col>15</xdr:col>
      <xdr:colOff>101600</xdr:colOff>
      <xdr:row>39</xdr:row>
      <xdr:rowOff>125367</xdr:rowOff>
    </xdr:to>
    <xdr:sp macro="" textlink="">
      <xdr:nvSpPr>
        <xdr:cNvPr id="79" name="楕円 78">
          <a:extLst>
            <a:ext uri="{FF2B5EF4-FFF2-40B4-BE49-F238E27FC236}">
              <a16:creationId xmlns:a16="http://schemas.microsoft.com/office/drawing/2014/main" id="{1CA9A6A5-F91A-4DE2-A8CA-F9C946C0E94B}"/>
            </a:ext>
          </a:extLst>
        </xdr:cNvPr>
        <xdr:cNvSpPr/>
      </xdr:nvSpPr>
      <xdr:spPr>
        <a:xfrm>
          <a:off x="2571750" y="6342017"/>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74567</xdr:rowOff>
    </xdr:from>
    <xdr:to>
      <xdr:col>19</xdr:col>
      <xdr:colOff>177800</xdr:colOff>
      <xdr:row>39</xdr:row>
      <xdr:rowOff>113756</xdr:rowOff>
    </xdr:to>
    <xdr:cxnSp macro="">
      <xdr:nvCxnSpPr>
        <xdr:cNvPr id="80" name="直線コネクタ 79">
          <a:extLst>
            <a:ext uri="{FF2B5EF4-FFF2-40B4-BE49-F238E27FC236}">
              <a16:creationId xmlns:a16="http://schemas.microsoft.com/office/drawing/2014/main" id="{8B7FB1A2-3448-4179-855D-D773E778D5E4}"/>
            </a:ext>
          </a:extLst>
        </xdr:cNvPr>
        <xdr:cNvCxnSpPr/>
      </xdr:nvCxnSpPr>
      <xdr:spPr>
        <a:xfrm>
          <a:off x="2619375" y="6389642"/>
          <a:ext cx="809625"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33565</xdr:rowOff>
    </xdr:from>
    <xdr:to>
      <xdr:col>10</xdr:col>
      <xdr:colOff>165100</xdr:colOff>
      <xdr:row>39</xdr:row>
      <xdr:rowOff>135165</xdr:rowOff>
    </xdr:to>
    <xdr:sp macro="" textlink="">
      <xdr:nvSpPr>
        <xdr:cNvPr id="81" name="楕円 80">
          <a:extLst>
            <a:ext uri="{FF2B5EF4-FFF2-40B4-BE49-F238E27FC236}">
              <a16:creationId xmlns:a16="http://schemas.microsoft.com/office/drawing/2014/main" id="{78DD59F1-D434-4895-9FE0-52A1FCAEC545}"/>
            </a:ext>
          </a:extLst>
        </xdr:cNvPr>
        <xdr:cNvSpPr/>
      </xdr:nvSpPr>
      <xdr:spPr>
        <a:xfrm>
          <a:off x="1781175" y="634546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74567</xdr:rowOff>
    </xdr:from>
    <xdr:to>
      <xdr:col>15</xdr:col>
      <xdr:colOff>50800</xdr:colOff>
      <xdr:row>39</xdr:row>
      <xdr:rowOff>84365</xdr:rowOff>
    </xdr:to>
    <xdr:cxnSp macro="">
      <xdr:nvCxnSpPr>
        <xdr:cNvPr id="82" name="直線コネクタ 81">
          <a:extLst>
            <a:ext uri="{FF2B5EF4-FFF2-40B4-BE49-F238E27FC236}">
              <a16:creationId xmlns:a16="http://schemas.microsoft.com/office/drawing/2014/main" id="{09FE151A-7CEA-4B45-8C21-453393DFD6D8}"/>
            </a:ext>
          </a:extLst>
        </xdr:cNvPr>
        <xdr:cNvCxnSpPr/>
      </xdr:nvCxnSpPr>
      <xdr:spPr>
        <a:xfrm flipV="1">
          <a:off x="1828800" y="6389642"/>
          <a:ext cx="790575" cy="12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162560</xdr:rowOff>
    </xdr:from>
    <xdr:to>
      <xdr:col>6</xdr:col>
      <xdr:colOff>38100</xdr:colOff>
      <xdr:row>39</xdr:row>
      <xdr:rowOff>92710</xdr:rowOff>
    </xdr:to>
    <xdr:sp macro="" textlink="">
      <xdr:nvSpPr>
        <xdr:cNvPr id="83" name="楕円 82">
          <a:extLst>
            <a:ext uri="{FF2B5EF4-FFF2-40B4-BE49-F238E27FC236}">
              <a16:creationId xmlns:a16="http://schemas.microsoft.com/office/drawing/2014/main" id="{47050D01-EB37-4313-A0C0-38E19C2B9FBF}"/>
            </a:ext>
          </a:extLst>
        </xdr:cNvPr>
        <xdr:cNvSpPr/>
      </xdr:nvSpPr>
      <xdr:spPr>
        <a:xfrm>
          <a:off x="981075" y="631253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41910</xdr:rowOff>
    </xdr:from>
    <xdr:to>
      <xdr:col>10</xdr:col>
      <xdr:colOff>114300</xdr:colOff>
      <xdr:row>39</xdr:row>
      <xdr:rowOff>84365</xdr:rowOff>
    </xdr:to>
    <xdr:cxnSp macro="">
      <xdr:nvCxnSpPr>
        <xdr:cNvPr id="84" name="直線コネクタ 83">
          <a:extLst>
            <a:ext uri="{FF2B5EF4-FFF2-40B4-BE49-F238E27FC236}">
              <a16:creationId xmlns:a16="http://schemas.microsoft.com/office/drawing/2014/main" id="{DE8E438E-3BF1-4304-A8F4-49C9909D5801}"/>
            </a:ext>
          </a:extLst>
        </xdr:cNvPr>
        <xdr:cNvCxnSpPr/>
      </xdr:nvCxnSpPr>
      <xdr:spPr>
        <a:xfrm>
          <a:off x="1028700" y="6360160"/>
          <a:ext cx="8001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47188</xdr:rowOff>
    </xdr:from>
    <xdr:ext cx="405111" cy="259045"/>
    <xdr:sp macro="" textlink="">
      <xdr:nvSpPr>
        <xdr:cNvPr id="85" name="n_1aveValue【道路】&#10;有形固定資産減価償却率">
          <a:extLst>
            <a:ext uri="{FF2B5EF4-FFF2-40B4-BE49-F238E27FC236}">
              <a16:creationId xmlns:a16="http://schemas.microsoft.com/office/drawing/2014/main" id="{21F5B0E9-1970-4135-829F-9933563094D6}"/>
            </a:ext>
          </a:extLst>
        </xdr:cNvPr>
        <xdr:cNvSpPr txBox="1"/>
      </xdr:nvSpPr>
      <xdr:spPr>
        <a:xfrm>
          <a:off x="3239144" y="5717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17797</xdr:rowOff>
    </xdr:from>
    <xdr:ext cx="405111" cy="259045"/>
    <xdr:sp macro="" textlink="">
      <xdr:nvSpPr>
        <xdr:cNvPr id="86" name="n_2aveValue【道路】&#10;有形固定資産減価償却率">
          <a:extLst>
            <a:ext uri="{FF2B5EF4-FFF2-40B4-BE49-F238E27FC236}">
              <a16:creationId xmlns:a16="http://schemas.microsoft.com/office/drawing/2014/main" id="{44E7A1F6-543E-48E7-A776-AC0A11A2177C}"/>
            </a:ext>
          </a:extLst>
        </xdr:cNvPr>
        <xdr:cNvSpPr txBox="1"/>
      </xdr:nvSpPr>
      <xdr:spPr>
        <a:xfrm>
          <a:off x="2439044" y="568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32493</xdr:rowOff>
    </xdr:from>
    <xdr:ext cx="405111" cy="259045"/>
    <xdr:sp macro="" textlink="">
      <xdr:nvSpPr>
        <xdr:cNvPr id="87" name="n_3aveValue【道路】&#10;有形固定資産減価償却率">
          <a:extLst>
            <a:ext uri="{FF2B5EF4-FFF2-40B4-BE49-F238E27FC236}">
              <a16:creationId xmlns:a16="http://schemas.microsoft.com/office/drawing/2014/main" id="{8A595B64-41A6-4257-B90B-9DDEE02E7D74}"/>
            </a:ext>
          </a:extLst>
        </xdr:cNvPr>
        <xdr:cNvSpPr txBox="1"/>
      </xdr:nvSpPr>
      <xdr:spPr>
        <a:xfrm>
          <a:off x="1648469" y="5534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42290</xdr:rowOff>
    </xdr:from>
    <xdr:ext cx="405111" cy="259045"/>
    <xdr:sp macro="" textlink="">
      <xdr:nvSpPr>
        <xdr:cNvPr id="88" name="n_4aveValue【道路】&#10;有形固定資産減価償却率">
          <a:extLst>
            <a:ext uri="{FF2B5EF4-FFF2-40B4-BE49-F238E27FC236}">
              <a16:creationId xmlns:a16="http://schemas.microsoft.com/office/drawing/2014/main" id="{762A24FB-1314-4479-B058-C4DC620D073A}"/>
            </a:ext>
          </a:extLst>
        </xdr:cNvPr>
        <xdr:cNvSpPr txBox="1"/>
      </xdr:nvSpPr>
      <xdr:spPr>
        <a:xfrm>
          <a:off x="848369" y="5550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155683</xdr:rowOff>
    </xdr:from>
    <xdr:ext cx="405111" cy="259045"/>
    <xdr:sp macro="" textlink="">
      <xdr:nvSpPr>
        <xdr:cNvPr id="89" name="n_1mainValue【道路】&#10;有形固定資産減価償却率">
          <a:extLst>
            <a:ext uri="{FF2B5EF4-FFF2-40B4-BE49-F238E27FC236}">
              <a16:creationId xmlns:a16="http://schemas.microsoft.com/office/drawing/2014/main" id="{1BCE646F-DCA0-4CB3-B586-957E4CE6427A}"/>
            </a:ext>
          </a:extLst>
        </xdr:cNvPr>
        <xdr:cNvSpPr txBox="1"/>
      </xdr:nvSpPr>
      <xdr:spPr>
        <a:xfrm>
          <a:off x="3239144" y="6473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116494</xdr:rowOff>
    </xdr:from>
    <xdr:ext cx="405111" cy="259045"/>
    <xdr:sp macro="" textlink="">
      <xdr:nvSpPr>
        <xdr:cNvPr id="90" name="n_2mainValue【道路】&#10;有形固定資産減価償却率">
          <a:extLst>
            <a:ext uri="{FF2B5EF4-FFF2-40B4-BE49-F238E27FC236}">
              <a16:creationId xmlns:a16="http://schemas.microsoft.com/office/drawing/2014/main" id="{565B1031-86FE-4C0B-B49D-5E1BD2B16470}"/>
            </a:ext>
          </a:extLst>
        </xdr:cNvPr>
        <xdr:cNvSpPr txBox="1"/>
      </xdr:nvSpPr>
      <xdr:spPr>
        <a:xfrm>
          <a:off x="2439044" y="6431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126292</xdr:rowOff>
    </xdr:from>
    <xdr:ext cx="405111" cy="259045"/>
    <xdr:sp macro="" textlink="">
      <xdr:nvSpPr>
        <xdr:cNvPr id="91" name="n_3mainValue【道路】&#10;有形固定資産減価償却率">
          <a:extLst>
            <a:ext uri="{FF2B5EF4-FFF2-40B4-BE49-F238E27FC236}">
              <a16:creationId xmlns:a16="http://schemas.microsoft.com/office/drawing/2014/main" id="{E930F9FA-E459-44B9-8F94-C0805C4D6BE0}"/>
            </a:ext>
          </a:extLst>
        </xdr:cNvPr>
        <xdr:cNvSpPr txBox="1"/>
      </xdr:nvSpPr>
      <xdr:spPr>
        <a:xfrm>
          <a:off x="1648469" y="6438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83837</xdr:rowOff>
    </xdr:from>
    <xdr:ext cx="405111" cy="259045"/>
    <xdr:sp macro="" textlink="">
      <xdr:nvSpPr>
        <xdr:cNvPr id="92" name="n_4mainValue【道路】&#10;有形固定資産減価償却率">
          <a:extLst>
            <a:ext uri="{FF2B5EF4-FFF2-40B4-BE49-F238E27FC236}">
              <a16:creationId xmlns:a16="http://schemas.microsoft.com/office/drawing/2014/main" id="{92563355-CD21-49AC-9119-75A216804AD2}"/>
            </a:ext>
          </a:extLst>
        </xdr:cNvPr>
        <xdr:cNvSpPr txBox="1"/>
      </xdr:nvSpPr>
      <xdr:spPr>
        <a:xfrm>
          <a:off x="848369" y="6402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3" name="正方形/長方形 92">
          <a:extLst>
            <a:ext uri="{FF2B5EF4-FFF2-40B4-BE49-F238E27FC236}">
              <a16:creationId xmlns:a16="http://schemas.microsoft.com/office/drawing/2014/main" id="{18179889-881D-46BD-8C69-9E5656C2A925}"/>
            </a:ext>
          </a:extLst>
        </xdr:cNvPr>
        <xdr:cNvSpPr/>
      </xdr:nvSpPr>
      <xdr:spPr>
        <a:xfrm>
          <a:off x="59531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94" name="正方形/長方形 93">
          <a:extLst>
            <a:ext uri="{FF2B5EF4-FFF2-40B4-BE49-F238E27FC236}">
              <a16:creationId xmlns:a16="http://schemas.microsoft.com/office/drawing/2014/main" id="{6A61A1DA-3D5E-4FB6-B251-3C0633F5CE63}"/>
            </a:ext>
          </a:extLst>
        </xdr:cNvPr>
        <xdr:cNvSpPr/>
      </xdr:nvSpPr>
      <xdr:spPr>
        <a:xfrm>
          <a:off x="64103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95" name="正方形/長方形 94">
          <a:extLst>
            <a:ext uri="{FF2B5EF4-FFF2-40B4-BE49-F238E27FC236}">
              <a16:creationId xmlns:a16="http://schemas.microsoft.com/office/drawing/2014/main" id="{CAD3CA1D-614C-4976-A53F-B71FB153D77E}"/>
            </a:ext>
          </a:extLst>
        </xdr:cNvPr>
        <xdr:cNvSpPr/>
      </xdr:nvSpPr>
      <xdr:spPr>
        <a:xfrm>
          <a:off x="64103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96" name="正方形/長方形 95">
          <a:extLst>
            <a:ext uri="{FF2B5EF4-FFF2-40B4-BE49-F238E27FC236}">
              <a16:creationId xmlns:a16="http://schemas.microsoft.com/office/drawing/2014/main" id="{0C2B33D0-C441-4963-91CC-08E43D3E98CA}"/>
            </a:ext>
          </a:extLst>
        </xdr:cNvPr>
        <xdr:cNvSpPr/>
      </xdr:nvSpPr>
      <xdr:spPr>
        <a:xfrm>
          <a:off x="78867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97" name="正方形/長方形 96">
          <a:extLst>
            <a:ext uri="{FF2B5EF4-FFF2-40B4-BE49-F238E27FC236}">
              <a16:creationId xmlns:a16="http://schemas.microsoft.com/office/drawing/2014/main" id="{D3E8FDE0-C820-473A-898C-5AA05ADD1F18}"/>
            </a:ext>
          </a:extLst>
        </xdr:cNvPr>
        <xdr:cNvSpPr/>
      </xdr:nvSpPr>
      <xdr:spPr>
        <a:xfrm>
          <a:off x="78867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342CAEBC-C176-43E7-9B76-A7815A1C2F83}"/>
            </a:ext>
          </a:extLst>
        </xdr:cNvPr>
        <xdr:cNvSpPr/>
      </xdr:nvSpPr>
      <xdr:spPr>
        <a:xfrm>
          <a:off x="59531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22589" cy="225703"/>
    <xdr:sp macro="" textlink="">
      <xdr:nvSpPr>
        <xdr:cNvPr id="99" name="テキスト ボックス 98">
          <a:extLst>
            <a:ext uri="{FF2B5EF4-FFF2-40B4-BE49-F238E27FC236}">
              <a16:creationId xmlns:a16="http://schemas.microsoft.com/office/drawing/2014/main" id="{2F130CE3-4409-41C8-BAD9-8E31532A9175}"/>
            </a:ext>
          </a:extLst>
        </xdr:cNvPr>
        <xdr:cNvSpPr txBox="1"/>
      </xdr:nvSpPr>
      <xdr:spPr>
        <a:xfrm>
          <a:off x="5915025" y="4857750"/>
          <a:ext cx="3225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(m)</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1C849360-755C-4B93-8835-31373659CD64}"/>
            </a:ext>
          </a:extLst>
        </xdr:cNvPr>
        <xdr:cNvCxnSpPr/>
      </xdr:nvCxnSpPr>
      <xdr:spPr>
        <a:xfrm>
          <a:off x="5953125" y="7200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101" name="直線コネクタ 100">
          <a:extLst>
            <a:ext uri="{FF2B5EF4-FFF2-40B4-BE49-F238E27FC236}">
              <a16:creationId xmlns:a16="http://schemas.microsoft.com/office/drawing/2014/main" id="{5B5279C6-B8EB-49D9-967E-93DF520354B0}"/>
            </a:ext>
          </a:extLst>
        </xdr:cNvPr>
        <xdr:cNvCxnSpPr/>
      </xdr:nvCxnSpPr>
      <xdr:spPr>
        <a:xfrm>
          <a:off x="5953125" y="66579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2" name="テキスト ボックス 101">
          <a:extLst>
            <a:ext uri="{FF2B5EF4-FFF2-40B4-BE49-F238E27FC236}">
              <a16:creationId xmlns:a16="http://schemas.microsoft.com/office/drawing/2014/main" id="{A974857D-48FF-4959-890D-246EBE81387D}"/>
            </a:ext>
          </a:extLst>
        </xdr:cNvPr>
        <xdr:cNvSpPr txBox="1"/>
      </xdr:nvSpPr>
      <xdr:spPr>
        <a:xfrm>
          <a:off x="5527221" y="65221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EDC71FDA-3FD4-451B-B353-3CE40D6AE8CA}"/>
            </a:ext>
          </a:extLst>
        </xdr:cNvPr>
        <xdr:cNvCxnSpPr/>
      </xdr:nvCxnSpPr>
      <xdr:spPr>
        <a:xfrm>
          <a:off x="5953125" y="61245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a:extLst>
            <a:ext uri="{FF2B5EF4-FFF2-40B4-BE49-F238E27FC236}">
              <a16:creationId xmlns:a16="http://schemas.microsoft.com/office/drawing/2014/main" id="{3E59C14C-47A1-47BE-8445-D34725CC3851}"/>
            </a:ext>
          </a:extLst>
        </xdr:cNvPr>
        <xdr:cNvSpPr txBox="1"/>
      </xdr:nvSpPr>
      <xdr:spPr>
        <a:xfrm>
          <a:off x="5527221" y="5988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5" name="直線コネクタ 104">
          <a:extLst>
            <a:ext uri="{FF2B5EF4-FFF2-40B4-BE49-F238E27FC236}">
              <a16:creationId xmlns:a16="http://schemas.microsoft.com/office/drawing/2014/main" id="{8CD4DF10-3366-4552-A1A5-E5FE5EF1255A}"/>
            </a:ext>
          </a:extLst>
        </xdr:cNvPr>
        <xdr:cNvCxnSpPr/>
      </xdr:nvCxnSpPr>
      <xdr:spPr>
        <a:xfrm>
          <a:off x="5953125" y="5581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6" name="テキスト ボックス 105">
          <a:extLst>
            <a:ext uri="{FF2B5EF4-FFF2-40B4-BE49-F238E27FC236}">
              <a16:creationId xmlns:a16="http://schemas.microsoft.com/office/drawing/2014/main" id="{B5F99139-32E4-4A95-97DF-9380CF4440E9}"/>
            </a:ext>
          </a:extLst>
        </xdr:cNvPr>
        <xdr:cNvSpPr txBox="1"/>
      </xdr:nvSpPr>
      <xdr:spPr>
        <a:xfrm>
          <a:off x="55272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a:extLst>
            <a:ext uri="{FF2B5EF4-FFF2-40B4-BE49-F238E27FC236}">
              <a16:creationId xmlns:a16="http://schemas.microsoft.com/office/drawing/2014/main" id="{C82C69B3-A94A-40D1-B020-43894D557A38}"/>
            </a:ext>
          </a:extLst>
        </xdr:cNvPr>
        <xdr:cNvCxnSpPr/>
      </xdr:nvCxnSpPr>
      <xdr:spPr>
        <a:xfrm>
          <a:off x="5953125" y="5038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8" name="テキスト ボックス 107">
          <a:extLst>
            <a:ext uri="{FF2B5EF4-FFF2-40B4-BE49-F238E27FC236}">
              <a16:creationId xmlns:a16="http://schemas.microsoft.com/office/drawing/2014/main" id="{06BE930E-1BDC-42D7-BE5C-AC7E3FA4C229}"/>
            </a:ext>
          </a:extLst>
        </xdr:cNvPr>
        <xdr:cNvSpPr txBox="1"/>
      </xdr:nvSpPr>
      <xdr:spPr>
        <a:xfrm>
          <a:off x="5527221" y="4902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道路】&#10;一人当たり延長グラフ枠">
          <a:extLst>
            <a:ext uri="{FF2B5EF4-FFF2-40B4-BE49-F238E27FC236}">
              <a16:creationId xmlns:a16="http://schemas.microsoft.com/office/drawing/2014/main" id="{3BC1DA4F-7197-465A-84DF-DE20AC21488E}"/>
            </a:ext>
          </a:extLst>
        </xdr:cNvPr>
        <xdr:cNvSpPr/>
      </xdr:nvSpPr>
      <xdr:spPr>
        <a:xfrm>
          <a:off x="59531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139636</xdr:rowOff>
    </xdr:from>
    <xdr:to>
      <xdr:col>54</xdr:col>
      <xdr:colOff>189865</xdr:colOff>
      <xdr:row>40</xdr:row>
      <xdr:rowOff>114491</xdr:rowOff>
    </xdr:to>
    <xdr:cxnSp macro="">
      <xdr:nvCxnSpPr>
        <xdr:cNvPr id="110" name="直線コネクタ 109">
          <a:extLst>
            <a:ext uri="{FF2B5EF4-FFF2-40B4-BE49-F238E27FC236}">
              <a16:creationId xmlns:a16="http://schemas.microsoft.com/office/drawing/2014/main" id="{D9F0C6C3-218B-4298-A6D9-462D3D062494}"/>
            </a:ext>
          </a:extLst>
        </xdr:cNvPr>
        <xdr:cNvCxnSpPr/>
      </xdr:nvCxnSpPr>
      <xdr:spPr>
        <a:xfrm flipV="1">
          <a:off x="9427845" y="5486336"/>
          <a:ext cx="1270" cy="1105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40</xdr:row>
      <xdr:rowOff>118318</xdr:rowOff>
    </xdr:from>
    <xdr:ext cx="469744" cy="259045"/>
    <xdr:sp macro="" textlink="">
      <xdr:nvSpPr>
        <xdr:cNvPr id="111" name="【道路】&#10;一人当たり延長最小値テキスト">
          <a:extLst>
            <a:ext uri="{FF2B5EF4-FFF2-40B4-BE49-F238E27FC236}">
              <a16:creationId xmlns:a16="http://schemas.microsoft.com/office/drawing/2014/main" id="{3ADFD874-27B1-4F3E-8482-497B2C4DFC70}"/>
            </a:ext>
          </a:extLst>
        </xdr:cNvPr>
        <xdr:cNvSpPr txBox="1"/>
      </xdr:nvSpPr>
      <xdr:spPr>
        <a:xfrm>
          <a:off x="9477375" y="6598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114491</xdr:rowOff>
    </xdr:from>
    <xdr:to>
      <xdr:col>55</xdr:col>
      <xdr:colOff>88900</xdr:colOff>
      <xdr:row>40</xdr:row>
      <xdr:rowOff>114491</xdr:rowOff>
    </xdr:to>
    <xdr:cxnSp macro="">
      <xdr:nvCxnSpPr>
        <xdr:cNvPr id="112" name="直線コネクタ 111">
          <a:extLst>
            <a:ext uri="{FF2B5EF4-FFF2-40B4-BE49-F238E27FC236}">
              <a16:creationId xmlns:a16="http://schemas.microsoft.com/office/drawing/2014/main" id="{025DCEEF-E9B4-4560-9091-225F1875793A}"/>
            </a:ext>
          </a:extLst>
        </xdr:cNvPr>
        <xdr:cNvCxnSpPr/>
      </xdr:nvCxnSpPr>
      <xdr:spPr>
        <a:xfrm>
          <a:off x="9363075" y="6591491"/>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86313</xdr:rowOff>
    </xdr:from>
    <xdr:ext cx="469744" cy="259045"/>
    <xdr:sp macro="" textlink="">
      <xdr:nvSpPr>
        <xdr:cNvPr id="113" name="【道路】&#10;一人当たり延長最大値テキスト">
          <a:extLst>
            <a:ext uri="{FF2B5EF4-FFF2-40B4-BE49-F238E27FC236}">
              <a16:creationId xmlns:a16="http://schemas.microsoft.com/office/drawing/2014/main" id="{8427D923-18B7-4D40-82A7-101A14674130}"/>
            </a:ext>
          </a:extLst>
        </xdr:cNvPr>
        <xdr:cNvSpPr txBox="1"/>
      </xdr:nvSpPr>
      <xdr:spPr>
        <a:xfrm>
          <a:off x="9477375" y="5264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139636</xdr:rowOff>
    </xdr:from>
    <xdr:to>
      <xdr:col>55</xdr:col>
      <xdr:colOff>88900</xdr:colOff>
      <xdr:row>33</xdr:row>
      <xdr:rowOff>139636</xdr:rowOff>
    </xdr:to>
    <xdr:cxnSp macro="">
      <xdr:nvCxnSpPr>
        <xdr:cNvPr id="114" name="直線コネクタ 113">
          <a:extLst>
            <a:ext uri="{FF2B5EF4-FFF2-40B4-BE49-F238E27FC236}">
              <a16:creationId xmlns:a16="http://schemas.microsoft.com/office/drawing/2014/main" id="{C1F4F789-2142-41E7-A9A3-81B4D51004D1}"/>
            </a:ext>
          </a:extLst>
        </xdr:cNvPr>
        <xdr:cNvCxnSpPr/>
      </xdr:nvCxnSpPr>
      <xdr:spPr>
        <a:xfrm>
          <a:off x="9363075" y="5486336"/>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126001</xdr:rowOff>
    </xdr:from>
    <xdr:ext cx="469744" cy="259045"/>
    <xdr:sp macro="" textlink="">
      <xdr:nvSpPr>
        <xdr:cNvPr id="115" name="【道路】&#10;一人当たり延長平均値テキスト">
          <a:extLst>
            <a:ext uri="{FF2B5EF4-FFF2-40B4-BE49-F238E27FC236}">
              <a16:creationId xmlns:a16="http://schemas.microsoft.com/office/drawing/2014/main" id="{F3FE00C8-070C-4007-A4EA-C1E89E3409E4}"/>
            </a:ext>
          </a:extLst>
        </xdr:cNvPr>
        <xdr:cNvSpPr txBox="1"/>
      </xdr:nvSpPr>
      <xdr:spPr>
        <a:xfrm>
          <a:off x="9477375" y="61140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103124</xdr:rowOff>
    </xdr:from>
    <xdr:to>
      <xdr:col>55</xdr:col>
      <xdr:colOff>50800</xdr:colOff>
      <xdr:row>39</xdr:row>
      <xdr:rowOff>33274</xdr:rowOff>
    </xdr:to>
    <xdr:sp macro="" textlink="">
      <xdr:nvSpPr>
        <xdr:cNvPr id="116" name="フローチャート: 判断 115">
          <a:extLst>
            <a:ext uri="{FF2B5EF4-FFF2-40B4-BE49-F238E27FC236}">
              <a16:creationId xmlns:a16="http://schemas.microsoft.com/office/drawing/2014/main" id="{D8DBB126-94F0-4186-8BAC-BD61B3EE6254}"/>
            </a:ext>
          </a:extLst>
        </xdr:cNvPr>
        <xdr:cNvSpPr/>
      </xdr:nvSpPr>
      <xdr:spPr>
        <a:xfrm>
          <a:off x="9401175" y="6259449"/>
          <a:ext cx="7620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100838</xdr:rowOff>
    </xdr:from>
    <xdr:to>
      <xdr:col>50</xdr:col>
      <xdr:colOff>165100</xdr:colOff>
      <xdr:row>39</xdr:row>
      <xdr:rowOff>30988</xdr:rowOff>
    </xdr:to>
    <xdr:sp macro="" textlink="">
      <xdr:nvSpPr>
        <xdr:cNvPr id="117" name="フローチャート: 判断 116">
          <a:extLst>
            <a:ext uri="{FF2B5EF4-FFF2-40B4-BE49-F238E27FC236}">
              <a16:creationId xmlns:a16="http://schemas.microsoft.com/office/drawing/2014/main" id="{7085BDDD-FCAC-49C1-BE92-CB6831FA75CB}"/>
            </a:ext>
          </a:extLst>
        </xdr:cNvPr>
        <xdr:cNvSpPr/>
      </xdr:nvSpPr>
      <xdr:spPr>
        <a:xfrm>
          <a:off x="8639175" y="6257163"/>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111696</xdr:rowOff>
    </xdr:from>
    <xdr:to>
      <xdr:col>46</xdr:col>
      <xdr:colOff>38100</xdr:colOff>
      <xdr:row>39</xdr:row>
      <xdr:rowOff>41846</xdr:rowOff>
    </xdr:to>
    <xdr:sp macro="" textlink="">
      <xdr:nvSpPr>
        <xdr:cNvPr id="118" name="フローチャート: 判断 117">
          <a:extLst>
            <a:ext uri="{FF2B5EF4-FFF2-40B4-BE49-F238E27FC236}">
              <a16:creationId xmlns:a16="http://schemas.microsoft.com/office/drawing/2014/main" id="{5B323A68-FE6D-4DA0-9C74-C4D287A39E32}"/>
            </a:ext>
          </a:extLst>
        </xdr:cNvPr>
        <xdr:cNvSpPr/>
      </xdr:nvSpPr>
      <xdr:spPr>
        <a:xfrm>
          <a:off x="7839075" y="6264846"/>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101409</xdr:rowOff>
    </xdr:from>
    <xdr:to>
      <xdr:col>41</xdr:col>
      <xdr:colOff>101600</xdr:colOff>
      <xdr:row>39</xdr:row>
      <xdr:rowOff>31559</xdr:rowOff>
    </xdr:to>
    <xdr:sp macro="" textlink="">
      <xdr:nvSpPr>
        <xdr:cNvPr id="119" name="フローチャート: 判断 118">
          <a:extLst>
            <a:ext uri="{FF2B5EF4-FFF2-40B4-BE49-F238E27FC236}">
              <a16:creationId xmlns:a16="http://schemas.microsoft.com/office/drawing/2014/main" id="{DBA3F255-CA4F-456F-816E-0172465B7E0B}"/>
            </a:ext>
          </a:extLst>
        </xdr:cNvPr>
        <xdr:cNvSpPr/>
      </xdr:nvSpPr>
      <xdr:spPr>
        <a:xfrm>
          <a:off x="7029450" y="6257734"/>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107696</xdr:rowOff>
    </xdr:from>
    <xdr:to>
      <xdr:col>36</xdr:col>
      <xdr:colOff>165100</xdr:colOff>
      <xdr:row>39</xdr:row>
      <xdr:rowOff>37846</xdr:rowOff>
    </xdr:to>
    <xdr:sp macro="" textlink="">
      <xdr:nvSpPr>
        <xdr:cNvPr id="120" name="フローチャート: 判断 119">
          <a:extLst>
            <a:ext uri="{FF2B5EF4-FFF2-40B4-BE49-F238E27FC236}">
              <a16:creationId xmlns:a16="http://schemas.microsoft.com/office/drawing/2014/main" id="{7313946E-FCD3-4CC9-8C8B-6E7D4BE34EA4}"/>
            </a:ext>
          </a:extLst>
        </xdr:cNvPr>
        <xdr:cNvSpPr/>
      </xdr:nvSpPr>
      <xdr:spPr>
        <a:xfrm>
          <a:off x="6238875" y="625767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21D91F63-FE61-4E55-83F7-80D8F3624F84}"/>
            </a:ext>
          </a:extLst>
        </xdr:cNvPr>
        <xdr:cNvSpPr txBox="1"/>
      </xdr:nvSpPr>
      <xdr:spPr>
        <a:xfrm>
          <a:off x="925830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5F895C62-D32E-4361-8324-86A215B65E04}"/>
            </a:ext>
          </a:extLst>
        </xdr:cNvPr>
        <xdr:cNvSpPr txBox="1"/>
      </xdr:nvSpPr>
      <xdr:spPr>
        <a:xfrm>
          <a:off x="8515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5D03DAB-64A1-4D99-BD50-2BFC37A4345D}"/>
            </a:ext>
          </a:extLst>
        </xdr:cNvPr>
        <xdr:cNvSpPr txBox="1"/>
      </xdr:nvSpPr>
      <xdr:spPr>
        <a:xfrm>
          <a:off x="7715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EE220F18-AB03-4EDF-B325-841BE403ABFA}"/>
            </a:ext>
          </a:extLst>
        </xdr:cNvPr>
        <xdr:cNvSpPr txBox="1"/>
      </xdr:nvSpPr>
      <xdr:spPr>
        <a:xfrm>
          <a:off x="690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21FDEF50-7BE8-47CD-9271-4757257D4DBF}"/>
            </a:ext>
          </a:extLst>
        </xdr:cNvPr>
        <xdr:cNvSpPr txBox="1"/>
      </xdr:nvSpPr>
      <xdr:spPr>
        <a:xfrm>
          <a:off x="6115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29401</xdr:rowOff>
    </xdr:from>
    <xdr:to>
      <xdr:col>55</xdr:col>
      <xdr:colOff>50800</xdr:colOff>
      <xdr:row>39</xdr:row>
      <xdr:rowOff>131001</xdr:rowOff>
    </xdr:to>
    <xdr:sp macro="" textlink="">
      <xdr:nvSpPr>
        <xdr:cNvPr id="126" name="楕円 125">
          <a:extLst>
            <a:ext uri="{FF2B5EF4-FFF2-40B4-BE49-F238E27FC236}">
              <a16:creationId xmlns:a16="http://schemas.microsoft.com/office/drawing/2014/main" id="{ABB22F2A-C532-43D3-B0B1-0456AEA6D75D}"/>
            </a:ext>
          </a:extLst>
        </xdr:cNvPr>
        <xdr:cNvSpPr/>
      </xdr:nvSpPr>
      <xdr:spPr>
        <a:xfrm>
          <a:off x="9401175" y="6341301"/>
          <a:ext cx="762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39</xdr:row>
      <xdr:rowOff>7828</xdr:rowOff>
    </xdr:from>
    <xdr:ext cx="469744" cy="259045"/>
    <xdr:sp macro="" textlink="">
      <xdr:nvSpPr>
        <xdr:cNvPr id="127" name="【道路】&#10;一人当たり延長該当値テキスト">
          <a:extLst>
            <a:ext uri="{FF2B5EF4-FFF2-40B4-BE49-F238E27FC236}">
              <a16:creationId xmlns:a16="http://schemas.microsoft.com/office/drawing/2014/main" id="{EB1EA006-B66C-4BBC-9201-01DB0C8347CB}"/>
            </a:ext>
          </a:extLst>
        </xdr:cNvPr>
        <xdr:cNvSpPr txBox="1"/>
      </xdr:nvSpPr>
      <xdr:spPr>
        <a:xfrm>
          <a:off x="9477375" y="6326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28829</xdr:rowOff>
    </xdr:from>
    <xdr:to>
      <xdr:col>50</xdr:col>
      <xdr:colOff>165100</xdr:colOff>
      <xdr:row>39</xdr:row>
      <xdr:rowOff>130429</xdr:rowOff>
    </xdr:to>
    <xdr:sp macro="" textlink="">
      <xdr:nvSpPr>
        <xdr:cNvPr id="128" name="楕円 127">
          <a:extLst>
            <a:ext uri="{FF2B5EF4-FFF2-40B4-BE49-F238E27FC236}">
              <a16:creationId xmlns:a16="http://schemas.microsoft.com/office/drawing/2014/main" id="{386A4970-8F9F-4132-AF7D-D24CCB977436}"/>
            </a:ext>
          </a:extLst>
        </xdr:cNvPr>
        <xdr:cNvSpPr/>
      </xdr:nvSpPr>
      <xdr:spPr>
        <a:xfrm>
          <a:off x="8639175" y="6340729"/>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79629</xdr:rowOff>
    </xdr:from>
    <xdr:to>
      <xdr:col>55</xdr:col>
      <xdr:colOff>0</xdr:colOff>
      <xdr:row>39</xdr:row>
      <xdr:rowOff>80201</xdr:rowOff>
    </xdr:to>
    <xdr:cxnSp macro="">
      <xdr:nvCxnSpPr>
        <xdr:cNvPr id="129" name="直線コネクタ 128">
          <a:extLst>
            <a:ext uri="{FF2B5EF4-FFF2-40B4-BE49-F238E27FC236}">
              <a16:creationId xmlns:a16="http://schemas.microsoft.com/office/drawing/2014/main" id="{AF5E9479-9F95-45F4-A323-8F62C0615D7B}"/>
            </a:ext>
          </a:extLst>
        </xdr:cNvPr>
        <xdr:cNvCxnSpPr/>
      </xdr:nvCxnSpPr>
      <xdr:spPr>
        <a:xfrm>
          <a:off x="8686800" y="6397879"/>
          <a:ext cx="74295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27686</xdr:rowOff>
    </xdr:from>
    <xdr:to>
      <xdr:col>46</xdr:col>
      <xdr:colOff>38100</xdr:colOff>
      <xdr:row>39</xdr:row>
      <xdr:rowOff>129286</xdr:rowOff>
    </xdr:to>
    <xdr:sp macro="" textlink="">
      <xdr:nvSpPr>
        <xdr:cNvPr id="130" name="楕円 129">
          <a:extLst>
            <a:ext uri="{FF2B5EF4-FFF2-40B4-BE49-F238E27FC236}">
              <a16:creationId xmlns:a16="http://schemas.microsoft.com/office/drawing/2014/main" id="{8A54BF60-9B78-4169-9F73-CB985286C258}"/>
            </a:ext>
          </a:extLst>
        </xdr:cNvPr>
        <xdr:cNvSpPr/>
      </xdr:nvSpPr>
      <xdr:spPr>
        <a:xfrm>
          <a:off x="7839075" y="6345936"/>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78486</xdr:rowOff>
    </xdr:from>
    <xdr:to>
      <xdr:col>50</xdr:col>
      <xdr:colOff>114300</xdr:colOff>
      <xdr:row>39</xdr:row>
      <xdr:rowOff>79629</xdr:rowOff>
    </xdr:to>
    <xdr:cxnSp macro="">
      <xdr:nvCxnSpPr>
        <xdr:cNvPr id="131" name="直線コネクタ 130">
          <a:extLst>
            <a:ext uri="{FF2B5EF4-FFF2-40B4-BE49-F238E27FC236}">
              <a16:creationId xmlns:a16="http://schemas.microsoft.com/office/drawing/2014/main" id="{F8DE551F-66AF-4852-A273-4B4B5A466F74}"/>
            </a:ext>
          </a:extLst>
        </xdr:cNvPr>
        <xdr:cNvCxnSpPr/>
      </xdr:nvCxnSpPr>
      <xdr:spPr>
        <a:xfrm>
          <a:off x="7886700" y="6393561"/>
          <a:ext cx="800100" cy="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34544</xdr:rowOff>
    </xdr:from>
    <xdr:to>
      <xdr:col>41</xdr:col>
      <xdr:colOff>101600</xdr:colOff>
      <xdr:row>39</xdr:row>
      <xdr:rowOff>136144</xdr:rowOff>
    </xdr:to>
    <xdr:sp macro="" textlink="">
      <xdr:nvSpPr>
        <xdr:cNvPr id="132" name="楕円 131">
          <a:extLst>
            <a:ext uri="{FF2B5EF4-FFF2-40B4-BE49-F238E27FC236}">
              <a16:creationId xmlns:a16="http://schemas.microsoft.com/office/drawing/2014/main" id="{67017E5B-FDF2-4F5E-9418-E1185B3E957C}"/>
            </a:ext>
          </a:extLst>
        </xdr:cNvPr>
        <xdr:cNvSpPr/>
      </xdr:nvSpPr>
      <xdr:spPr>
        <a:xfrm>
          <a:off x="7029450" y="6346444"/>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78486</xdr:rowOff>
    </xdr:from>
    <xdr:to>
      <xdr:col>45</xdr:col>
      <xdr:colOff>177800</xdr:colOff>
      <xdr:row>39</xdr:row>
      <xdr:rowOff>85344</xdr:rowOff>
    </xdr:to>
    <xdr:cxnSp macro="">
      <xdr:nvCxnSpPr>
        <xdr:cNvPr id="133" name="直線コネクタ 132">
          <a:extLst>
            <a:ext uri="{FF2B5EF4-FFF2-40B4-BE49-F238E27FC236}">
              <a16:creationId xmlns:a16="http://schemas.microsoft.com/office/drawing/2014/main" id="{B0F2AFFA-D637-4874-9131-02A30DDEF37B}"/>
            </a:ext>
          </a:extLst>
        </xdr:cNvPr>
        <xdr:cNvCxnSpPr/>
      </xdr:nvCxnSpPr>
      <xdr:spPr>
        <a:xfrm flipV="1">
          <a:off x="7077075" y="6393561"/>
          <a:ext cx="809625" cy="10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32830</xdr:rowOff>
    </xdr:from>
    <xdr:to>
      <xdr:col>36</xdr:col>
      <xdr:colOff>165100</xdr:colOff>
      <xdr:row>39</xdr:row>
      <xdr:rowOff>134430</xdr:rowOff>
    </xdr:to>
    <xdr:sp macro="" textlink="">
      <xdr:nvSpPr>
        <xdr:cNvPr id="134" name="楕円 133">
          <a:extLst>
            <a:ext uri="{FF2B5EF4-FFF2-40B4-BE49-F238E27FC236}">
              <a16:creationId xmlns:a16="http://schemas.microsoft.com/office/drawing/2014/main" id="{6842F8AC-1E92-4C91-A073-B7983EFDBD38}"/>
            </a:ext>
          </a:extLst>
        </xdr:cNvPr>
        <xdr:cNvSpPr/>
      </xdr:nvSpPr>
      <xdr:spPr>
        <a:xfrm>
          <a:off x="6238875" y="634473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83630</xdr:rowOff>
    </xdr:from>
    <xdr:to>
      <xdr:col>41</xdr:col>
      <xdr:colOff>50800</xdr:colOff>
      <xdr:row>39</xdr:row>
      <xdr:rowOff>85344</xdr:rowOff>
    </xdr:to>
    <xdr:cxnSp macro="">
      <xdr:nvCxnSpPr>
        <xdr:cNvPr id="135" name="直線コネクタ 134">
          <a:extLst>
            <a:ext uri="{FF2B5EF4-FFF2-40B4-BE49-F238E27FC236}">
              <a16:creationId xmlns:a16="http://schemas.microsoft.com/office/drawing/2014/main" id="{619BA077-F8FF-4197-9B27-49CFF3763CD6}"/>
            </a:ext>
          </a:extLst>
        </xdr:cNvPr>
        <xdr:cNvCxnSpPr/>
      </xdr:nvCxnSpPr>
      <xdr:spPr>
        <a:xfrm>
          <a:off x="6286500" y="6401880"/>
          <a:ext cx="790575"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47515</xdr:rowOff>
    </xdr:from>
    <xdr:ext cx="469744" cy="259045"/>
    <xdr:sp macro="" textlink="">
      <xdr:nvSpPr>
        <xdr:cNvPr id="136" name="n_1aveValue【道路】&#10;一人当たり延長">
          <a:extLst>
            <a:ext uri="{FF2B5EF4-FFF2-40B4-BE49-F238E27FC236}">
              <a16:creationId xmlns:a16="http://schemas.microsoft.com/office/drawing/2014/main" id="{12226968-3275-44E2-B441-BAD2698C7093}"/>
            </a:ext>
          </a:extLst>
        </xdr:cNvPr>
        <xdr:cNvSpPr txBox="1"/>
      </xdr:nvSpPr>
      <xdr:spPr>
        <a:xfrm>
          <a:off x="8458277" y="6041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58374</xdr:rowOff>
    </xdr:from>
    <xdr:ext cx="469744" cy="259045"/>
    <xdr:sp macro="" textlink="">
      <xdr:nvSpPr>
        <xdr:cNvPr id="137" name="n_2aveValue【道路】&#10;一人当たり延長">
          <a:extLst>
            <a:ext uri="{FF2B5EF4-FFF2-40B4-BE49-F238E27FC236}">
              <a16:creationId xmlns:a16="http://schemas.microsoft.com/office/drawing/2014/main" id="{F0F235DA-EC87-4904-B79E-94F79323D1F7}"/>
            </a:ext>
          </a:extLst>
        </xdr:cNvPr>
        <xdr:cNvSpPr txBox="1"/>
      </xdr:nvSpPr>
      <xdr:spPr>
        <a:xfrm>
          <a:off x="7677227" y="6049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48086</xdr:rowOff>
    </xdr:from>
    <xdr:ext cx="469744" cy="259045"/>
    <xdr:sp macro="" textlink="">
      <xdr:nvSpPr>
        <xdr:cNvPr id="138" name="n_3aveValue【道路】&#10;一人当たり延長">
          <a:extLst>
            <a:ext uri="{FF2B5EF4-FFF2-40B4-BE49-F238E27FC236}">
              <a16:creationId xmlns:a16="http://schemas.microsoft.com/office/drawing/2014/main" id="{CAE45BE0-189B-4450-BA4F-5AB389D519F4}"/>
            </a:ext>
          </a:extLst>
        </xdr:cNvPr>
        <xdr:cNvSpPr txBox="1"/>
      </xdr:nvSpPr>
      <xdr:spPr>
        <a:xfrm>
          <a:off x="6867602" y="6036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54373</xdr:rowOff>
    </xdr:from>
    <xdr:ext cx="469744" cy="259045"/>
    <xdr:sp macro="" textlink="">
      <xdr:nvSpPr>
        <xdr:cNvPr id="139" name="n_4aveValue【道路】&#10;一人当たり延長">
          <a:extLst>
            <a:ext uri="{FF2B5EF4-FFF2-40B4-BE49-F238E27FC236}">
              <a16:creationId xmlns:a16="http://schemas.microsoft.com/office/drawing/2014/main" id="{2AD69DA5-F4D4-4AD4-9C99-5C80FC7210EE}"/>
            </a:ext>
          </a:extLst>
        </xdr:cNvPr>
        <xdr:cNvSpPr txBox="1"/>
      </xdr:nvSpPr>
      <xdr:spPr>
        <a:xfrm>
          <a:off x="6067502" y="6045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121556</xdr:rowOff>
    </xdr:from>
    <xdr:ext cx="469744" cy="259045"/>
    <xdr:sp macro="" textlink="">
      <xdr:nvSpPr>
        <xdr:cNvPr id="140" name="n_1mainValue【道路】&#10;一人当たり延長">
          <a:extLst>
            <a:ext uri="{FF2B5EF4-FFF2-40B4-BE49-F238E27FC236}">
              <a16:creationId xmlns:a16="http://schemas.microsoft.com/office/drawing/2014/main" id="{E06AFE2F-CA58-4A0A-BEB7-FA77D15CEB17}"/>
            </a:ext>
          </a:extLst>
        </xdr:cNvPr>
        <xdr:cNvSpPr txBox="1"/>
      </xdr:nvSpPr>
      <xdr:spPr>
        <a:xfrm>
          <a:off x="8458277" y="6439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120413</xdr:rowOff>
    </xdr:from>
    <xdr:ext cx="469744" cy="259045"/>
    <xdr:sp macro="" textlink="">
      <xdr:nvSpPr>
        <xdr:cNvPr id="141" name="n_2mainValue【道路】&#10;一人当たり延長">
          <a:extLst>
            <a:ext uri="{FF2B5EF4-FFF2-40B4-BE49-F238E27FC236}">
              <a16:creationId xmlns:a16="http://schemas.microsoft.com/office/drawing/2014/main" id="{0E5AA201-FBD7-459E-86A9-A4369669C9A8}"/>
            </a:ext>
          </a:extLst>
        </xdr:cNvPr>
        <xdr:cNvSpPr txBox="1"/>
      </xdr:nvSpPr>
      <xdr:spPr>
        <a:xfrm>
          <a:off x="7677227" y="6438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127271</xdr:rowOff>
    </xdr:from>
    <xdr:ext cx="469744" cy="259045"/>
    <xdr:sp macro="" textlink="">
      <xdr:nvSpPr>
        <xdr:cNvPr id="142" name="n_3mainValue【道路】&#10;一人当たり延長">
          <a:extLst>
            <a:ext uri="{FF2B5EF4-FFF2-40B4-BE49-F238E27FC236}">
              <a16:creationId xmlns:a16="http://schemas.microsoft.com/office/drawing/2014/main" id="{B6FEF221-FA3C-4974-AE4F-856854AF85B2}"/>
            </a:ext>
          </a:extLst>
        </xdr:cNvPr>
        <xdr:cNvSpPr txBox="1"/>
      </xdr:nvSpPr>
      <xdr:spPr>
        <a:xfrm>
          <a:off x="6867602" y="6439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125557</xdr:rowOff>
    </xdr:from>
    <xdr:ext cx="469744" cy="259045"/>
    <xdr:sp macro="" textlink="">
      <xdr:nvSpPr>
        <xdr:cNvPr id="143" name="n_4mainValue【道路】&#10;一人当たり延長">
          <a:extLst>
            <a:ext uri="{FF2B5EF4-FFF2-40B4-BE49-F238E27FC236}">
              <a16:creationId xmlns:a16="http://schemas.microsoft.com/office/drawing/2014/main" id="{C16762C1-AC38-424C-B222-59C48BA1BCF4}"/>
            </a:ext>
          </a:extLst>
        </xdr:cNvPr>
        <xdr:cNvSpPr txBox="1"/>
      </xdr:nvSpPr>
      <xdr:spPr>
        <a:xfrm>
          <a:off x="6067502" y="6437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4" name="正方形/長方形 143">
          <a:extLst>
            <a:ext uri="{FF2B5EF4-FFF2-40B4-BE49-F238E27FC236}">
              <a16:creationId xmlns:a16="http://schemas.microsoft.com/office/drawing/2014/main" id="{04D6E2F2-FDEB-4344-82CC-7BD7AC85ABB9}"/>
            </a:ext>
          </a:extLst>
        </xdr:cNvPr>
        <xdr:cNvSpPr/>
      </xdr:nvSpPr>
      <xdr:spPr>
        <a:xfrm>
          <a:off x="6858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145" name="正方形/長方形 144">
          <a:extLst>
            <a:ext uri="{FF2B5EF4-FFF2-40B4-BE49-F238E27FC236}">
              <a16:creationId xmlns:a16="http://schemas.microsoft.com/office/drawing/2014/main" id="{E8A268E4-37D2-4C41-9DBA-B38859B3B8B5}"/>
            </a:ext>
          </a:extLst>
        </xdr:cNvPr>
        <xdr:cNvSpPr/>
      </xdr:nvSpPr>
      <xdr:spPr>
        <a:xfrm>
          <a:off x="11525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146" name="正方形/長方形 145">
          <a:extLst>
            <a:ext uri="{FF2B5EF4-FFF2-40B4-BE49-F238E27FC236}">
              <a16:creationId xmlns:a16="http://schemas.microsoft.com/office/drawing/2014/main" id="{0D2D1753-CA48-4BD0-B11A-1BC0A66888C3}"/>
            </a:ext>
          </a:extLst>
        </xdr:cNvPr>
        <xdr:cNvSpPr/>
      </xdr:nvSpPr>
      <xdr:spPr>
        <a:xfrm>
          <a:off x="11525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147" name="正方形/長方形 146">
          <a:extLst>
            <a:ext uri="{FF2B5EF4-FFF2-40B4-BE49-F238E27FC236}">
              <a16:creationId xmlns:a16="http://schemas.microsoft.com/office/drawing/2014/main" id="{F410BE7A-229A-4D13-B96E-BD3EBF62B7C4}"/>
            </a:ext>
          </a:extLst>
        </xdr:cNvPr>
        <xdr:cNvSpPr/>
      </xdr:nvSpPr>
      <xdr:spPr>
        <a:xfrm>
          <a:off x="26384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148" name="正方形/長方形 147">
          <a:extLst>
            <a:ext uri="{FF2B5EF4-FFF2-40B4-BE49-F238E27FC236}">
              <a16:creationId xmlns:a16="http://schemas.microsoft.com/office/drawing/2014/main" id="{B0406A75-5822-4F2C-9A36-AE486F6462D9}"/>
            </a:ext>
          </a:extLst>
        </xdr:cNvPr>
        <xdr:cNvSpPr/>
      </xdr:nvSpPr>
      <xdr:spPr>
        <a:xfrm>
          <a:off x="26384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9" name="正方形/長方形 148">
          <a:extLst>
            <a:ext uri="{FF2B5EF4-FFF2-40B4-BE49-F238E27FC236}">
              <a16:creationId xmlns:a16="http://schemas.microsoft.com/office/drawing/2014/main" id="{EFAD5579-95F6-4EA1-9672-4BA1EA1F2772}"/>
            </a:ext>
          </a:extLst>
        </xdr:cNvPr>
        <xdr:cNvSpPr/>
      </xdr:nvSpPr>
      <xdr:spPr>
        <a:xfrm>
          <a:off x="6858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0" name="テキスト ボックス 149">
          <a:extLst>
            <a:ext uri="{FF2B5EF4-FFF2-40B4-BE49-F238E27FC236}">
              <a16:creationId xmlns:a16="http://schemas.microsoft.com/office/drawing/2014/main" id="{BA994D96-9491-4EC7-BD5E-66A2473928A2}"/>
            </a:ext>
          </a:extLst>
        </xdr:cNvPr>
        <xdr:cNvSpPr txBox="1"/>
      </xdr:nvSpPr>
      <xdr:spPr>
        <a:xfrm>
          <a:off x="666750"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1" name="直線コネクタ 150">
          <a:extLst>
            <a:ext uri="{FF2B5EF4-FFF2-40B4-BE49-F238E27FC236}">
              <a16:creationId xmlns:a16="http://schemas.microsoft.com/office/drawing/2014/main" id="{75171562-E467-42D9-A860-05457F30A415}"/>
            </a:ext>
          </a:extLst>
        </xdr:cNvPr>
        <xdr:cNvCxnSpPr/>
      </xdr:nvCxnSpPr>
      <xdr:spPr>
        <a:xfrm>
          <a:off x="6858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2" name="テキスト ボックス 151">
          <a:extLst>
            <a:ext uri="{FF2B5EF4-FFF2-40B4-BE49-F238E27FC236}">
              <a16:creationId xmlns:a16="http://schemas.microsoft.com/office/drawing/2014/main" id="{35ADCB91-7B0C-42B0-9F39-DD05FAEFF20F}"/>
            </a:ext>
          </a:extLst>
        </xdr:cNvPr>
        <xdr:cNvSpPr txBox="1"/>
      </xdr:nvSpPr>
      <xdr:spPr>
        <a:xfrm>
          <a:off x="339891" y="10665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3" name="直線コネクタ 152">
          <a:extLst>
            <a:ext uri="{FF2B5EF4-FFF2-40B4-BE49-F238E27FC236}">
              <a16:creationId xmlns:a16="http://schemas.microsoft.com/office/drawing/2014/main" id="{B482F1B0-E110-4897-86BF-1BCC99080010}"/>
            </a:ext>
          </a:extLst>
        </xdr:cNvPr>
        <xdr:cNvCxnSpPr/>
      </xdr:nvCxnSpPr>
      <xdr:spPr>
        <a:xfrm>
          <a:off x="685800" y="10439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4" name="テキスト ボックス 153">
          <a:extLst>
            <a:ext uri="{FF2B5EF4-FFF2-40B4-BE49-F238E27FC236}">
              <a16:creationId xmlns:a16="http://schemas.microsoft.com/office/drawing/2014/main" id="{C2BED2AF-AC2B-480C-BC9D-C9D3C599774D}"/>
            </a:ext>
          </a:extLst>
        </xdr:cNvPr>
        <xdr:cNvSpPr txBox="1"/>
      </xdr:nvSpPr>
      <xdr:spPr>
        <a:xfrm>
          <a:off x="339891" y="10303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5" name="直線コネクタ 154">
          <a:extLst>
            <a:ext uri="{FF2B5EF4-FFF2-40B4-BE49-F238E27FC236}">
              <a16:creationId xmlns:a16="http://schemas.microsoft.com/office/drawing/2014/main" id="{8D867634-DCE1-405A-A81A-46BCFDAF9E92}"/>
            </a:ext>
          </a:extLst>
        </xdr:cNvPr>
        <xdr:cNvCxnSpPr/>
      </xdr:nvCxnSpPr>
      <xdr:spPr>
        <a:xfrm>
          <a:off x="685800" y="1007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6" name="テキスト ボックス 155">
          <a:extLst>
            <a:ext uri="{FF2B5EF4-FFF2-40B4-BE49-F238E27FC236}">
              <a16:creationId xmlns:a16="http://schemas.microsoft.com/office/drawing/2014/main" id="{CC2A0803-B393-462B-925C-0395B211DBD9}"/>
            </a:ext>
          </a:extLst>
        </xdr:cNvPr>
        <xdr:cNvSpPr txBox="1"/>
      </xdr:nvSpPr>
      <xdr:spPr>
        <a:xfrm>
          <a:off x="339891" y="9941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7" name="直線コネクタ 156">
          <a:extLst>
            <a:ext uri="{FF2B5EF4-FFF2-40B4-BE49-F238E27FC236}">
              <a16:creationId xmlns:a16="http://schemas.microsoft.com/office/drawing/2014/main" id="{76A562AC-3ED2-4802-890F-AFB06B710D0C}"/>
            </a:ext>
          </a:extLst>
        </xdr:cNvPr>
        <xdr:cNvCxnSpPr/>
      </xdr:nvCxnSpPr>
      <xdr:spPr>
        <a:xfrm>
          <a:off x="685800" y="971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8" name="テキスト ボックス 157">
          <a:extLst>
            <a:ext uri="{FF2B5EF4-FFF2-40B4-BE49-F238E27FC236}">
              <a16:creationId xmlns:a16="http://schemas.microsoft.com/office/drawing/2014/main" id="{F631FAA0-AA53-4841-BFEC-F729DE20DA13}"/>
            </a:ext>
          </a:extLst>
        </xdr:cNvPr>
        <xdr:cNvSpPr txBox="1"/>
      </xdr:nvSpPr>
      <xdr:spPr>
        <a:xfrm>
          <a:off x="339891" y="9579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9" name="直線コネクタ 158">
          <a:extLst>
            <a:ext uri="{FF2B5EF4-FFF2-40B4-BE49-F238E27FC236}">
              <a16:creationId xmlns:a16="http://schemas.microsoft.com/office/drawing/2014/main" id="{42EE997C-B1BE-4052-A70C-0A64633BB5CA}"/>
            </a:ext>
          </a:extLst>
        </xdr:cNvPr>
        <xdr:cNvCxnSpPr/>
      </xdr:nvCxnSpPr>
      <xdr:spPr>
        <a:xfrm>
          <a:off x="685800" y="9363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0" name="テキスト ボックス 159">
          <a:extLst>
            <a:ext uri="{FF2B5EF4-FFF2-40B4-BE49-F238E27FC236}">
              <a16:creationId xmlns:a16="http://schemas.microsoft.com/office/drawing/2014/main" id="{3AFC2E41-5161-4220-BBCC-388645991AEE}"/>
            </a:ext>
          </a:extLst>
        </xdr:cNvPr>
        <xdr:cNvSpPr txBox="1"/>
      </xdr:nvSpPr>
      <xdr:spPr>
        <a:xfrm>
          <a:off x="339891" y="92272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1" name="直線コネクタ 160">
          <a:extLst>
            <a:ext uri="{FF2B5EF4-FFF2-40B4-BE49-F238E27FC236}">
              <a16:creationId xmlns:a16="http://schemas.microsoft.com/office/drawing/2014/main" id="{962A9FCE-033A-4351-820B-DAFBF187B7E4}"/>
            </a:ext>
          </a:extLst>
        </xdr:cNvPr>
        <xdr:cNvCxnSpPr/>
      </xdr:nvCxnSpPr>
      <xdr:spPr>
        <a:xfrm>
          <a:off x="685800" y="9001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2" name="テキスト ボックス 161">
          <a:extLst>
            <a:ext uri="{FF2B5EF4-FFF2-40B4-BE49-F238E27FC236}">
              <a16:creationId xmlns:a16="http://schemas.microsoft.com/office/drawing/2014/main" id="{C9B66B21-A35A-4D93-8178-DA089E4C14F8}"/>
            </a:ext>
          </a:extLst>
        </xdr:cNvPr>
        <xdr:cNvSpPr txBox="1"/>
      </xdr:nvSpPr>
      <xdr:spPr>
        <a:xfrm>
          <a:off x="339891" y="8865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3" name="直線コネクタ 162">
          <a:extLst>
            <a:ext uri="{FF2B5EF4-FFF2-40B4-BE49-F238E27FC236}">
              <a16:creationId xmlns:a16="http://schemas.microsoft.com/office/drawing/2014/main" id="{43D2798A-D9BF-4BBA-AA3F-11FC7FAA769E}"/>
            </a:ext>
          </a:extLst>
        </xdr:cNvPr>
        <xdr:cNvCxnSpPr/>
      </xdr:nvCxnSpPr>
      <xdr:spPr>
        <a:xfrm>
          <a:off x="6858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4" name="テキスト ボックス 163">
          <a:extLst>
            <a:ext uri="{FF2B5EF4-FFF2-40B4-BE49-F238E27FC236}">
              <a16:creationId xmlns:a16="http://schemas.microsoft.com/office/drawing/2014/main" id="{DC11867C-0B25-4FBF-81B2-1F71F501914D}"/>
            </a:ext>
          </a:extLst>
        </xdr:cNvPr>
        <xdr:cNvSpPr txBox="1"/>
      </xdr:nvSpPr>
      <xdr:spPr>
        <a:xfrm>
          <a:off x="339891" y="85033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5" name="【橋りょう・トンネル】&#10;有形固定資産減価償却率グラフ枠">
          <a:extLst>
            <a:ext uri="{FF2B5EF4-FFF2-40B4-BE49-F238E27FC236}">
              <a16:creationId xmlns:a16="http://schemas.microsoft.com/office/drawing/2014/main" id="{740C5541-A774-487C-91C1-58F9121E2844}"/>
            </a:ext>
          </a:extLst>
        </xdr:cNvPr>
        <xdr:cNvSpPr/>
      </xdr:nvSpPr>
      <xdr:spPr>
        <a:xfrm>
          <a:off x="6858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57</xdr:row>
      <xdr:rowOff>15240</xdr:rowOff>
    </xdr:from>
    <xdr:to>
      <xdr:col>24</xdr:col>
      <xdr:colOff>62865</xdr:colOff>
      <xdr:row>62</xdr:row>
      <xdr:rowOff>160020</xdr:rowOff>
    </xdr:to>
    <xdr:cxnSp macro="">
      <xdr:nvCxnSpPr>
        <xdr:cNvPr id="166" name="直線コネクタ 165">
          <a:extLst>
            <a:ext uri="{FF2B5EF4-FFF2-40B4-BE49-F238E27FC236}">
              <a16:creationId xmlns:a16="http://schemas.microsoft.com/office/drawing/2014/main" id="{9187F260-DCDE-4F69-B638-DAA1755DEA03}"/>
            </a:ext>
          </a:extLst>
        </xdr:cNvPr>
        <xdr:cNvCxnSpPr/>
      </xdr:nvCxnSpPr>
      <xdr:spPr>
        <a:xfrm flipV="1">
          <a:off x="4179570" y="9241790"/>
          <a:ext cx="1270" cy="960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163847</xdr:rowOff>
    </xdr:from>
    <xdr:ext cx="405111" cy="259045"/>
    <xdr:sp macro="" textlink="">
      <xdr:nvSpPr>
        <xdr:cNvPr id="167" name="【橋りょう・トンネル】&#10;有形固定資産減価償却率最小値テキスト">
          <a:extLst>
            <a:ext uri="{FF2B5EF4-FFF2-40B4-BE49-F238E27FC236}">
              <a16:creationId xmlns:a16="http://schemas.microsoft.com/office/drawing/2014/main" id="{03ABF9D4-EABA-4ECD-9958-1C70F20A2275}"/>
            </a:ext>
          </a:extLst>
        </xdr:cNvPr>
        <xdr:cNvSpPr txBox="1"/>
      </xdr:nvSpPr>
      <xdr:spPr>
        <a:xfrm>
          <a:off x="4229100" y="10200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160020</xdr:rowOff>
    </xdr:from>
    <xdr:to>
      <xdr:col>24</xdr:col>
      <xdr:colOff>152400</xdr:colOff>
      <xdr:row>62</xdr:row>
      <xdr:rowOff>160020</xdr:rowOff>
    </xdr:to>
    <xdr:cxnSp macro="">
      <xdr:nvCxnSpPr>
        <xdr:cNvPr id="168" name="直線コネクタ 167">
          <a:extLst>
            <a:ext uri="{FF2B5EF4-FFF2-40B4-BE49-F238E27FC236}">
              <a16:creationId xmlns:a16="http://schemas.microsoft.com/office/drawing/2014/main" id="{931EF4EC-BD9E-44F9-9682-4EA3C709FB14}"/>
            </a:ext>
          </a:extLst>
        </xdr:cNvPr>
        <xdr:cNvCxnSpPr/>
      </xdr:nvCxnSpPr>
      <xdr:spPr>
        <a:xfrm>
          <a:off x="4105275" y="1020254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133367</xdr:rowOff>
    </xdr:from>
    <xdr:ext cx="405111" cy="259045"/>
    <xdr:sp macro="" textlink="">
      <xdr:nvSpPr>
        <xdr:cNvPr id="169" name="【橋りょう・トンネル】&#10;有形固定資産減価償却率最大値テキスト">
          <a:extLst>
            <a:ext uri="{FF2B5EF4-FFF2-40B4-BE49-F238E27FC236}">
              <a16:creationId xmlns:a16="http://schemas.microsoft.com/office/drawing/2014/main" id="{E6B391AB-C3C2-442D-93F1-20952A0F1ECD}"/>
            </a:ext>
          </a:extLst>
        </xdr:cNvPr>
        <xdr:cNvSpPr txBox="1"/>
      </xdr:nvSpPr>
      <xdr:spPr>
        <a:xfrm>
          <a:off x="4229100" y="9039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15240</xdr:rowOff>
    </xdr:from>
    <xdr:to>
      <xdr:col>24</xdr:col>
      <xdr:colOff>152400</xdr:colOff>
      <xdr:row>57</xdr:row>
      <xdr:rowOff>15240</xdr:rowOff>
    </xdr:to>
    <xdr:cxnSp macro="">
      <xdr:nvCxnSpPr>
        <xdr:cNvPr id="170" name="直線コネクタ 169">
          <a:extLst>
            <a:ext uri="{FF2B5EF4-FFF2-40B4-BE49-F238E27FC236}">
              <a16:creationId xmlns:a16="http://schemas.microsoft.com/office/drawing/2014/main" id="{6D56C6CE-7947-40AC-A271-261F208F12AC}"/>
            </a:ext>
          </a:extLst>
        </xdr:cNvPr>
        <xdr:cNvCxnSpPr/>
      </xdr:nvCxnSpPr>
      <xdr:spPr>
        <a:xfrm>
          <a:off x="4105275" y="924179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90187</xdr:rowOff>
    </xdr:from>
    <xdr:ext cx="405111" cy="259045"/>
    <xdr:sp macro="" textlink="">
      <xdr:nvSpPr>
        <xdr:cNvPr id="171" name="【橋りょう・トンネル】&#10;有形固定資産減価償却率平均値テキスト">
          <a:extLst>
            <a:ext uri="{FF2B5EF4-FFF2-40B4-BE49-F238E27FC236}">
              <a16:creationId xmlns:a16="http://schemas.microsoft.com/office/drawing/2014/main" id="{69503204-9CC9-42C7-8CBE-4C6A7970E53F}"/>
            </a:ext>
          </a:extLst>
        </xdr:cNvPr>
        <xdr:cNvSpPr txBox="1"/>
      </xdr:nvSpPr>
      <xdr:spPr>
        <a:xfrm>
          <a:off x="4229100" y="94786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67310</xdr:rowOff>
    </xdr:from>
    <xdr:to>
      <xdr:col>24</xdr:col>
      <xdr:colOff>114300</xdr:colOff>
      <xdr:row>59</xdr:row>
      <xdr:rowOff>168910</xdr:rowOff>
    </xdr:to>
    <xdr:sp macro="" textlink="">
      <xdr:nvSpPr>
        <xdr:cNvPr id="172" name="フローチャート: 判断 171">
          <a:extLst>
            <a:ext uri="{FF2B5EF4-FFF2-40B4-BE49-F238E27FC236}">
              <a16:creationId xmlns:a16="http://schemas.microsoft.com/office/drawing/2014/main" id="{78CC9EA8-A439-476E-B15A-02378F90A044}"/>
            </a:ext>
          </a:extLst>
        </xdr:cNvPr>
        <xdr:cNvSpPr/>
      </xdr:nvSpPr>
      <xdr:spPr>
        <a:xfrm>
          <a:off x="4124325" y="961771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25400</xdr:rowOff>
    </xdr:from>
    <xdr:to>
      <xdr:col>20</xdr:col>
      <xdr:colOff>38100</xdr:colOff>
      <xdr:row>59</xdr:row>
      <xdr:rowOff>127000</xdr:rowOff>
    </xdr:to>
    <xdr:sp macro="" textlink="">
      <xdr:nvSpPr>
        <xdr:cNvPr id="173" name="フローチャート: 判断 172">
          <a:extLst>
            <a:ext uri="{FF2B5EF4-FFF2-40B4-BE49-F238E27FC236}">
              <a16:creationId xmlns:a16="http://schemas.microsoft.com/office/drawing/2014/main" id="{B29F7610-9A4F-4CFE-8569-3D934E27E4E8}"/>
            </a:ext>
          </a:extLst>
        </xdr:cNvPr>
        <xdr:cNvSpPr/>
      </xdr:nvSpPr>
      <xdr:spPr>
        <a:xfrm>
          <a:off x="3381375" y="958215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166370</xdr:rowOff>
    </xdr:from>
    <xdr:to>
      <xdr:col>15</xdr:col>
      <xdr:colOff>101600</xdr:colOff>
      <xdr:row>59</xdr:row>
      <xdr:rowOff>96520</xdr:rowOff>
    </xdr:to>
    <xdr:sp macro="" textlink="">
      <xdr:nvSpPr>
        <xdr:cNvPr id="174" name="フローチャート: 判断 173">
          <a:extLst>
            <a:ext uri="{FF2B5EF4-FFF2-40B4-BE49-F238E27FC236}">
              <a16:creationId xmlns:a16="http://schemas.microsoft.com/office/drawing/2014/main" id="{B427EAF1-23C4-4E7A-84A6-FD9E205EDB71}"/>
            </a:ext>
          </a:extLst>
        </xdr:cNvPr>
        <xdr:cNvSpPr/>
      </xdr:nvSpPr>
      <xdr:spPr>
        <a:xfrm>
          <a:off x="2571750" y="955484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151130</xdr:rowOff>
    </xdr:from>
    <xdr:to>
      <xdr:col>10</xdr:col>
      <xdr:colOff>165100</xdr:colOff>
      <xdr:row>59</xdr:row>
      <xdr:rowOff>81280</xdr:rowOff>
    </xdr:to>
    <xdr:sp macro="" textlink="">
      <xdr:nvSpPr>
        <xdr:cNvPr id="175" name="フローチャート: 判断 174">
          <a:extLst>
            <a:ext uri="{FF2B5EF4-FFF2-40B4-BE49-F238E27FC236}">
              <a16:creationId xmlns:a16="http://schemas.microsoft.com/office/drawing/2014/main" id="{80989FBF-6962-4EF4-9ECA-11E3CC8EE1D5}"/>
            </a:ext>
          </a:extLst>
        </xdr:cNvPr>
        <xdr:cNvSpPr/>
      </xdr:nvSpPr>
      <xdr:spPr>
        <a:xfrm>
          <a:off x="1781175" y="954278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44450</xdr:rowOff>
    </xdr:from>
    <xdr:to>
      <xdr:col>6</xdr:col>
      <xdr:colOff>38100</xdr:colOff>
      <xdr:row>58</xdr:row>
      <xdr:rowOff>146050</xdr:rowOff>
    </xdr:to>
    <xdr:sp macro="" textlink="">
      <xdr:nvSpPr>
        <xdr:cNvPr id="176" name="フローチャート: 判断 175">
          <a:extLst>
            <a:ext uri="{FF2B5EF4-FFF2-40B4-BE49-F238E27FC236}">
              <a16:creationId xmlns:a16="http://schemas.microsoft.com/office/drawing/2014/main" id="{36165529-41E1-4F90-9141-3C0B50A1F36A}"/>
            </a:ext>
          </a:extLst>
        </xdr:cNvPr>
        <xdr:cNvSpPr/>
      </xdr:nvSpPr>
      <xdr:spPr>
        <a:xfrm>
          <a:off x="981075" y="943927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99537E87-C97A-47FC-B809-5516776C0A22}"/>
            </a:ext>
          </a:extLst>
        </xdr:cNvPr>
        <xdr:cNvSpPr txBox="1"/>
      </xdr:nvSpPr>
      <xdr:spPr>
        <a:xfrm>
          <a:off x="40100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06AE27F5-50F1-462C-974F-78EF1A44709B}"/>
            </a:ext>
          </a:extLst>
        </xdr:cNvPr>
        <xdr:cNvSpPr txBox="1"/>
      </xdr:nvSpPr>
      <xdr:spPr>
        <a:xfrm>
          <a:off x="32575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0CC00D77-F7BF-4114-8828-B17CB126000F}"/>
            </a:ext>
          </a:extLst>
        </xdr:cNvPr>
        <xdr:cNvSpPr txBox="1"/>
      </xdr:nvSpPr>
      <xdr:spPr>
        <a:xfrm>
          <a:off x="24479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47E5A36F-548A-4940-9E68-756EFE073DAF}"/>
            </a:ext>
          </a:extLst>
        </xdr:cNvPr>
        <xdr:cNvSpPr txBox="1"/>
      </xdr:nvSpPr>
      <xdr:spPr>
        <a:xfrm>
          <a:off x="1657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B448B53B-BC2B-4014-85AD-1C759751B5E8}"/>
            </a:ext>
          </a:extLst>
        </xdr:cNvPr>
        <xdr:cNvSpPr txBox="1"/>
      </xdr:nvSpPr>
      <xdr:spPr>
        <a:xfrm>
          <a:off x="857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71120</xdr:rowOff>
    </xdr:from>
    <xdr:to>
      <xdr:col>24</xdr:col>
      <xdr:colOff>114300</xdr:colOff>
      <xdr:row>60</xdr:row>
      <xdr:rowOff>1270</xdr:rowOff>
    </xdr:to>
    <xdr:sp macro="" textlink="">
      <xdr:nvSpPr>
        <xdr:cNvPr id="182" name="楕円 181">
          <a:extLst>
            <a:ext uri="{FF2B5EF4-FFF2-40B4-BE49-F238E27FC236}">
              <a16:creationId xmlns:a16="http://schemas.microsoft.com/office/drawing/2014/main" id="{35A51395-6ED1-4490-97C3-6AB95C67E91E}"/>
            </a:ext>
          </a:extLst>
        </xdr:cNvPr>
        <xdr:cNvSpPr/>
      </xdr:nvSpPr>
      <xdr:spPr>
        <a:xfrm>
          <a:off x="4124325" y="962152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49547</xdr:rowOff>
    </xdr:from>
    <xdr:ext cx="405111" cy="259045"/>
    <xdr:sp macro="" textlink="">
      <xdr:nvSpPr>
        <xdr:cNvPr id="183" name="【橋りょう・トンネル】&#10;有形固定資産減価償却率該当値テキスト">
          <a:extLst>
            <a:ext uri="{FF2B5EF4-FFF2-40B4-BE49-F238E27FC236}">
              <a16:creationId xmlns:a16="http://schemas.microsoft.com/office/drawing/2014/main" id="{2ED8FF97-926C-49FC-8F77-17F71E40FE09}"/>
            </a:ext>
          </a:extLst>
        </xdr:cNvPr>
        <xdr:cNvSpPr txBox="1"/>
      </xdr:nvSpPr>
      <xdr:spPr>
        <a:xfrm>
          <a:off x="4229100" y="959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25400</xdr:rowOff>
    </xdr:from>
    <xdr:to>
      <xdr:col>20</xdr:col>
      <xdr:colOff>38100</xdr:colOff>
      <xdr:row>59</xdr:row>
      <xdr:rowOff>127000</xdr:rowOff>
    </xdr:to>
    <xdr:sp macro="" textlink="">
      <xdr:nvSpPr>
        <xdr:cNvPr id="184" name="楕円 183">
          <a:extLst>
            <a:ext uri="{FF2B5EF4-FFF2-40B4-BE49-F238E27FC236}">
              <a16:creationId xmlns:a16="http://schemas.microsoft.com/office/drawing/2014/main" id="{0565FFA8-D55E-48F0-8D33-9C52AF9D7920}"/>
            </a:ext>
          </a:extLst>
        </xdr:cNvPr>
        <xdr:cNvSpPr/>
      </xdr:nvSpPr>
      <xdr:spPr>
        <a:xfrm>
          <a:off x="3381375" y="958215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76200</xdr:rowOff>
    </xdr:from>
    <xdr:to>
      <xdr:col>24</xdr:col>
      <xdr:colOff>63500</xdr:colOff>
      <xdr:row>59</xdr:row>
      <xdr:rowOff>121920</xdr:rowOff>
    </xdr:to>
    <xdr:cxnSp macro="">
      <xdr:nvCxnSpPr>
        <xdr:cNvPr id="185" name="直線コネクタ 184">
          <a:extLst>
            <a:ext uri="{FF2B5EF4-FFF2-40B4-BE49-F238E27FC236}">
              <a16:creationId xmlns:a16="http://schemas.microsoft.com/office/drawing/2014/main" id="{E7A8A146-CB1F-4F81-8EEE-5337284725E7}"/>
            </a:ext>
          </a:extLst>
        </xdr:cNvPr>
        <xdr:cNvCxnSpPr/>
      </xdr:nvCxnSpPr>
      <xdr:spPr>
        <a:xfrm>
          <a:off x="3429000" y="9629775"/>
          <a:ext cx="752475" cy="48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139700</xdr:rowOff>
    </xdr:from>
    <xdr:to>
      <xdr:col>15</xdr:col>
      <xdr:colOff>101600</xdr:colOff>
      <xdr:row>59</xdr:row>
      <xdr:rowOff>69850</xdr:rowOff>
    </xdr:to>
    <xdr:sp macro="" textlink="">
      <xdr:nvSpPr>
        <xdr:cNvPr id="186" name="楕円 185">
          <a:extLst>
            <a:ext uri="{FF2B5EF4-FFF2-40B4-BE49-F238E27FC236}">
              <a16:creationId xmlns:a16="http://schemas.microsoft.com/office/drawing/2014/main" id="{5C6FF7AB-FF57-404A-80F5-AAA6C5F98779}"/>
            </a:ext>
          </a:extLst>
        </xdr:cNvPr>
        <xdr:cNvSpPr/>
      </xdr:nvSpPr>
      <xdr:spPr>
        <a:xfrm>
          <a:off x="2571750" y="953452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19050</xdr:rowOff>
    </xdr:from>
    <xdr:to>
      <xdr:col>19</xdr:col>
      <xdr:colOff>177800</xdr:colOff>
      <xdr:row>59</xdr:row>
      <xdr:rowOff>76200</xdr:rowOff>
    </xdr:to>
    <xdr:cxnSp macro="">
      <xdr:nvCxnSpPr>
        <xdr:cNvPr id="187" name="直線コネクタ 186">
          <a:extLst>
            <a:ext uri="{FF2B5EF4-FFF2-40B4-BE49-F238E27FC236}">
              <a16:creationId xmlns:a16="http://schemas.microsoft.com/office/drawing/2014/main" id="{916801F9-2DAC-4EA0-905D-67E06453A65D}"/>
            </a:ext>
          </a:extLst>
        </xdr:cNvPr>
        <xdr:cNvCxnSpPr/>
      </xdr:nvCxnSpPr>
      <xdr:spPr>
        <a:xfrm>
          <a:off x="2619375" y="9572625"/>
          <a:ext cx="809625"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86360</xdr:rowOff>
    </xdr:from>
    <xdr:to>
      <xdr:col>10</xdr:col>
      <xdr:colOff>165100</xdr:colOff>
      <xdr:row>59</xdr:row>
      <xdr:rowOff>16510</xdr:rowOff>
    </xdr:to>
    <xdr:sp macro="" textlink="">
      <xdr:nvSpPr>
        <xdr:cNvPr id="188" name="楕円 187">
          <a:extLst>
            <a:ext uri="{FF2B5EF4-FFF2-40B4-BE49-F238E27FC236}">
              <a16:creationId xmlns:a16="http://schemas.microsoft.com/office/drawing/2014/main" id="{E8FB9A41-E021-4870-9AF7-847A59D2DEC1}"/>
            </a:ext>
          </a:extLst>
        </xdr:cNvPr>
        <xdr:cNvSpPr/>
      </xdr:nvSpPr>
      <xdr:spPr>
        <a:xfrm>
          <a:off x="1781175" y="947483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137160</xdr:rowOff>
    </xdr:from>
    <xdr:to>
      <xdr:col>15</xdr:col>
      <xdr:colOff>50800</xdr:colOff>
      <xdr:row>59</xdr:row>
      <xdr:rowOff>19050</xdr:rowOff>
    </xdr:to>
    <xdr:cxnSp macro="">
      <xdr:nvCxnSpPr>
        <xdr:cNvPr id="189" name="直線コネクタ 188">
          <a:extLst>
            <a:ext uri="{FF2B5EF4-FFF2-40B4-BE49-F238E27FC236}">
              <a16:creationId xmlns:a16="http://schemas.microsoft.com/office/drawing/2014/main" id="{74787C16-4B8F-4B90-AC87-2D15EACBF4AD}"/>
            </a:ext>
          </a:extLst>
        </xdr:cNvPr>
        <xdr:cNvCxnSpPr/>
      </xdr:nvCxnSpPr>
      <xdr:spPr>
        <a:xfrm>
          <a:off x="1828800" y="9531985"/>
          <a:ext cx="790575" cy="40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36830</xdr:rowOff>
    </xdr:from>
    <xdr:to>
      <xdr:col>6</xdr:col>
      <xdr:colOff>38100</xdr:colOff>
      <xdr:row>58</xdr:row>
      <xdr:rowOff>138430</xdr:rowOff>
    </xdr:to>
    <xdr:sp macro="" textlink="">
      <xdr:nvSpPr>
        <xdr:cNvPr id="190" name="楕円 189">
          <a:extLst>
            <a:ext uri="{FF2B5EF4-FFF2-40B4-BE49-F238E27FC236}">
              <a16:creationId xmlns:a16="http://schemas.microsoft.com/office/drawing/2014/main" id="{C3E5CA68-D497-4E6C-A30F-DF23867D5F15}"/>
            </a:ext>
          </a:extLst>
        </xdr:cNvPr>
        <xdr:cNvSpPr/>
      </xdr:nvSpPr>
      <xdr:spPr>
        <a:xfrm>
          <a:off x="981075" y="9428480"/>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87630</xdr:rowOff>
    </xdr:from>
    <xdr:to>
      <xdr:col>10</xdr:col>
      <xdr:colOff>114300</xdr:colOff>
      <xdr:row>58</xdr:row>
      <xdr:rowOff>137160</xdr:rowOff>
    </xdr:to>
    <xdr:cxnSp macro="">
      <xdr:nvCxnSpPr>
        <xdr:cNvPr id="191" name="直線コネクタ 190">
          <a:extLst>
            <a:ext uri="{FF2B5EF4-FFF2-40B4-BE49-F238E27FC236}">
              <a16:creationId xmlns:a16="http://schemas.microsoft.com/office/drawing/2014/main" id="{001ABA57-2ACD-4448-91F1-B435F9CFE7DB}"/>
            </a:ext>
          </a:extLst>
        </xdr:cNvPr>
        <xdr:cNvCxnSpPr/>
      </xdr:nvCxnSpPr>
      <xdr:spPr>
        <a:xfrm>
          <a:off x="1028700" y="9476105"/>
          <a:ext cx="800100" cy="55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118127</xdr:rowOff>
    </xdr:from>
    <xdr:ext cx="405111" cy="259045"/>
    <xdr:sp macro="" textlink="">
      <xdr:nvSpPr>
        <xdr:cNvPr id="192" name="n_1aveValue【橋りょう・トンネル】&#10;有形固定資産減価償却率">
          <a:extLst>
            <a:ext uri="{FF2B5EF4-FFF2-40B4-BE49-F238E27FC236}">
              <a16:creationId xmlns:a16="http://schemas.microsoft.com/office/drawing/2014/main" id="{8A596DC1-D2E5-491C-987B-E2569AB8D933}"/>
            </a:ext>
          </a:extLst>
        </xdr:cNvPr>
        <xdr:cNvSpPr txBox="1"/>
      </xdr:nvSpPr>
      <xdr:spPr>
        <a:xfrm>
          <a:off x="3239144" y="9674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87647</xdr:rowOff>
    </xdr:from>
    <xdr:ext cx="405111" cy="259045"/>
    <xdr:sp macro="" textlink="">
      <xdr:nvSpPr>
        <xdr:cNvPr id="193" name="n_2aveValue【橋りょう・トンネル】&#10;有形固定資産減価償却率">
          <a:extLst>
            <a:ext uri="{FF2B5EF4-FFF2-40B4-BE49-F238E27FC236}">
              <a16:creationId xmlns:a16="http://schemas.microsoft.com/office/drawing/2014/main" id="{CE4A1434-35A1-4694-8090-A7B3BFDD9F57}"/>
            </a:ext>
          </a:extLst>
        </xdr:cNvPr>
        <xdr:cNvSpPr txBox="1"/>
      </xdr:nvSpPr>
      <xdr:spPr>
        <a:xfrm>
          <a:off x="2439044" y="963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72407</xdr:rowOff>
    </xdr:from>
    <xdr:ext cx="405111" cy="259045"/>
    <xdr:sp macro="" textlink="">
      <xdr:nvSpPr>
        <xdr:cNvPr id="194" name="n_3aveValue【橋りょう・トンネル】&#10;有形固定資産減価償却率">
          <a:extLst>
            <a:ext uri="{FF2B5EF4-FFF2-40B4-BE49-F238E27FC236}">
              <a16:creationId xmlns:a16="http://schemas.microsoft.com/office/drawing/2014/main" id="{886CDADE-4D15-4BBC-9F4B-5CFE2348B8A6}"/>
            </a:ext>
          </a:extLst>
        </xdr:cNvPr>
        <xdr:cNvSpPr txBox="1"/>
      </xdr:nvSpPr>
      <xdr:spPr>
        <a:xfrm>
          <a:off x="1648469" y="962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137177</xdr:rowOff>
    </xdr:from>
    <xdr:ext cx="405111" cy="259045"/>
    <xdr:sp macro="" textlink="">
      <xdr:nvSpPr>
        <xdr:cNvPr id="195" name="n_4aveValue【橋りょう・トンネル】&#10;有形固定資産減価償却率">
          <a:extLst>
            <a:ext uri="{FF2B5EF4-FFF2-40B4-BE49-F238E27FC236}">
              <a16:creationId xmlns:a16="http://schemas.microsoft.com/office/drawing/2014/main" id="{482075C7-1C0B-423F-8B95-9620BD8923AB}"/>
            </a:ext>
          </a:extLst>
        </xdr:cNvPr>
        <xdr:cNvSpPr txBox="1"/>
      </xdr:nvSpPr>
      <xdr:spPr>
        <a:xfrm>
          <a:off x="848369" y="9532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143527</xdr:rowOff>
    </xdr:from>
    <xdr:ext cx="405111" cy="259045"/>
    <xdr:sp macro="" textlink="">
      <xdr:nvSpPr>
        <xdr:cNvPr id="196" name="n_1mainValue【橋りょう・トンネル】&#10;有形固定資産減価償却率">
          <a:extLst>
            <a:ext uri="{FF2B5EF4-FFF2-40B4-BE49-F238E27FC236}">
              <a16:creationId xmlns:a16="http://schemas.microsoft.com/office/drawing/2014/main" id="{C45DA0CD-A3FB-403E-B0CD-2F7AB579BDF9}"/>
            </a:ext>
          </a:extLst>
        </xdr:cNvPr>
        <xdr:cNvSpPr txBox="1"/>
      </xdr:nvSpPr>
      <xdr:spPr>
        <a:xfrm>
          <a:off x="3239144" y="9370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86377</xdr:rowOff>
    </xdr:from>
    <xdr:ext cx="405111" cy="259045"/>
    <xdr:sp macro="" textlink="">
      <xdr:nvSpPr>
        <xdr:cNvPr id="197" name="n_2mainValue【橋りょう・トンネル】&#10;有形固定資産減価償却率">
          <a:extLst>
            <a:ext uri="{FF2B5EF4-FFF2-40B4-BE49-F238E27FC236}">
              <a16:creationId xmlns:a16="http://schemas.microsoft.com/office/drawing/2014/main" id="{AB98A0D2-5F7F-4BB8-B473-30685B2C9347}"/>
            </a:ext>
          </a:extLst>
        </xdr:cNvPr>
        <xdr:cNvSpPr txBox="1"/>
      </xdr:nvSpPr>
      <xdr:spPr>
        <a:xfrm>
          <a:off x="2439044" y="9312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33037</xdr:rowOff>
    </xdr:from>
    <xdr:ext cx="405111" cy="259045"/>
    <xdr:sp macro="" textlink="">
      <xdr:nvSpPr>
        <xdr:cNvPr id="198" name="n_3mainValue【橋りょう・トンネル】&#10;有形固定資産減価償却率">
          <a:extLst>
            <a:ext uri="{FF2B5EF4-FFF2-40B4-BE49-F238E27FC236}">
              <a16:creationId xmlns:a16="http://schemas.microsoft.com/office/drawing/2014/main" id="{563E0ADF-E0C6-4AEB-A590-67B134D3C9C7}"/>
            </a:ext>
          </a:extLst>
        </xdr:cNvPr>
        <xdr:cNvSpPr txBox="1"/>
      </xdr:nvSpPr>
      <xdr:spPr>
        <a:xfrm>
          <a:off x="1648469" y="9259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154957</xdr:rowOff>
    </xdr:from>
    <xdr:ext cx="405111" cy="259045"/>
    <xdr:sp macro="" textlink="">
      <xdr:nvSpPr>
        <xdr:cNvPr id="199" name="n_4mainValue【橋りょう・トンネル】&#10;有形固定資産減価償却率">
          <a:extLst>
            <a:ext uri="{FF2B5EF4-FFF2-40B4-BE49-F238E27FC236}">
              <a16:creationId xmlns:a16="http://schemas.microsoft.com/office/drawing/2014/main" id="{5881B013-18B5-49E0-B313-6370176D7A10}"/>
            </a:ext>
          </a:extLst>
        </xdr:cNvPr>
        <xdr:cNvSpPr txBox="1"/>
      </xdr:nvSpPr>
      <xdr:spPr>
        <a:xfrm>
          <a:off x="848369" y="922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0" name="正方形/長方形 199">
          <a:extLst>
            <a:ext uri="{FF2B5EF4-FFF2-40B4-BE49-F238E27FC236}">
              <a16:creationId xmlns:a16="http://schemas.microsoft.com/office/drawing/2014/main" id="{C89729BD-79F7-4D97-AC9B-DECA71ED1D90}"/>
            </a:ext>
          </a:extLst>
        </xdr:cNvPr>
        <xdr:cNvSpPr/>
      </xdr:nvSpPr>
      <xdr:spPr>
        <a:xfrm>
          <a:off x="59531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201" name="正方形/長方形 200">
          <a:extLst>
            <a:ext uri="{FF2B5EF4-FFF2-40B4-BE49-F238E27FC236}">
              <a16:creationId xmlns:a16="http://schemas.microsoft.com/office/drawing/2014/main" id="{E605D0FD-B427-4304-8661-362F1C764BA4}"/>
            </a:ext>
          </a:extLst>
        </xdr:cNvPr>
        <xdr:cNvSpPr/>
      </xdr:nvSpPr>
      <xdr:spPr>
        <a:xfrm>
          <a:off x="64103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202" name="正方形/長方形 201">
          <a:extLst>
            <a:ext uri="{FF2B5EF4-FFF2-40B4-BE49-F238E27FC236}">
              <a16:creationId xmlns:a16="http://schemas.microsoft.com/office/drawing/2014/main" id="{DA723508-7CB5-4217-88F2-9B70C131F0AA}"/>
            </a:ext>
          </a:extLst>
        </xdr:cNvPr>
        <xdr:cNvSpPr/>
      </xdr:nvSpPr>
      <xdr:spPr>
        <a:xfrm>
          <a:off x="64103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203" name="正方形/長方形 202">
          <a:extLst>
            <a:ext uri="{FF2B5EF4-FFF2-40B4-BE49-F238E27FC236}">
              <a16:creationId xmlns:a16="http://schemas.microsoft.com/office/drawing/2014/main" id="{EB0467E0-A518-447F-A6D8-AEE3C607D2E9}"/>
            </a:ext>
          </a:extLst>
        </xdr:cNvPr>
        <xdr:cNvSpPr/>
      </xdr:nvSpPr>
      <xdr:spPr>
        <a:xfrm>
          <a:off x="78867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204" name="正方形/長方形 203">
          <a:extLst>
            <a:ext uri="{FF2B5EF4-FFF2-40B4-BE49-F238E27FC236}">
              <a16:creationId xmlns:a16="http://schemas.microsoft.com/office/drawing/2014/main" id="{52EE6E63-EDF8-4050-92CE-1C2371E93F0C}"/>
            </a:ext>
          </a:extLst>
        </xdr:cNvPr>
        <xdr:cNvSpPr/>
      </xdr:nvSpPr>
      <xdr:spPr>
        <a:xfrm>
          <a:off x="78867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a:extLst>
            <a:ext uri="{FF2B5EF4-FFF2-40B4-BE49-F238E27FC236}">
              <a16:creationId xmlns:a16="http://schemas.microsoft.com/office/drawing/2014/main" id="{2ED1A847-B9CC-4322-B071-39F9623C1D5F}"/>
            </a:ext>
          </a:extLst>
        </xdr:cNvPr>
        <xdr:cNvSpPr/>
      </xdr:nvSpPr>
      <xdr:spPr>
        <a:xfrm>
          <a:off x="59531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a:extLst>
            <a:ext uri="{FF2B5EF4-FFF2-40B4-BE49-F238E27FC236}">
              <a16:creationId xmlns:a16="http://schemas.microsoft.com/office/drawing/2014/main" id="{131844D5-AEFD-4B55-9073-E1F1B88BE65A}"/>
            </a:ext>
          </a:extLst>
        </xdr:cNvPr>
        <xdr:cNvSpPr txBox="1"/>
      </xdr:nvSpPr>
      <xdr:spPr>
        <a:xfrm>
          <a:off x="5915025"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a:extLst>
            <a:ext uri="{FF2B5EF4-FFF2-40B4-BE49-F238E27FC236}">
              <a16:creationId xmlns:a16="http://schemas.microsoft.com/office/drawing/2014/main" id="{337327DD-98EC-4A75-B5BA-9BC25A20534D}"/>
            </a:ext>
          </a:extLst>
        </xdr:cNvPr>
        <xdr:cNvCxnSpPr/>
      </xdr:nvCxnSpPr>
      <xdr:spPr>
        <a:xfrm>
          <a:off x="5953125" y="10801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8" name="直線コネクタ 207">
          <a:extLst>
            <a:ext uri="{FF2B5EF4-FFF2-40B4-BE49-F238E27FC236}">
              <a16:creationId xmlns:a16="http://schemas.microsoft.com/office/drawing/2014/main" id="{78BA290A-BD23-45FF-9FD8-C3D59991A98D}"/>
            </a:ext>
          </a:extLst>
        </xdr:cNvPr>
        <xdr:cNvCxnSpPr/>
      </xdr:nvCxnSpPr>
      <xdr:spPr>
        <a:xfrm>
          <a:off x="5953125" y="10363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9" name="テキスト ボックス 208">
          <a:extLst>
            <a:ext uri="{FF2B5EF4-FFF2-40B4-BE49-F238E27FC236}">
              <a16:creationId xmlns:a16="http://schemas.microsoft.com/office/drawing/2014/main" id="{ACEF87A5-12A2-4C53-B59A-30AEDC98E491}"/>
            </a:ext>
          </a:extLst>
        </xdr:cNvPr>
        <xdr:cNvSpPr txBox="1"/>
      </xdr:nvSpPr>
      <xdr:spPr>
        <a:xfrm>
          <a:off x="5723389" y="102273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0" name="直線コネクタ 209">
          <a:extLst>
            <a:ext uri="{FF2B5EF4-FFF2-40B4-BE49-F238E27FC236}">
              <a16:creationId xmlns:a16="http://schemas.microsoft.com/office/drawing/2014/main" id="{7595694E-DFC3-47E8-9AE9-2761E74828DB}"/>
            </a:ext>
          </a:extLst>
        </xdr:cNvPr>
        <xdr:cNvCxnSpPr/>
      </xdr:nvCxnSpPr>
      <xdr:spPr>
        <a:xfrm>
          <a:off x="5953125" y="99345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1" name="テキスト ボックス 210">
          <a:extLst>
            <a:ext uri="{FF2B5EF4-FFF2-40B4-BE49-F238E27FC236}">
              <a16:creationId xmlns:a16="http://schemas.microsoft.com/office/drawing/2014/main" id="{9D12536E-0253-4CA8-9AD0-016691E0D18D}"/>
            </a:ext>
          </a:extLst>
        </xdr:cNvPr>
        <xdr:cNvSpPr txBox="1"/>
      </xdr:nvSpPr>
      <xdr:spPr>
        <a:xfrm>
          <a:off x="5421206" y="97987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2" name="直線コネクタ 211">
          <a:extLst>
            <a:ext uri="{FF2B5EF4-FFF2-40B4-BE49-F238E27FC236}">
              <a16:creationId xmlns:a16="http://schemas.microsoft.com/office/drawing/2014/main" id="{81267A6D-5C7C-4722-BA2C-856E384CA16A}"/>
            </a:ext>
          </a:extLst>
        </xdr:cNvPr>
        <xdr:cNvCxnSpPr/>
      </xdr:nvCxnSpPr>
      <xdr:spPr>
        <a:xfrm>
          <a:off x="5953125" y="9505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13" name="テキスト ボックス 212">
          <a:extLst>
            <a:ext uri="{FF2B5EF4-FFF2-40B4-BE49-F238E27FC236}">
              <a16:creationId xmlns:a16="http://schemas.microsoft.com/office/drawing/2014/main" id="{A3F9D7B4-162B-438D-B3DA-F3AA7201E1D8}"/>
            </a:ext>
          </a:extLst>
        </xdr:cNvPr>
        <xdr:cNvSpPr txBox="1"/>
      </xdr:nvSpPr>
      <xdr:spPr>
        <a:xfrm>
          <a:off x="5421206" y="93700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4" name="直線コネクタ 213">
          <a:extLst>
            <a:ext uri="{FF2B5EF4-FFF2-40B4-BE49-F238E27FC236}">
              <a16:creationId xmlns:a16="http://schemas.microsoft.com/office/drawing/2014/main" id="{8E0A34B1-46C9-4C0F-A80A-227A536EDC8D}"/>
            </a:ext>
          </a:extLst>
        </xdr:cNvPr>
        <xdr:cNvCxnSpPr/>
      </xdr:nvCxnSpPr>
      <xdr:spPr>
        <a:xfrm>
          <a:off x="5953125" y="9067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15" name="テキスト ボックス 214">
          <a:extLst>
            <a:ext uri="{FF2B5EF4-FFF2-40B4-BE49-F238E27FC236}">
              <a16:creationId xmlns:a16="http://schemas.microsoft.com/office/drawing/2014/main" id="{BD44D1D9-220D-4285-A341-73A36CA4730E}"/>
            </a:ext>
          </a:extLst>
        </xdr:cNvPr>
        <xdr:cNvSpPr txBox="1"/>
      </xdr:nvSpPr>
      <xdr:spPr>
        <a:xfrm>
          <a:off x="5421206" y="89319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6" name="直線コネクタ 215">
          <a:extLst>
            <a:ext uri="{FF2B5EF4-FFF2-40B4-BE49-F238E27FC236}">
              <a16:creationId xmlns:a16="http://schemas.microsoft.com/office/drawing/2014/main" id="{3F0372BA-5023-4716-9673-2B39DD607200}"/>
            </a:ext>
          </a:extLst>
        </xdr:cNvPr>
        <xdr:cNvCxnSpPr/>
      </xdr:nvCxnSpPr>
      <xdr:spPr>
        <a:xfrm>
          <a:off x="5953125" y="86391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17" name="テキスト ボックス 216">
          <a:extLst>
            <a:ext uri="{FF2B5EF4-FFF2-40B4-BE49-F238E27FC236}">
              <a16:creationId xmlns:a16="http://schemas.microsoft.com/office/drawing/2014/main" id="{02535E60-3086-4117-96DC-176005EF13F6}"/>
            </a:ext>
          </a:extLst>
        </xdr:cNvPr>
        <xdr:cNvSpPr txBox="1"/>
      </xdr:nvSpPr>
      <xdr:spPr>
        <a:xfrm>
          <a:off x="5421206" y="85033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8" name="【橋りょう・トンネル】&#10;一人当たり有形固定資産（償却資産）額グラフ枠">
          <a:extLst>
            <a:ext uri="{FF2B5EF4-FFF2-40B4-BE49-F238E27FC236}">
              <a16:creationId xmlns:a16="http://schemas.microsoft.com/office/drawing/2014/main" id="{48556AF3-C172-4568-9AD8-B30D7373F0E4}"/>
            </a:ext>
          </a:extLst>
        </xdr:cNvPr>
        <xdr:cNvSpPr/>
      </xdr:nvSpPr>
      <xdr:spPr>
        <a:xfrm>
          <a:off x="59531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55</xdr:row>
      <xdr:rowOff>154346</xdr:rowOff>
    </xdr:from>
    <xdr:to>
      <xdr:col>54</xdr:col>
      <xdr:colOff>189865</xdr:colOff>
      <xdr:row>62</xdr:row>
      <xdr:rowOff>160418</xdr:rowOff>
    </xdr:to>
    <xdr:cxnSp macro="">
      <xdr:nvCxnSpPr>
        <xdr:cNvPr id="219" name="直線コネクタ 218">
          <a:extLst>
            <a:ext uri="{FF2B5EF4-FFF2-40B4-BE49-F238E27FC236}">
              <a16:creationId xmlns:a16="http://schemas.microsoft.com/office/drawing/2014/main" id="{BCBD80E9-8F53-4415-89D5-8B68FB1B47A3}"/>
            </a:ext>
          </a:extLst>
        </xdr:cNvPr>
        <xdr:cNvCxnSpPr/>
      </xdr:nvCxnSpPr>
      <xdr:spPr>
        <a:xfrm flipV="1">
          <a:off x="9427845" y="9060221"/>
          <a:ext cx="1270" cy="1142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62</xdr:row>
      <xdr:rowOff>164245</xdr:rowOff>
    </xdr:from>
    <xdr:ext cx="534377" cy="259045"/>
    <xdr:sp macro="" textlink="">
      <xdr:nvSpPr>
        <xdr:cNvPr id="220" name="【橋りょう・トンネル】&#10;一人当たり有形固定資産（償却資産）額最小値テキスト">
          <a:extLst>
            <a:ext uri="{FF2B5EF4-FFF2-40B4-BE49-F238E27FC236}">
              <a16:creationId xmlns:a16="http://schemas.microsoft.com/office/drawing/2014/main" id="{0ABAC436-C3E3-45D2-A242-BCA2DED0AFD7}"/>
            </a:ext>
          </a:extLst>
        </xdr:cNvPr>
        <xdr:cNvSpPr txBox="1"/>
      </xdr:nvSpPr>
      <xdr:spPr>
        <a:xfrm>
          <a:off x="9477375" y="10200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160418</xdr:rowOff>
    </xdr:from>
    <xdr:to>
      <xdr:col>55</xdr:col>
      <xdr:colOff>88900</xdr:colOff>
      <xdr:row>62</xdr:row>
      <xdr:rowOff>160418</xdr:rowOff>
    </xdr:to>
    <xdr:cxnSp macro="">
      <xdr:nvCxnSpPr>
        <xdr:cNvPr id="221" name="直線コネクタ 220">
          <a:extLst>
            <a:ext uri="{FF2B5EF4-FFF2-40B4-BE49-F238E27FC236}">
              <a16:creationId xmlns:a16="http://schemas.microsoft.com/office/drawing/2014/main" id="{20993187-A425-49F9-87E2-630E40F464F2}"/>
            </a:ext>
          </a:extLst>
        </xdr:cNvPr>
        <xdr:cNvCxnSpPr/>
      </xdr:nvCxnSpPr>
      <xdr:spPr>
        <a:xfrm>
          <a:off x="9363075" y="10202943"/>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101023</xdr:rowOff>
    </xdr:from>
    <xdr:ext cx="599010" cy="259045"/>
    <xdr:sp macro="" textlink="">
      <xdr:nvSpPr>
        <xdr:cNvPr id="222" name="【橋りょう・トンネル】&#10;一人当たり有形固定資産（償却資産）額最大値テキスト">
          <a:extLst>
            <a:ext uri="{FF2B5EF4-FFF2-40B4-BE49-F238E27FC236}">
              <a16:creationId xmlns:a16="http://schemas.microsoft.com/office/drawing/2014/main" id="{6308D142-2763-4100-BE70-71C8471C5B2F}"/>
            </a:ext>
          </a:extLst>
        </xdr:cNvPr>
        <xdr:cNvSpPr txBox="1"/>
      </xdr:nvSpPr>
      <xdr:spPr>
        <a:xfrm>
          <a:off x="9477375" y="8848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154346</xdr:rowOff>
    </xdr:from>
    <xdr:to>
      <xdr:col>55</xdr:col>
      <xdr:colOff>88900</xdr:colOff>
      <xdr:row>55</xdr:row>
      <xdr:rowOff>154346</xdr:rowOff>
    </xdr:to>
    <xdr:cxnSp macro="">
      <xdr:nvCxnSpPr>
        <xdr:cNvPr id="223" name="直線コネクタ 222">
          <a:extLst>
            <a:ext uri="{FF2B5EF4-FFF2-40B4-BE49-F238E27FC236}">
              <a16:creationId xmlns:a16="http://schemas.microsoft.com/office/drawing/2014/main" id="{619D395D-F141-46EF-B829-363B2AC53BE5}"/>
            </a:ext>
          </a:extLst>
        </xdr:cNvPr>
        <xdr:cNvCxnSpPr/>
      </xdr:nvCxnSpPr>
      <xdr:spPr>
        <a:xfrm>
          <a:off x="9363075" y="9060221"/>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117055</xdr:rowOff>
    </xdr:from>
    <xdr:ext cx="599010" cy="259045"/>
    <xdr:sp macro="" textlink="">
      <xdr:nvSpPr>
        <xdr:cNvPr id="224" name="【橋りょう・トンネル】&#10;一人当たり有形固定資産（償却資産）額平均値テキスト">
          <a:extLst>
            <a:ext uri="{FF2B5EF4-FFF2-40B4-BE49-F238E27FC236}">
              <a16:creationId xmlns:a16="http://schemas.microsoft.com/office/drawing/2014/main" id="{E0B9629B-BBDF-4C23-86AC-27198AFE38E9}"/>
            </a:ext>
          </a:extLst>
        </xdr:cNvPr>
        <xdr:cNvSpPr txBox="1"/>
      </xdr:nvSpPr>
      <xdr:spPr>
        <a:xfrm>
          <a:off x="9477375" y="96706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94178</xdr:rowOff>
    </xdr:from>
    <xdr:to>
      <xdr:col>55</xdr:col>
      <xdr:colOff>50800</xdr:colOff>
      <xdr:row>61</xdr:row>
      <xdr:rowOff>24328</xdr:rowOff>
    </xdr:to>
    <xdr:sp macro="" textlink="">
      <xdr:nvSpPr>
        <xdr:cNvPr id="225" name="フローチャート: 判断 224">
          <a:extLst>
            <a:ext uri="{FF2B5EF4-FFF2-40B4-BE49-F238E27FC236}">
              <a16:creationId xmlns:a16="http://schemas.microsoft.com/office/drawing/2014/main" id="{DFAF2655-2FCE-4268-9377-8DB9A62C692B}"/>
            </a:ext>
          </a:extLst>
        </xdr:cNvPr>
        <xdr:cNvSpPr/>
      </xdr:nvSpPr>
      <xdr:spPr>
        <a:xfrm>
          <a:off x="9401175" y="9809678"/>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94192</xdr:rowOff>
    </xdr:from>
    <xdr:to>
      <xdr:col>50</xdr:col>
      <xdr:colOff>165100</xdr:colOff>
      <xdr:row>61</xdr:row>
      <xdr:rowOff>24342</xdr:rowOff>
    </xdr:to>
    <xdr:sp macro="" textlink="">
      <xdr:nvSpPr>
        <xdr:cNvPr id="226" name="フローチャート: 判断 225">
          <a:extLst>
            <a:ext uri="{FF2B5EF4-FFF2-40B4-BE49-F238E27FC236}">
              <a16:creationId xmlns:a16="http://schemas.microsoft.com/office/drawing/2014/main" id="{84BFDADF-2107-4825-8D1E-7642301DBCA6}"/>
            </a:ext>
          </a:extLst>
        </xdr:cNvPr>
        <xdr:cNvSpPr/>
      </xdr:nvSpPr>
      <xdr:spPr>
        <a:xfrm>
          <a:off x="8639175" y="980969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77074</xdr:rowOff>
    </xdr:from>
    <xdr:to>
      <xdr:col>46</xdr:col>
      <xdr:colOff>38100</xdr:colOff>
      <xdr:row>61</xdr:row>
      <xdr:rowOff>7224</xdr:rowOff>
    </xdr:to>
    <xdr:sp macro="" textlink="">
      <xdr:nvSpPr>
        <xdr:cNvPr id="227" name="フローチャート: 判断 226">
          <a:extLst>
            <a:ext uri="{FF2B5EF4-FFF2-40B4-BE49-F238E27FC236}">
              <a16:creationId xmlns:a16="http://schemas.microsoft.com/office/drawing/2014/main" id="{38D9556F-9508-4CDF-BB31-2A5E774BBAE6}"/>
            </a:ext>
          </a:extLst>
        </xdr:cNvPr>
        <xdr:cNvSpPr/>
      </xdr:nvSpPr>
      <xdr:spPr>
        <a:xfrm>
          <a:off x="7839075" y="9792574"/>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61287</xdr:rowOff>
    </xdr:from>
    <xdr:to>
      <xdr:col>41</xdr:col>
      <xdr:colOff>101600</xdr:colOff>
      <xdr:row>60</xdr:row>
      <xdr:rowOff>162887</xdr:rowOff>
    </xdr:to>
    <xdr:sp macro="" textlink="">
      <xdr:nvSpPr>
        <xdr:cNvPr id="228" name="フローチャート: 判断 227">
          <a:extLst>
            <a:ext uri="{FF2B5EF4-FFF2-40B4-BE49-F238E27FC236}">
              <a16:creationId xmlns:a16="http://schemas.microsoft.com/office/drawing/2014/main" id="{3807485A-AB96-4722-AFD7-F7FFB153213B}"/>
            </a:ext>
          </a:extLst>
        </xdr:cNvPr>
        <xdr:cNvSpPr/>
      </xdr:nvSpPr>
      <xdr:spPr>
        <a:xfrm>
          <a:off x="7029450" y="9779962"/>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59</xdr:row>
      <xdr:rowOff>167339</xdr:rowOff>
    </xdr:from>
    <xdr:to>
      <xdr:col>36</xdr:col>
      <xdr:colOff>165100</xdr:colOff>
      <xdr:row>60</xdr:row>
      <xdr:rowOff>97489</xdr:rowOff>
    </xdr:to>
    <xdr:sp macro="" textlink="">
      <xdr:nvSpPr>
        <xdr:cNvPr id="229" name="フローチャート: 判断 228">
          <a:extLst>
            <a:ext uri="{FF2B5EF4-FFF2-40B4-BE49-F238E27FC236}">
              <a16:creationId xmlns:a16="http://schemas.microsoft.com/office/drawing/2014/main" id="{07712430-76A8-4966-A11D-C73E35265993}"/>
            </a:ext>
          </a:extLst>
        </xdr:cNvPr>
        <xdr:cNvSpPr/>
      </xdr:nvSpPr>
      <xdr:spPr>
        <a:xfrm>
          <a:off x="6238875" y="971773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90CFBC05-C2EC-425A-8C91-BE9DF5B930B7}"/>
            </a:ext>
          </a:extLst>
        </xdr:cNvPr>
        <xdr:cNvSpPr txBox="1"/>
      </xdr:nvSpPr>
      <xdr:spPr>
        <a:xfrm>
          <a:off x="925830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CD1DEF62-6655-4272-98F2-973CA74E0C36}"/>
            </a:ext>
          </a:extLst>
        </xdr:cNvPr>
        <xdr:cNvSpPr txBox="1"/>
      </xdr:nvSpPr>
      <xdr:spPr>
        <a:xfrm>
          <a:off x="8515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0FE800B9-B067-4497-89E9-6AF75B1B32AC}"/>
            </a:ext>
          </a:extLst>
        </xdr:cNvPr>
        <xdr:cNvSpPr txBox="1"/>
      </xdr:nvSpPr>
      <xdr:spPr>
        <a:xfrm>
          <a:off x="7715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9B2056EE-E1C7-4864-B37A-E913F4DFC35D}"/>
            </a:ext>
          </a:extLst>
        </xdr:cNvPr>
        <xdr:cNvSpPr txBox="1"/>
      </xdr:nvSpPr>
      <xdr:spPr>
        <a:xfrm>
          <a:off x="690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628A63F8-3A6F-429D-AC9E-6466DE1395B4}"/>
            </a:ext>
          </a:extLst>
        </xdr:cNvPr>
        <xdr:cNvSpPr txBox="1"/>
      </xdr:nvSpPr>
      <xdr:spPr>
        <a:xfrm>
          <a:off x="6115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170887</xdr:rowOff>
    </xdr:from>
    <xdr:to>
      <xdr:col>55</xdr:col>
      <xdr:colOff>50800</xdr:colOff>
      <xdr:row>61</xdr:row>
      <xdr:rowOff>101037</xdr:rowOff>
    </xdr:to>
    <xdr:sp macro="" textlink="">
      <xdr:nvSpPr>
        <xdr:cNvPr id="235" name="楕円 234">
          <a:extLst>
            <a:ext uri="{FF2B5EF4-FFF2-40B4-BE49-F238E27FC236}">
              <a16:creationId xmlns:a16="http://schemas.microsoft.com/office/drawing/2014/main" id="{2BE5D7CC-4DEE-454E-82E1-81651A0144A7}"/>
            </a:ext>
          </a:extLst>
        </xdr:cNvPr>
        <xdr:cNvSpPr/>
      </xdr:nvSpPr>
      <xdr:spPr>
        <a:xfrm>
          <a:off x="9401175" y="9876862"/>
          <a:ext cx="762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60</xdr:row>
      <xdr:rowOff>149314</xdr:rowOff>
    </xdr:from>
    <xdr:ext cx="599010" cy="259045"/>
    <xdr:sp macro="" textlink="">
      <xdr:nvSpPr>
        <xdr:cNvPr id="236" name="【橋りょう・トンネル】&#10;一人当たり有形固定資産（償却資産）額該当値テキスト">
          <a:extLst>
            <a:ext uri="{FF2B5EF4-FFF2-40B4-BE49-F238E27FC236}">
              <a16:creationId xmlns:a16="http://schemas.microsoft.com/office/drawing/2014/main" id="{A322BA53-03E3-4B60-9C67-DC685B82E879}"/>
            </a:ext>
          </a:extLst>
        </xdr:cNvPr>
        <xdr:cNvSpPr txBox="1"/>
      </xdr:nvSpPr>
      <xdr:spPr>
        <a:xfrm>
          <a:off x="9477375" y="9864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758</xdr:rowOff>
    </xdr:from>
    <xdr:to>
      <xdr:col>50</xdr:col>
      <xdr:colOff>165100</xdr:colOff>
      <xdr:row>61</xdr:row>
      <xdr:rowOff>102358</xdr:rowOff>
    </xdr:to>
    <xdr:sp macro="" textlink="">
      <xdr:nvSpPr>
        <xdr:cNvPr id="237" name="楕円 236">
          <a:extLst>
            <a:ext uri="{FF2B5EF4-FFF2-40B4-BE49-F238E27FC236}">
              <a16:creationId xmlns:a16="http://schemas.microsoft.com/office/drawing/2014/main" id="{A2BED453-5698-41B6-893E-83453B258215}"/>
            </a:ext>
          </a:extLst>
        </xdr:cNvPr>
        <xdr:cNvSpPr/>
      </xdr:nvSpPr>
      <xdr:spPr>
        <a:xfrm>
          <a:off x="8639175" y="9878183"/>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50237</xdr:rowOff>
    </xdr:from>
    <xdr:to>
      <xdr:col>55</xdr:col>
      <xdr:colOff>0</xdr:colOff>
      <xdr:row>61</xdr:row>
      <xdr:rowOff>51558</xdr:rowOff>
    </xdr:to>
    <xdr:cxnSp macro="">
      <xdr:nvCxnSpPr>
        <xdr:cNvPr id="238" name="直線コネクタ 237">
          <a:extLst>
            <a:ext uri="{FF2B5EF4-FFF2-40B4-BE49-F238E27FC236}">
              <a16:creationId xmlns:a16="http://schemas.microsoft.com/office/drawing/2014/main" id="{9BE93452-35DC-438F-97E5-FAF07B75EB44}"/>
            </a:ext>
          </a:extLst>
        </xdr:cNvPr>
        <xdr:cNvCxnSpPr/>
      </xdr:nvCxnSpPr>
      <xdr:spPr>
        <a:xfrm flipV="1">
          <a:off x="8686800" y="9924487"/>
          <a:ext cx="742950" cy="1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1229</xdr:rowOff>
    </xdr:from>
    <xdr:to>
      <xdr:col>46</xdr:col>
      <xdr:colOff>38100</xdr:colOff>
      <xdr:row>61</xdr:row>
      <xdr:rowOff>102829</xdr:rowOff>
    </xdr:to>
    <xdr:sp macro="" textlink="">
      <xdr:nvSpPr>
        <xdr:cNvPr id="239" name="楕円 238">
          <a:extLst>
            <a:ext uri="{FF2B5EF4-FFF2-40B4-BE49-F238E27FC236}">
              <a16:creationId xmlns:a16="http://schemas.microsoft.com/office/drawing/2014/main" id="{1CBFE78A-CA78-4CE9-A3A5-7249404A3AE6}"/>
            </a:ext>
          </a:extLst>
        </xdr:cNvPr>
        <xdr:cNvSpPr/>
      </xdr:nvSpPr>
      <xdr:spPr>
        <a:xfrm>
          <a:off x="7839075" y="9878654"/>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51558</xdr:rowOff>
    </xdr:from>
    <xdr:to>
      <xdr:col>50</xdr:col>
      <xdr:colOff>114300</xdr:colOff>
      <xdr:row>61</xdr:row>
      <xdr:rowOff>52029</xdr:rowOff>
    </xdr:to>
    <xdr:cxnSp macro="">
      <xdr:nvCxnSpPr>
        <xdr:cNvPr id="240" name="直線コネクタ 239">
          <a:extLst>
            <a:ext uri="{FF2B5EF4-FFF2-40B4-BE49-F238E27FC236}">
              <a16:creationId xmlns:a16="http://schemas.microsoft.com/office/drawing/2014/main" id="{ABE1D825-54DB-4C5E-B454-F6C9CCE29E1E}"/>
            </a:ext>
          </a:extLst>
        </xdr:cNvPr>
        <xdr:cNvCxnSpPr/>
      </xdr:nvCxnSpPr>
      <xdr:spPr>
        <a:xfrm flipV="1">
          <a:off x="7886700" y="9925808"/>
          <a:ext cx="800100" cy="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978</xdr:rowOff>
    </xdr:from>
    <xdr:to>
      <xdr:col>41</xdr:col>
      <xdr:colOff>101600</xdr:colOff>
      <xdr:row>61</xdr:row>
      <xdr:rowOff>102578</xdr:rowOff>
    </xdr:to>
    <xdr:sp macro="" textlink="">
      <xdr:nvSpPr>
        <xdr:cNvPr id="241" name="楕円 240">
          <a:extLst>
            <a:ext uri="{FF2B5EF4-FFF2-40B4-BE49-F238E27FC236}">
              <a16:creationId xmlns:a16="http://schemas.microsoft.com/office/drawing/2014/main" id="{90B1A8F9-27F1-4DDA-8157-CF59E0979D8F}"/>
            </a:ext>
          </a:extLst>
        </xdr:cNvPr>
        <xdr:cNvSpPr/>
      </xdr:nvSpPr>
      <xdr:spPr>
        <a:xfrm>
          <a:off x="7029450" y="9878403"/>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51778</xdr:rowOff>
    </xdr:from>
    <xdr:to>
      <xdr:col>45</xdr:col>
      <xdr:colOff>177800</xdr:colOff>
      <xdr:row>61</xdr:row>
      <xdr:rowOff>52029</xdr:rowOff>
    </xdr:to>
    <xdr:cxnSp macro="">
      <xdr:nvCxnSpPr>
        <xdr:cNvPr id="242" name="直線コネクタ 241">
          <a:extLst>
            <a:ext uri="{FF2B5EF4-FFF2-40B4-BE49-F238E27FC236}">
              <a16:creationId xmlns:a16="http://schemas.microsoft.com/office/drawing/2014/main" id="{CA996DCE-A8D0-4D2D-BEA1-D08D9B57EBD7}"/>
            </a:ext>
          </a:extLst>
        </xdr:cNvPr>
        <xdr:cNvCxnSpPr/>
      </xdr:nvCxnSpPr>
      <xdr:spPr>
        <a:xfrm>
          <a:off x="7077075" y="9926028"/>
          <a:ext cx="809625" cy="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1070</xdr:rowOff>
    </xdr:from>
    <xdr:to>
      <xdr:col>36</xdr:col>
      <xdr:colOff>165100</xdr:colOff>
      <xdr:row>61</xdr:row>
      <xdr:rowOff>102670</xdr:rowOff>
    </xdr:to>
    <xdr:sp macro="" textlink="">
      <xdr:nvSpPr>
        <xdr:cNvPr id="243" name="楕円 242">
          <a:extLst>
            <a:ext uri="{FF2B5EF4-FFF2-40B4-BE49-F238E27FC236}">
              <a16:creationId xmlns:a16="http://schemas.microsoft.com/office/drawing/2014/main" id="{4937BA4A-F7E4-46D5-B2AA-022011FE77FC}"/>
            </a:ext>
          </a:extLst>
        </xdr:cNvPr>
        <xdr:cNvSpPr/>
      </xdr:nvSpPr>
      <xdr:spPr>
        <a:xfrm>
          <a:off x="6238875" y="987849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51778</xdr:rowOff>
    </xdr:from>
    <xdr:to>
      <xdr:col>41</xdr:col>
      <xdr:colOff>50800</xdr:colOff>
      <xdr:row>61</xdr:row>
      <xdr:rowOff>51870</xdr:rowOff>
    </xdr:to>
    <xdr:cxnSp macro="">
      <xdr:nvCxnSpPr>
        <xdr:cNvPr id="244" name="直線コネクタ 243">
          <a:extLst>
            <a:ext uri="{FF2B5EF4-FFF2-40B4-BE49-F238E27FC236}">
              <a16:creationId xmlns:a16="http://schemas.microsoft.com/office/drawing/2014/main" id="{BB02D99D-A7BB-4714-AB9A-B2FD3711D9EF}"/>
            </a:ext>
          </a:extLst>
        </xdr:cNvPr>
        <xdr:cNvCxnSpPr/>
      </xdr:nvCxnSpPr>
      <xdr:spPr>
        <a:xfrm flipV="1">
          <a:off x="6286500" y="9926028"/>
          <a:ext cx="790575"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40869</xdr:rowOff>
    </xdr:from>
    <xdr:ext cx="599010" cy="259045"/>
    <xdr:sp macro="" textlink="">
      <xdr:nvSpPr>
        <xdr:cNvPr id="245" name="n_1aveValue【橋りょう・トンネル】&#10;一人当たり有形固定資産（償却資産）額">
          <a:extLst>
            <a:ext uri="{FF2B5EF4-FFF2-40B4-BE49-F238E27FC236}">
              <a16:creationId xmlns:a16="http://schemas.microsoft.com/office/drawing/2014/main" id="{F0CFA7B0-629C-4A3C-B2A0-5B4D112528D3}"/>
            </a:ext>
          </a:extLst>
        </xdr:cNvPr>
        <xdr:cNvSpPr txBox="1"/>
      </xdr:nvSpPr>
      <xdr:spPr>
        <a:xfrm>
          <a:off x="8399995" y="9594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23751</xdr:rowOff>
    </xdr:from>
    <xdr:ext cx="599010" cy="259045"/>
    <xdr:sp macro="" textlink="">
      <xdr:nvSpPr>
        <xdr:cNvPr id="246" name="n_2aveValue【橋りょう・トンネル】&#10;一人当たり有形固定資産（償却資産）額">
          <a:extLst>
            <a:ext uri="{FF2B5EF4-FFF2-40B4-BE49-F238E27FC236}">
              <a16:creationId xmlns:a16="http://schemas.microsoft.com/office/drawing/2014/main" id="{3D9F3242-F5E6-451C-8246-757E6088F65C}"/>
            </a:ext>
          </a:extLst>
        </xdr:cNvPr>
        <xdr:cNvSpPr txBox="1"/>
      </xdr:nvSpPr>
      <xdr:spPr>
        <a:xfrm>
          <a:off x="7609420" y="9580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7964</xdr:rowOff>
    </xdr:from>
    <xdr:ext cx="599010" cy="259045"/>
    <xdr:sp macro="" textlink="">
      <xdr:nvSpPr>
        <xdr:cNvPr id="247" name="n_3aveValue【橋りょう・トンネル】&#10;一人当たり有形固定資産（償却資産）額">
          <a:extLst>
            <a:ext uri="{FF2B5EF4-FFF2-40B4-BE49-F238E27FC236}">
              <a16:creationId xmlns:a16="http://schemas.microsoft.com/office/drawing/2014/main" id="{08D480E9-F0D4-4D74-A8E9-6074A24BEB49}"/>
            </a:ext>
          </a:extLst>
        </xdr:cNvPr>
        <xdr:cNvSpPr txBox="1"/>
      </xdr:nvSpPr>
      <xdr:spPr>
        <a:xfrm>
          <a:off x="6818845" y="9564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58</xdr:row>
      <xdr:rowOff>114016</xdr:rowOff>
    </xdr:from>
    <xdr:ext cx="599010" cy="259045"/>
    <xdr:sp macro="" textlink="">
      <xdr:nvSpPr>
        <xdr:cNvPr id="248" name="n_4aveValue【橋りょう・トンネル】&#10;一人当たり有形固定資産（償却資産）額">
          <a:extLst>
            <a:ext uri="{FF2B5EF4-FFF2-40B4-BE49-F238E27FC236}">
              <a16:creationId xmlns:a16="http://schemas.microsoft.com/office/drawing/2014/main" id="{3F190348-0BDA-430D-8449-26DA25268DE2}"/>
            </a:ext>
          </a:extLst>
        </xdr:cNvPr>
        <xdr:cNvSpPr txBox="1"/>
      </xdr:nvSpPr>
      <xdr:spPr>
        <a:xfrm>
          <a:off x="6009220" y="9505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93485</xdr:rowOff>
    </xdr:from>
    <xdr:ext cx="599010" cy="259045"/>
    <xdr:sp macro="" textlink="">
      <xdr:nvSpPr>
        <xdr:cNvPr id="249" name="n_1mainValue【橋りょう・トンネル】&#10;一人当たり有形固定資産（償却資産）額">
          <a:extLst>
            <a:ext uri="{FF2B5EF4-FFF2-40B4-BE49-F238E27FC236}">
              <a16:creationId xmlns:a16="http://schemas.microsoft.com/office/drawing/2014/main" id="{D5D6E2E6-D49A-4FBC-B35D-C4836D1C1263}"/>
            </a:ext>
          </a:extLst>
        </xdr:cNvPr>
        <xdr:cNvSpPr txBox="1"/>
      </xdr:nvSpPr>
      <xdr:spPr>
        <a:xfrm>
          <a:off x="8399995" y="9970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93956</xdr:rowOff>
    </xdr:from>
    <xdr:ext cx="599010" cy="259045"/>
    <xdr:sp macro="" textlink="">
      <xdr:nvSpPr>
        <xdr:cNvPr id="250" name="n_2mainValue【橋りょう・トンネル】&#10;一人当たり有形固定資産（償却資産）額">
          <a:extLst>
            <a:ext uri="{FF2B5EF4-FFF2-40B4-BE49-F238E27FC236}">
              <a16:creationId xmlns:a16="http://schemas.microsoft.com/office/drawing/2014/main" id="{CD47DD73-98AE-4FC0-90DA-1B365D97243A}"/>
            </a:ext>
          </a:extLst>
        </xdr:cNvPr>
        <xdr:cNvSpPr txBox="1"/>
      </xdr:nvSpPr>
      <xdr:spPr>
        <a:xfrm>
          <a:off x="7609420" y="9971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93705</xdr:rowOff>
    </xdr:from>
    <xdr:ext cx="599010" cy="259045"/>
    <xdr:sp macro="" textlink="">
      <xdr:nvSpPr>
        <xdr:cNvPr id="251" name="n_3mainValue【橋りょう・トンネル】&#10;一人当たり有形固定資産（償却資産）額">
          <a:extLst>
            <a:ext uri="{FF2B5EF4-FFF2-40B4-BE49-F238E27FC236}">
              <a16:creationId xmlns:a16="http://schemas.microsoft.com/office/drawing/2014/main" id="{DD6253B1-A948-4EA1-A313-33509AF78272}"/>
            </a:ext>
          </a:extLst>
        </xdr:cNvPr>
        <xdr:cNvSpPr txBox="1"/>
      </xdr:nvSpPr>
      <xdr:spPr>
        <a:xfrm>
          <a:off x="6818845" y="9971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93797</xdr:rowOff>
    </xdr:from>
    <xdr:ext cx="599010" cy="259045"/>
    <xdr:sp macro="" textlink="">
      <xdr:nvSpPr>
        <xdr:cNvPr id="252" name="n_4mainValue【橋りょう・トンネル】&#10;一人当たり有形固定資産（償却資産）額">
          <a:extLst>
            <a:ext uri="{FF2B5EF4-FFF2-40B4-BE49-F238E27FC236}">
              <a16:creationId xmlns:a16="http://schemas.microsoft.com/office/drawing/2014/main" id="{FBF6284D-EF7F-4235-970E-656069F03F45}"/>
            </a:ext>
          </a:extLst>
        </xdr:cNvPr>
        <xdr:cNvSpPr txBox="1"/>
      </xdr:nvSpPr>
      <xdr:spPr>
        <a:xfrm>
          <a:off x="6009220" y="9971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3" name="正方形/長方形 252">
          <a:extLst>
            <a:ext uri="{FF2B5EF4-FFF2-40B4-BE49-F238E27FC236}">
              <a16:creationId xmlns:a16="http://schemas.microsoft.com/office/drawing/2014/main" id="{CC200623-CEE5-4E69-9300-A37A9C2A3325}"/>
            </a:ext>
          </a:extLst>
        </xdr:cNvPr>
        <xdr:cNvSpPr/>
      </xdr:nvSpPr>
      <xdr:spPr>
        <a:xfrm>
          <a:off x="6858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254" name="正方形/長方形 253">
          <a:extLst>
            <a:ext uri="{FF2B5EF4-FFF2-40B4-BE49-F238E27FC236}">
              <a16:creationId xmlns:a16="http://schemas.microsoft.com/office/drawing/2014/main" id="{3F9FBF6B-B3F8-480D-B9F1-CE257C4B17B0}"/>
            </a:ext>
          </a:extLst>
        </xdr:cNvPr>
        <xdr:cNvSpPr/>
      </xdr:nvSpPr>
      <xdr:spPr>
        <a:xfrm>
          <a:off x="11525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255" name="正方形/長方形 254">
          <a:extLst>
            <a:ext uri="{FF2B5EF4-FFF2-40B4-BE49-F238E27FC236}">
              <a16:creationId xmlns:a16="http://schemas.microsoft.com/office/drawing/2014/main" id="{4310665F-EAA0-47E2-BB01-06109F23531B}"/>
            </a:ext>
          </a:extLst>
        </xdr:cNvPr>
        <xdr:cNvSpPr/>
      </xdr:nvSpPr>
      <xdr:spPr>
        <a:xfrm>
          <a:off x="11525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256" name="正方形/長方形 255">
          <a:extLst>
            <a:ext uri="{FF2B5EF4-FFF2-40B4-BE49-F238E27FC236}">
              <a16:creationId xmlns:a16="http://schemas.microsoft.com/office/drawing/2014/main" id="{6AA538E3-7CCC-4D8C-9ADF-2B8D0F800071}"/>
            </a:ext>
          </a:extLst>
        </xdr:cNvPr>
        <xdr:cNvSpPr/>
      </xdr:nvSpPr>
      <xdr:spPr>
        <a:xfrm>
          <a:off x="26384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257" name="正方形/長方形 256">
          <a:extLst>
            <a:ext uri="{FF2B5EF4-FFF2-40B4-BE49-F238E27FC236}">
              <a16:creationId xmlns:a16="http://schemas.microsoft.com/office/drawing/2014/main" id="{8FA4C749-D1A0-45A3-B970-EA4039F8113B}"/>
            </a:ext>
          </a:extLst>
        </xdr:cNvPr>
        <xdr:cNvSpPr/>
      </xdr:nvSpPr>
      <xdr:spPr>
        <a:xfrm>
          <a:off x="26384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8" name="正方形/長方形 257">
          <a:extLst>
            <a:ext uri="{FF2B5EF4-FFF2-40B4-BE49-F238E27FC236}">
              <a16:creationId xmlns:a16="http://schemas.microsoft.com/office/drawing/2014/main" id="{2BE1D212-5F9D-41A6-A568-B5FDB2F2B60B}"/>
            </a:ext>
          </a:extLst>
        </xdr:cNvPr>
        <xdr:cNvSpPr/>
      </xdr:nvSpPr>
      <xdr:spPr>
        <a:xfrm>
          <a:off x="6858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9" name="テキスト ボックス 258">
          <a:extLst>
            <a:ext uri="{FF2B5EF4-FFF2-40B4-BE49-F238E27FC236}">
              <a16:creationId xmlns:a16="http://schemas.microsoft.com/office/drawing/2014/main" id="{FB8B41D3-9102-4B9A-B50A-D7DFC806AB25}"/>
            </a:ext>
          </a:extLst>
        </xdr:cNvPr>
        <xdr:cNvSpPr txBox="1"/>
      </xdr:nvSpPr>
      <xdr:spPr>
        <a:xfrm>
          <a:off x="666750"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0" name="直線コネクタ 259">
          <a:extLst>
            <a:ext uri="{FF2B5EF4-FFF2-40B4-BE49-F238E27FC236}">
              <a16:creationId xmlns:a16="http://schemas.microsoft.com/office/drawing/2014/main" id="{5AFF4292-0884-4200-AC6B-852EFF7C7F69}"/>
            </a:ext>
          </a:extLst>
        </xdr:cNvPr>
        <xdr:cNvCxnSpPr/>
      </xdr:nvCxnSpPr>
      <xdr:spPr>
        <a:xfrm>
          <a:off x="6858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61" name="テキスト ボックス 260">
          <a:extLst>
            <a:ext uri="{FF2B5EF4-FFF2-40B4-BE49-F238E27FC236}">
              <a16:creationId xmlns:a16="http://schemas.microsoft.com/office/drawing/2014/main" id="{6EA750F2-0D1C-4F2B-9FBA-0884B3D84F35}"/>
            </a:ext>
          </a:extLst>
        </xdr:cNvPr>
        <xdr:cNvSpPr txBox="1"/>
      </xdr:nvSpPr>
      <xdr:spPr>
        <a:xfrm>
          <a:off x="339891" y="1425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2" name="直線コネクタ 261">
          <a:extLst>
            <a:ext uri="{FF2B5EF4-FFF2-40B4-BE49-F238E27FC236}">
              <a16:creationId xmlns:a16="http://schemas.microsoft.com/office/drawing/2014/main" id="{95547B49-2775-44EA-97BF-309B9A79D51E}"/>
            </a:ext>
          </a:extLst>
        </xdr:cNvPr>
        <xdr:cNvCxnSpPr/>
      </xdr:nvCxnSpPr>
      <xdr:spPr>
        <a:xfrm>
          <a:off x="685800" y="14039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63" name="テキスト ボックス 262">
          <a:extLst>
            <a:ext uri="{FF2B5EF4-FFF2-40B4-BE49-F238E27FC236}">
              <a16:creationId xmlns:a16="http://schemas.microsoft.com/office/drawing/2014/main" id="{2190604C-E541-40F0-8CB9-86CFE5B8CFE7}"/>
            </a:ext>
          </a:extLst>
        </xdr:cNvPr>
        <xdr:cNvSpPr txBox="1"/>
      </xdr:nvSpPr>
      <xdr:spPr>
        <a:xfrm>
          <a:off x="339891" y="13903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4" name="直線コネクタ 263">
          <a:extLst>
            <a:ext uri="{FF2B5EF4-FFF2-40B4-BE49-F238E27FC236}">
              <a16:creationId xmlns:a16="http://schemas.microsoft.com/office/drawing/2014/main" id="{402F6B71-AAAF-4354-9FAC-1A8974789EB5}"/>
            </a:ext>
          </a:extLst>
        </xdr:cNvPr>
        <xdr:cNvCxnSpPr/>
      </xdr:nvCxnSpPr>
      <xdr:spPr>
        <a:xfrm>
          <a:off x="685800" y="13677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5" name="テキスト ボックス 264">
          <a:extLst>
            <a:ext uri="{FF2B5EF4-FFF2-40B4-BE49-F238E27FC236}">
              <a16:creationId xmlns:a16="http://schemas.microsoft.com/office/drawing/2014/main" id="{DCF1A9CC-B92B-4AFB-BAC9-3CC2FCAAD6E5}"/>
            </a:ext>
          </a:extLst>
        </xdr:cNvPr>
        <xdr:cNvSpPr txBox="1"/>
      </xdr:nvSpPr>
      <xdr:spPr>
        <a:xfrm>
          <a:off x="339891" y="1354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6" name="直線コネクタ 265">
          <a:extLst>
            <a:ext uri="{FF2B5EF4-FFF2-40B4-BE49-F238E27FC236}">
              <a16:creationId xmlns:a16="http://schemas.microsoft.com/office/drawing/2014/main" id="{75D32392-E524-4F5E-9C57-CC3DD6353CA9}"/>
            </a:ext>
          </a:extLst>
        </xdr:cNvPr>
        <xdr:cNvCxnSpPr/>
      </xdr:nvCxnSpPr>
      <xdr:spPr>
        <a:xfrm>
          <a:off x="685800" y="13315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7" name="テキスト ボックス 266">
          <a:extLst>
            <a:ext uri="{FF2B5EF4-FFF2-40B4-BE49-F238E27FC236}">
              <a16:creationId xmlns:a16="http://schemas.microsoft.com/office/drawing/2014/main" id="{9709B736-FF10-4470-AFDF-FE1D41745C25}"/>
            </a:ext>
          </a:extLst>
        </xdr:cNvPr>
        <xdr:cNvSpPr txBox="1"/>
      </xdr:nvSpPr>
      <xdr:spPr>
        <a:xfrm>
          <a:off x="339891" y="13180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8" name="直線コネクタ 267">
          <a:extLst>
            <a:ext uri="{FF2B5EF4-FFF2-40B4-BE49-F238E27FC236}">
              <a16:creationId xmlns:a16="http://schemas.microsoft.com/office/drawing/2014/main" id="{16CFA73B-C320-44F5-A106-F1658E614677}"/>
            </a:ext>
          </a:extLst>
        </xdr:cNvPr>
        <xdr:cNvCxnSpPr/>
      </xdr:nvCxnSpPr>
      <xdr:spPr>
        <a:xfrm>
          <a:off x="685800" y="1295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9" name="テキスト ボックス 268">
          <a:extLst>
            <a:ext uri="{FF2B5EF4-FFF2-40B4-BE49-F238E27FC236}">
              <a16:creationId xmlns:a16="http://schemas.microsoft.com/office/drawing/2014/main" id="{E6C1270E-A875-4FA4-ACDF-44AD63701226}"/>
            </a:ext>
          </a:extLst>
        </xdr:cNvPr>
        <xdr:cNvSpPr txBox="1"/>
      </xdr:nvSpPr>
      <xdr:spPr>
        <a:xfrm>
          <a:off x="339891" y="12818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0" name="直線コネクタ 269">
          <a:extLst>
            <a:ext uri="{FF2B5EF4-FFF2-40B4-BE49-F238E27FC236}">
              <a16:creationId xmlns:a16="http://schemas.microsoft.com/office/drawing/2014/main" id="{3E56B300-2C29-418B-898C-6E2863AD099B}"/>
            </a:ext>
          </a:extLst>
        </xdr:cNvPr>
        <xdr:cNvCxnSpPr/>
      </xdr:nvCxnSpPr>
      <xdr:spPr>
        <a:xfrm>
          <a:off x="685800" y="12601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1" name="テキスト ボックス 270">
          <a:extLst>
            <a:ext uri="{FF2B5EF4-FFF2-40B4-BE49-F238E27FC236}">
              <a16:creationId xmlns:a16="http://schemas.microsoft.com/office/drawing/2014/main" id="{21F241F8-28A2-4404-A9A3-8B4EC381336B}"/>
            </a:ext>
          </a:extLst>
        </xdr:cNvPr>
        <xdr:cNvSpPr txBox="1"/>
      </xdr:nvSpPr>
      <xdr:spPr>
        <a:xfrm>
          <a:off x="339891" y="12465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2" name="直線コネクタ 271">
          <a:extLst>
            <a:ext uri="{FF2B5EF4-FFF2-40B4-BE49-F238E27FC236}">
              <a16:creationId xmlns:a16="http://schemas.microsoft.com/office/drawing/2014/main" id="{736E973D-F131-4B6D-BA90-FF9C1E20CDFB}"/>
            </a:ext>
          </a:extLst>
        </xdr:cNvPr>
        <xdr:cNvCxnSpPr/>
      </xdr:nvCxnSpPr>
      <xdr:spPr>
        <a:xfrm>
          <a:off x="6858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3" name="テキスト ボックス 272">
          <a:extLst>
            <a:ext uri="{FF2B5EF4-FFF2-40B4-BE49-F238E27FC236}">
              <a16:creationId xmlns:a16="http://schemas.microsoft.com/office/drawing/2014/main" id="{59319BC4-3A8F-49B8-B5AE-0E6C3F978FD0}"/>
            </a:ext>
          </a:extLst>
        </xdr:cNvPr>
        <xdr:cNvSpPr txBox="1"/>
      </xdr:nvSpPr>
      <xdr:spPr>
        <a:xfrm>
          <a:off x="339891" y="12103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4" name="【公営住宅】&#10;有形固定資産減価償却率グラフ枠">
          <a:extLst>
            <a:ext uri="{FF2B5EF4-FFF2-40B4-BE49-F238E27FC236}">
              <a16:creationId xmlns:a16="http://schemas.microsoft.com/office/drawing/2014/main" id="{9ABF9967-90B3-4359-A2B6-6B64BF5D3B2E}"/>
            </a:ext>
          </a:extLst>
        </xdr:cNvPr>
        <xdr:cNvSpPr/>
      </xdr:nvSpPr>
      <xdr:spPr>
        <a:xfrm>
          <a:off x="6858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77</xdr:row>
      <xdr:rowOff>30480</xdr:rowOff>
    </xdr:from>
    <xdr:to>
      <xdr:col>24</xdr:col>
      <xdr:colOff>62865</xdr:colOff>
      <xdr:row>87</xdr:row>
      <xdr:rowOff>22861</xdr:rowOff>
    </xdr:to>
    <xdr:cxnSp macro="">
      <xdr:nvCxnSpPr>
        <xdr:cNvPr id="275" name="直線コネクタ 274">
          <a:extLst>
            <a:ext uri="{FF2B5EF4-FFF2-40B4-BE49-F238E27FC236}">
              <a16:creationId xmlns:a16="http://schemas.microsoft.com/office/drawing/2014/main" id="{63D97108-4445-46F3-877A-454BF7C44E11}"/>
            </a:ext>
          </a:extLst>
        </xdr:cNvPr>
        <xdr:cNvCxnSpPr/>
      </xdr:nvCxnSpPr>
      <xdr:spPr>
        <a:xfrm flipV="1">
          <a:off x="4179570" y="12495530"/>
          <a:ext cx="1270" cy="1617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87</xdr:row>
      <xdr:rowOff>26688</xdr:rowOff>
    </xdr:from>
    <xdr:ext cx="405111" cy="259045"/>
    <xdr:sp macro="" textlink="">
      <xdr:nvSpPr>
        <xdr:cNvPr id="276" name="【公営住宅】&#10;有形固定資産減価償却率最小値テキスト">
          <a:extLst>
            <a:ext uri="{FF2B5EF4-FFF2-40B4-BE49-F238E27FC236}">
              <a16:creationId xmlns:a16="http://schemas.microsoft.com/office/drawing/2014/main" id="{FAE787DB-DC13-401B-87DF-CE20897C193D}"/>
            </a:ext>
          </a:extLst>
        </xdr:cNvPr>
        <xdr:cNvSpPr txBox="1"/>
      </xdr:nvSpPr>
      <xdr:spPr>
        <a:xfrm>
          <a:off x="4229100" y="14117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22861</xdr:rowOff>
    </xdr:from>
    <xdr:to>
      <xdr:col>24</xdr:col>
      <xdr:colOff>152400</xdr:colOff>
      <xdr:row>87</xdr:row>
      <xdr:rowOff>22861</xdr:rowOff>
    </xdr:to>
    <xdr:cxnSp macro="">
      <xdr:nvCxnSpPr>
        <xdr:cNvPr id="277" name="直線コネクタ 276">
          <a:extLst>
            <a:ext uri="{FF2B5EF4-FFF2-40B4-BE49-F238E27FC236}">
              <a16:creationId xmlns:a16="http://schemas.microsoft.com/office/drawing/2014/main" id="{369BC1FC-4258-4AB2-8996-CA8A3D10830E}"/>
            </a:ext>
          </a:extLst>
        </xdr:cNvPr>
        <xdr:cNvCxnSpPr/>
      </xdr:nvCxnSpPr>
      <xdr:spPr>
        <a:xfrm>
          <a:off x="4105275" y="1411351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148607</xdr:rowOff>
    </xdr:from>
    <xdr:ext cx="405111" cy="259045"/>
    <xdr:sp macro="" textlink="">
      <xdr:nvSpPr>
        <xdr:cNvPr id="278" name="【公営住宅】&#10;有形固定資産減価償却率最大値テキスト">
          <a:extLst>
            <a:ext uri="{FF2B5EF4-FFF2-40B4-BE49-F238E27FC236}">
              <a16:creationId xmlns:a16="http://schemas.microsoft.com/office/drawing/2014/main" id="{BDDC224E-92C6-4236-83BE-F14C2623E639}"/>
            </a:ext>
          </a:extLst>
        </xdr:cNvPr>
        <xdr:cNvSpPr txBox="1"/>
      </xdr:nvSpPr>
      <xdr:spPr>
        <a:xfrm>
          <a:off x="4229100" y="12289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30480</xdr:rowOff>
    </xdr:from>
    <xdr:to>
      <xdr:col>24</xdr:col>
      <xdr:colOff>152400</xdr:colOff>
      <xdr:row>77</xdr:row>
      <xdr:rowOff>30480</xdr:rowOff>
    </xdr:to>
    <xdr:cxnSp macro="">
      <xdr:nvCxnSpPr>
        <xdr:cNvPr id="279" name="直線コネクタ 278">
          <a:extLst>
            <a:ext uri="{FF2B5EF4-FFF2-40B4-BE49-F238E27FC236}">
              <a16:creationId xmlns:a16="http://schemas.microsoft.com/office/drawing/2014/main" id="{4236FE6A-297F-48F7-A802-47E854DAB424}"/>
            </a:ext>
          </a:extLst>
        </xdr:cNvPr>
        <xdr:cNvCxnSpPr/>
      </xdr:nvCxnSpPr>
      <xdr:spPr>
        <a:xfrm>
          <a:off x="4105275" y="1249553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52088</xdr:rowOff>
    </xdr:from>
    <xdr:ext cx="405111" cy="259045"/>
    <xdr:sp macro="" textlink="">
      <xdr:nvSpPr>
        <xdr:cNvPr id="280" name="【公営住宅】&#10;有形固定資産減価償却率平均値テキスト">
          <a:extLst>
            <a:ext uri="{FF2B5EF4-FFF2-40B4-BE49-F238E27FC236}">
              <a16:creationId xmlns:a16="http://schemas.microsoft.com/office/drawing/2014/main" id="{D095AF35-94D3-430D-9190-E5AC14350726}"/>
            </a:ext>
          </a:extLst>
        </xdr:cNvPr>
        <xdr:cNvSpPr txBox="1"/>
      </xdr:nvSpPr>
      <xdr:spPr>
        <a:xfrm>
          <a:off x="4229100" y="131648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29211</xdr:rowOff>
    </xdr:from>
    <xdr:to>
      <xdr:col>24</xdr:col>
      <xdr:colOff>114300</xdr:colOff>
      <xdr:row>82</xdr:row>
      <xdr:rowOff>130811</xdr:rowOff>
    </xdr:to>
    <xdr:sp macro="" textlink="">
      <xdr:nvSpPr>
        <xdr:cNvPr id="281" name="フローチャート: 判断 280">
          <a:extLst>
            <a:ext uri="{FF2B5EF4-FFF2-40B4-BE49-F238E27FC236}">
              <a16:creationId xmlns:a16="http://schemas.microsoft.com/office/drawing/2014/main" id="{6D9E8134-E319-4511-915E-11DA83019BCC}"/>
            </a:ext>
          </a:extLst>
        </xdr:cNvPr>
        <xdr:cNvSpPr/>
      </xdr:nvSpPr>
      <xdr:spPr>
        <a:xfrm>
          <a:off x="4124325" y="13303886"/>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162561</xdr:rowOff>
    </xdr:from>
    <xdr:to>
      <xdr:col>20</xdr:col>
      <xdr:colOff>38100</xdr:colOff>
      <xdr:row>82</xdr:row>
      <xdr:rowOff>92711</xdr:rowOff>
    </xdr:to>
    <xdr:sp macro="" textlink="">
      <xdr:nvSpPr>
        <xdr:cNvPr id="282" name="フローチャート: 判断 281">
          <a:extLst>
            <a:ext uri="{FF2B5EF4-FFF2-40B4-BE49-F238E27FC236}">
              <a16:creationId xmlns:a16="http://schemas.microsoft.com/office/drawing/2014/main" id="{B89E924C-0AB9-4D0B-BE99-A3A3133B718B}"/>
            </a:ext>
          </a:extLst>
        </xdr:cNvPr>
        <xdr:cNvSpPr/>
      </xdr:nvSpPr>
      <xdr:spPr>
        <a:xfrm>
          <a:off x="3381375" y="13275311"/>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36830</xdr:rowOff>
    </xdr:from>
    <xdr:to>
      <xdr:col>15</xdr:col>
      <xdr:colOff>101600</xdr:colOff>
      <xdr:row>82</xdr:row>
      <xdr:rowOff>138430</xdr:rowOff>
    </xdr:to>
    <xdr:sp macro="" textlink="">
      <xdr:nvSpPr>
        <xdr:cNvPr id="283" name="フローチャート: 判断 282">
          <a:extLst>
            <a:ext uri="{FF2B5EF4-FFF2-40B4-BE49-F238E27FC236}">
              <a16:creationId xmlns:a16="http://schemas.microsoft.com/office/drawing/2014/main" id="{864BC564-9156-4074-B4D4-251C91BF1BA0}"/>
            </a:ext>
          </a:extLst>
        </xdr:cNvPr>
        <xdr:cNvSpPr/>
      </xdr:nvSpPr>
      <xdr:spPr>
        <a:xfrm>
          <a:off x="2571750" y="1331468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82550</xdr:rowOff>
    </xdr:from>
    <xdr:to>
      <xdr:col>10</xdr:col>
      <xdr:colOff>165100</xdr:colOff>
      <xdr:row>82</xdr:row>
      <xdr:rowOff>12700</xdr:rowOff>
    </xdr:to>
    <xdr:sp macro="" textlink="">
      <xdr:nvSpPr>
        <xdr:cNvPr id="284" name="フローチャート: 判断 283">
          <a:extLst>
            <a:ext uri="{FF2B5EF4-FFF2-40B4-BE49-F238E27FC236}">
              <a16:creationId xmlns:a16="http://schemas.microsoft.com/office/drawing/2014/main" id="{5076388F-39E5-4540-8439-743AF8BD864D}"/>
            </a:ext>
          </a:extLst>
        </xdr:cNvPr>
        <xdr:cNvSpPr/>
      </xdr:nvSpPr>
      <xdr:spPr>
        <a:xfrm>
          <a:off x="1781175" y="1320165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97789</xdr:rowOff>
    </xdr:from>
    <xdr:to>
      <xdr:col>6</xdr:col>
      <xdr:colOff>38100</xdr:colOff>
      <xdr:row>83</xdr:row>
      <xdr:rowOff>27939</xdr:rowOff>
    </xdr:to>
    <xdr:sp macro="" textlink="">
      <xdr:nvSpPr>
        <xdr:cNvPr id="285" name="フローチャート: 判断 284">
          <a:extLst>
            <a:ext uri="{FF2B5EF4-FFF2-40B4-BE49-F238E27FC236}">
              <a16:creationId xmlns:a16="http://schemas.microsoft.com/office/drawing/2014/main" id="{F251D6B6-4B2C-4E1C-B1B4-9AEDD25F216D}"/>
            </a:ext>
          </a:extLst>
        </xdr:cNvPr>
        <xdr:cNvSpPr/>
      </xdr:nvSpPr>
      <xdr:spPr>
        <a:xfrm>
          <a:off x="981075" y="13375639"/>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F6E257E2-EA62-4572-8A52-DE3197197DF0}"/>
            </a:ext>
          </a:extLst>
        </xdr:cNvPr>
        <xdr:cNvSpPr txBox="1"/>
      </xdr:nvSpPr>
      <xdr:spPr>
        <a:xfrm>
          <a:off x="40100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16C8DC96-EA97-44C9-A560-501F9B89A971}"/>
            </a:ext>
          </a:extLst>
        </xdr:cNvPr>
        <xdr:cNvSpPr txBox="1"/>
      </xdr:nvSpPr>
      <xdr:spPr>
        <a:xfrm>
          <a:off x="32575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80F6A41E-EE33-49B9-9F75-90BB900DFE08}"/>
            </a:ext>
          </a:extLst>
        </xdr:cNvPr>
        <xdr:cNvSpPr txBox="1"/>
      </xdr:nvSpPr>
      <xdr:spPr>
        <a:xfrm>
          <a:off x="24479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B77B2167-538E-4747-9E8E-284E4D4AA5DD}"/>
            </a:ext>
          </a:extLst>
        </xdr:cNvPr>
        <xdr:cNvSpPr txBox="1"/>
      </xdr:nvSpPr>
      <xdr:spPr>
        <a:xfrm>
          <a:off x="1657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15EDE34A-1BA3-426A-AD70-C120A25A6F5D}"/>
            </a:ext>
          </a:extLst>
        </xdr:cNvPr>
        <xdr:cNvSpPr txBox="1"/>
      </xdr:nvSpPr>
      <xdr:spPr>
        <a:xfrm>
          <a:off x="857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113030</xdr:rowOff>
    </xdr:from>
    <xdr:to>
      <xdr:col>24</xdr:col>
      <xdr:colOff>114300</xdr:colOff>
      <xdr:row>84</xdr:row>
      <xdr:rowOff>43180</xdr:rowOff>
    </xdr:to>
    <xdr:sp macro="" textlink="">
      <xdr:nvSpPr>
        <xdr:cNvPr id="291" name="楕円 290">
          <a:extLst>
            <a:ext uri="{FF2B5EF4-FFF2-40B4-BE49-F238E27FC236}">
              <a16:creationId xmlns:a16="http://schemas.microsoft.com/office/drawing/2014/main" id="{F1D45ACF-03AD-4415-95CC-64457EDE13AF}"/>
            </a:ext>
          </a:extLst>
        </xdr:cNvPr>
        <xdr:cNvSpPr/>
      </xdr:nvSpPr>
      <xdr:spPr>
        <a:xfrm>
          <a:off x="4124325" y="1355280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83</xdr:row>
      <xdr:rowOff>91457</xdr:rowOff>
    </xdr:from>
    <xdr:ext cx="405111" cy="259045"/>
    <xdr:sp macro="" textlink="">
      <xdr:nvSpPr>
        <xdr:cNvPr id="292" name="【公営住宅】&#10;有形固定資産減価償却率該当値テキスト">
          <a:extLst>
            <a:ext uri="{FF2B5EF4-FFF2-40B4-BE49-F238E27FC236}">
              <a16:creationId xmlns:a16="http://schemas.microsoft.com/office/drawing/2014/main" id="{2BD400DB-8773-4F82-8EF7-E473DA6383BB}"/>
            </a:ext>
          </a:extLst>
        </xdr:cNvPr>
        <xdr:cNvSpPr txBox="1"/>
      </xdr:nvSpPr>
      <xdr:spPr>
        <a:xfrm>
          <a:off x="4229100" y="1352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67311</xdr:rowOff>
    </xdr:from>
    <xdr:to>
      <xdr:col>20</xdr:col>
      <xdr:colOff>38100</xdr:colOff>
      <xdr:row>83</xdr:row>
      <xdr:rowOff>168911</xdr:rowOff>
    </xdr:to>
    <xdr:sp macro="" textlink="">
      <xdr:nvSpPr>
        <xdr:cNvPr id="293" name="楕円 292">
          <a:extLst>
            <a:ext uri="{FF2B5EF4-FFF2-40B4-BE49-F238E27FC236}">
              <a16:creationId xmlns:a16="http://schemas.microsoft.com/office/drawing/2014/main" id="{AC6A0A03-24AB-4183-9D83-787572D084E5}"/>
            </a:ext>
          </a:extLst>
        </xdr:cNvPr>
        <xdr:cNvSpPr/>
      </xdr:nvSpPr>
      <xdr:spPr>
        <a:xfrm>
          <a:off x="3381375" y="13503911"/>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118111</xdr:rowOff>
    </xdr:from>
    <xdr:to>
      <xdr:col>24</xdr:col>
      <xdr:colOff>63500</xdr:colOff>
      <xdr:row>83</xdr:row>
      <xdr:rowOff>163830</xdr:rowOff>
    </xdr:to>
    <xdr:cxnSp macro="">
      <xdr:nvCxnSpPr>
        <xdr:cNvPr id="294" name="直線コネクタ 293">
          <a:extLst>
            <a:ext uri="{FF2B5EF4-FFF2-40B4-BE49-F238E27FC236}">
              <a16:creationId xmlns:a16="http://schemas.microsoft.com/office/drawing/2014/main" id="{2B02D3E3-96CE-4FC1-ABA2-7356ACD2CB5F}"/>
            </a:ext>
          </a:extLst>
        </xdr:cNvPr>
        <xdr:cNvCxnSpPr/>
      </xdr:nvCxnSpPr>
      <xdr:spPr>
        <a:xfrm>
          <a:off x="3429000" y="13561061"/>
          <a:ext cx="752475" cy="39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33020</xdr:rowOff>
    </xdr:from>
    <xdr:to>
      <xdr:col>15</xdr:col>
      <xdr:colOff>101600</xdr:colOff>
      <xdr:row>83</xdr:row>
      <xdr:rowOff>134620</xdr:rowOff>
    </xdr:to>
    <xdr:sp macro="" textlink="">
      <xdr:nvSpPr>
        <xdr:cNvPr id="295" name="楕円 294">
          <a:extLst>
            <a:ext uri="{FF2B5EF4-FFF2-40B4-BE49-F238E27FC236}">
              <a16:creationId xmlns:a16="http://schemas.microsoft.com/office/drawing/2014/main" id="{9D5FA013-F7B5-4699-B0AB-021E6DEF20DD}"/>
            </a:ext>
          </a:extLst>
        </xdr:cNvPr>
        <xdr:cNvSpPr/>
      </xdr:nvSpPr>
      <xdr:spPr>
        <a:xfrm>
          <a:off x="2571750" y="1346962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83820</xdr:rowOff>
    </xdr:from>
    <xdr:to>
      <xdr:col>19</xdr:col>
      <xdr:colOff>177800</xdr:colOff>
      <xdr:row>83</xdr:row>
      <xdr:rowOff>118111</xdr:rowOff>
    </xdr:to>
    <xdr:cxnSp macro="">
      <xdr:nvCxnSpPr>
        <xdr:cNvPr id="296" name="直線コネクタ 295">
          <a:extLst>
            <a:ext uri="{FF2B5EF4-FFF2-40B4-BE49-F238E27FC236}">
              <a16:creationId xmlns:a16="http://schemas.microsoft.com/office/drawing/2014/main" id="{38A3D5BA-B93B-4288-9308-B4D73AB6061B}"/>
            </a:ext>
          </a:extLst>
        </xdr:cNvPr>
        <xdr:cNvCxnSpPr/>
      </xdr:nvCxnSpPr>
      <xdr:spPr>
        <a:xfrm>
          <a:off x="2619375" y="13526770"/>
          <a:ext cx="809625"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158750</xdr:rowOff>
    </xdr:from>
    <xdr:to>
      <xdr:col>10</xdr:col>
      <xdr:colOff>165100</xdr:colOff>
      <xdr:row>83</xdr:row>
      <xdr:rowOff>88900</xdr:rowOff>
    </xdr:to>
    <xdr:sp macro="" textlink="">
      <xdr:nvSpPr>
        <xdr:cNvPr id="297" name="楕円 296">
          <a:extLst>
            <a:ext uri="{FF2B5EF4-FFF2-40B4-BE49-F238E27FC236}">
              <a16:creationId xmlns:a16="http://schemas.microsoft.com/office/drawing/2014/main" id="{BFD43964-3C8F-44BF-96E3-6BF4343FFA35}"/>
            </a:ext>
          </a:extLst>
        </xdr:cNvPr>
        <xdr:cNvSpPr/>
      </xdr:nvSpPr>
      <xdr:spPr>
        <a:xfrm>
          <a:off x="1781175" y="1343977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38100</xdr:rowOff>
    </xdr:from>
    <xdr:to>
      <xdr:col>15</xdr:col>
      <xdr:colOff>50800</xdr:colOff>
      <xdr:row>83</xdr:row>
      <xdr:rowOff>83820</xdr:rowOff>
    </xdr:to>
    <xdr:cxnSp macro="">
      <xdr:nvCxnSpPr>
        <xdr:cNvPr id="298" name="直線コネクタ 297">
          <a:extLst>
            <a:ext uri="{FF2B5EF4-FFF2-40B4-BE49-F238E27FC236}">
              <a16:creationId xmlns:a16="http://schemas.microsoft.com/office/drawing/2014/main" id="{AFF20D1D-5F8D-43AA-A43F-A2E26E2562F8}"/>
            </a:ext>
          </a:extLst>
        </xdr:cNvPr>
        <xdr:cNvCxnSpPr/>
      </xdr:nvCxnSpPr>
      <xdr:spPr>
        <a:xfrm>
          <a:off x="1828800" y="13477875"/>
          <a:ext cx="790575" cy="48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105411</xdr:rowOff>
    </xdr:from>
    <xdr:to>
      <xdr:col>6</xdr:col>
      <xdr:colOff>38100</xdr:colOff>
      <xdr:row>83</xdr:row>
      <xdr:rowOff>35561</xdr:rowOff>
    </xdr:to>
    <xdr:sp macro="" textlink="">
      <xdr:nvSpPr>
        <xdr:cNvPr id="299" name="楕円 298">
          <a:extLst>
            <a:ext uri="{FF2B5EF4-FFF2-40B4-BE49-F238E27FC236}">
              <a16:creationId xmlns:a16="http://schemas.microsoft.com/office/drawing/2014/main" id="{62A82798-5406-42E0-8AB1-E8A8B4814F01}"/>
            </a:ext>
          </a:extLst>
        </xdr:cNvPr>
        <xdr:cNvSpPr/>
      </xdr:nvSpPr>
      <xdr:spPr>
        <a:xfrm>
          <a:off x="981075" y="13380086"/>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156211</xdr:rowOff>
    </xdr:from>
    <xdr:to>
      <xdr:col>10</xdr:col>
      <xdr:colOff>114300</xdr:colOff>
      <xdr:row>83</xdr:row>
      <xdr:rowOff>38100</xdr:rowOff>
    </xdr:to>
    <xdr:cxnSp macro="">
      <xdr:nvCxnSpPr>
        <xdr:cNvPr id="300" name="直線コネクタ 299">
          <a:extLst>
            <a:ext uri="{FF2B5EF4-FFF2-40B4-BE49-F238E27FC236}">
              <a16:creationId xmlns:a16="http://schemas.microsoft.com/office/drawing/2014/main" id="{AB0D37C3-F85B-4B5F-A651-5A2DE8DCF27A}"/>
            </a:ext>
          </a:extLst>
        </xdr:cNvPr>
        <xdr:cNvCxnSpPr/>
      </xdr:nvCxnSpPr>
      <xdr:spPr>
        <a:xfrm>
          <a:off x="1028700" y="13437236"/>
          <a:ext cx="800100" cy="40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109238</xdr:rowOff>
    </xdr:from>
    <xdr:ext cx="405111" cy="259045"/>
    <xdr:sp macro="" textlink="">
      <xdr:nvSpPr>
        <xdr:cNvPr id="301" name="n_1aveValue【公営住宅】&#10;有形固定資産減価償却率">
          <a:extLst>
            <a:ext uri="{FF2B5EF4-FFF2-40B4-BE49-F238E27FC236}">
              <a16:creationId xmlns:a16="http://schemas.microsoft.com/office/drawing/2014/main" id="{855C4424-EFAA-43FF-911C-3C04EB26400A}"/>
            </a:ext>
          </a:extLst>
        </xdr:cNvPr>
        <xdr:cNvSpPr txBox="1"/>
      </xdr:nvSpPr>
      <xdr:spPr>
        <a:xfrm>
          <a:off x="3239144" y="13060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154957</xdr:rowOff>
    </xdr:from>
    <xdr:ext cx="405111" cy="259045"/>
    <xdr:sp macro="" textlink="">
      <xdr:nvSpPr>
        <xdr:cNvPr id="302" name="n_2aveValue【公営住宅】&#10;有形固定資産減価償却率">
          <a:extLst>
            <a:ext uri="{FF2B5EF4-FFF2-40B4-BE49-F238E27FC236}">
              <a16:creationId xmlns:a16="http://schemas.microsoft.com/office/drawing/2014/main" id="{EECBC200-861E-4491-801C-5912AF2E078A}"/>
            </a:ext>
          </a:extLst>
        </xdr:cNvPr>
        <xdr:cNvSpPr txBox="1"/>
      </xdr:nvSpPr>
      <xdr:spPr>
        <a:xfrm>
          <a:off x="2439044" y="1310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29227</xdr:rowOff>
    </xdr:from>
    <xdr:ext cx="405111" cy="259045"/>
    <xdr:sp macro="" textlink="">
      <xdr:nvSpPr>
        <xdr:cNvPr id="303" name="n_3aveValue【公営住宅】&#10;有形固定資産減価償却率">
          <a:extLst>
            <a:ext uri="{FF2B5EF4-FFF2-40B4-BE49-F238E27FC236}">
              <a16:creationId xmlns:a16="http://schemas.microsoft.com/office/drawing/2014/main" id="{8F42EBD7-1E5B-425C-B33F-286393BEAF83}"/>
            </a:ext>
          </a:extLst>
        </xdr:cNvPr>
        <xdr:cNvSpPr txBox="1"/>
      </xdr:nvSpPr>
      <xdr:spPr>
        <a:xfrm>
          <a:off x="1648469" y="12980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44466</xdr:rowOff>
    </xdr:from>
    <xdr:ext cx="405111" cy="259045"/>
    <xdr:sp macro="" textlink="">
      <xdr:nvSpPr>
        <xdr:cNvPr id="304" name="n_4aveValue【公営住宅】&#10;有形固定資産減価償却率">
          <a:extLst>
            <a:ext uri="{FF2B5EF4-FFF2-40B4-BE49-F238E27FC236}">
              <a16:creationId xmlns:a16="http://schemas.microsoft.com/office/drawing/2014/main" id="{3DD5AD25-1B92-4EC0-B642-4977058AF0FA}"/>
            </a:ext>
          </a:extLst>
        </xdr:cNvPr>
        <xdr:cNvSpPr txBox="1"/>
      </xdr:nvSpPr>
      <xdr:spPr>
        <a:xfrm>
          <a:off x="848369" y="13163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160038</xdr:rowOff>
    </xdr:from>
    <xdr:ext cx="405111" cy="259045"/>
    <xdr:sp macro="" textlink="">
      <xdr:nvSpPr>
        <xdr:cNvPr id="305" name="n_1mainValue【公営住宅】&#10;有形固定資産減価償却率">
          <a:extLst>
            <a:ext uri="{FF2B5EF4-FFF2-40B4-BE49-F238E27FC236}">
              <a16:creationId xmlns:a16="http://schemas.microsoft.com/office/drawing/2014/main" id="{79954152-E525-4C98-A299-C235F6B24425}"/>
            </a:ext>
          </a:extLst>
        </xdr:cNvPr>
        <xdr:cNvSpPr txBox="1"/>
      </xdr:nvSpPr>
      <xdr:spPr>
        <a:xfrm>
          <a:off x="3239144" y="13602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125747</xdr:rowOff>
    </xdr:from>
    <xdr:ext cx="405111" cy="259045"/>
    <xdr:sp macro="" textlink="">
      <xdr:nvSpPr>
        <xdr:cNvPr id="306" name="n_2mainValue【公営住宅】&#10;有形固定資産減価償却率">
          <a:extLst>
            <a:ext uri="{FF2B5EF4-FFF2-40B4-BE49-F238E27FC236}">
              <a16:creationId xmlns:a16="http://schemas.microsoft.com/office/drawing/2014/main" id="{8888CDAC-9997-4AF5-8651-8B70CACF41AA}"/>
            </a:ext>
          </a:extLst>
        </xdr:cNvPr>
        <xdr:cNvSpPr txBox="1"/>
      </xdr:nvSpPr>
      <xdr:spPr>
        <a:xfrm>
          <a:off x="2439044" y="1356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80027</xdr:rowOff>
    </xdr:from>
    <xdr:ext cx="405111" cy="259045"/>
    <xdr:sp macro="" textlink="">
      <xdr:nvSpPr>
        <xdr:cNvPr id="307" name="n_3mainValue【公営住宅】&#10;有形固定資産減価償却率">
          <a:extLst>
            <a:ext uri="{FF2B5EF4-FFF2-40B4-BE49-F238E27FC236}">
              <a16:creationId xmlns:a16="http://schemas.microsoft.com/office/drawing/2014/main" id="{10FC0395-00D6-4E52-8159-B5CAA0F6D831}"/>
            </a:ext>
          </a:extLst>
        </xdr:cNvPr>
        <xdr:cNvSpPr txBox="1"/>
      </xdr:nvSpPr>
      <xdr:spPr>
        <a:xfrm>
          <a:off x="1648469" y="13522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26688</xdr:rowOff>
    </xdr:from>
    <xdr:ext cx="405111" cy="259045"/>
    <xdr:sp macro="" textlink="">
      <xdr:nvSpPr>
        <xdr:cNvPr id="308" name="n_4mainValue【公営住宅】&#10;有形固定資産減価償却率">
          <a:extLst>
            <a:ext uri="{FF2B5EF4-FFF2-40B4-BE49-F238E27FC236}">
              <a16:creationId xmlns:a16="http://schemas.microsoft.com/office/drawing/2014/main" id="{D72900A4-272A-44ED-8174-8A5061FD813B}"/>
            </a:ext>
          </a:extLst>
        </xdr:cNvPr>
        <xdr:cNvSpPr txBox="1"/>
      </xdr:nvSpPr>
      <xdr:spPr>
        <a:xfrm>
          <a:off x="848369" y="13469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9" name="正方形/長方形 308">
          <a:extLst>
            <a:ext uri="{FF2B5EF4-FFF2-40B4-BE49-F238E27FC236}">
              <a16:creationId xmlns:a16="http://schemas.microsoft.com/office/drawing/2014/main" id="{6E49C159-2533-4482-8B51-8A10CACC1691}"/>
            </a:ext>
          </a:extLst>
        </xdr:cNvPr>
        <xdr:cNvSpPr/>
      </xdr:nvSpPr>
      <xdr:spPr>
        <a:xfrm>
          <a:off x="59531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310" name="正方形/長方形 309">
          <a:extLst>
            <a:ext uri="{FF2B5EF4-FFF2-40B4-BE49-F238E27FC236}">
              <a16:creationId xmlns:a16="http://schemas.microsoft.com/office/drawing/2014/main" id="{81D9E911-BF75-4F83-BA97-7DD8E87BF100}"/>
            </a:ext>
          </a:extLst>
        </xdr:cNvPr>
        <xdr:cNvSpPr/>
      </xdr:nvSpPr>
      <xdr:spPr>
        <a:xfrm>
          <a:off x="64103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311" name="正方形/長方形 310">
          <a:extLst>
            <a:ext uri="{FF2B5EF4-FFF2-40B4-BE49-F238E27FC236}">
              <a16:creationId xmlns:a16="http://schemas.microsoft.com/office/drawing/2014/main" id="{1F8136AE-F417-41FD-8AE2-DA4691244531}"/>
            </a:ext>
          </a:extLst>
        </xdr:cNvPr>
        <xdr:cNvSpPr/>
      </xdr:nvSpPr>
      <xdr:spPr>
        <a:xfrm>
          <a:off x="64103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312" name="正方形/長方形 311">
          <a:extLst>
            <a:ext uri="{FF2B5EF4-FFF2-40B4-BE49-F238E27FC236}">
              <a16:creationId xmlns:a16="http://schemas.microsoft.com/office/drawing/2014/main" id="{836ED5DD-36F1-46DE-B0FC-3DD67619785E}"/>
            </a:ext>
          </a:extLst>
        </xdr:cNvPr>
        <xdr:cNvSpPr/>
      </xdr:nvSpPr>
      <xdr:spPr>
        <a:xfrm>
          <a:off x="78867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313" name="正方形/長方形 312">
          <a:extLst>
            <a:ext uri="{FF2B5EF4-FFF2-40B4-BE49-F238E27FC236}">
              <a16:creationId xmlns:a16="http://schemas.microsoft.com/office/drawing/2014/main" id="{FC36CCB2-9F3C-4F41-BA62-712BEF6572E9}"/>
            </a:ext>
          </a:extLst>
        </xdr:cNvPr>
        <xdr:cNvSpPr/>
      </xdr:nvSpPr>
      <xdr:spPr>
        <a:xfrm>
          <a:off x="78867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4" name="正方形/長方形 313">
          <a:extLst>
            <a:ext uri="{FF2B5EF4-FFF2-40B4-BE49-F238E27FC236}">
              <a16:creationId xmlns:a16="http://schemas.microsoft.com/office/drawing/2014/main" id="{A1951970-5E0F-4108-B6C9-5F299DB71612}"/>
            </a:ext>
          </a:extLst>
        </xdr:cNvPr>
        <xdr:cNvSpPr/>
      </xdr:nvSpPr>
      <xdr:spPr>
        <a:xfrm>
          <a:off x="59531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5" name="テキスト ボックス 314">
          <a:extLst>
            <a:ext uri="{FF2B5EF4-FFF2-40B4-BE49-F238E27FC236}">
              <a16:creationId xmlns:a16="http://schemas.microsoft.com/office/drawing/2014/main" id="{573D4D23-7397-4B70-80AD-DEE027603A39}"/>
            </a:ext>
          </a:extLst>
        </xdr:cNvPr>
        <xdr:cNvSpPr txBox="1"/>
      </xdr:nvSpPr>
      <xdr:spPr>
        <a:xfrm>
          <a:off x="5915025"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6" name="直線コネクタ 315">
          <a:extLst>
            <a:ext uri="{FF2B5EF4-FFF2-40B4-BE49-F238E27FC236}">
              <a16:creationId xmlns:a16="http://schemas.microsoft.com/office/drawing/2014/main" id="{2679EC01-8CCC-4363-88E4-9CA4CEF561F9}"/>
            </a:ext>
          </a:extLst>
        </xdr:cNvPr>
        <xdr:cNvCxnSpPr/>
      </xdr:nvCxnSpPr>
      <xdr:spPr>
        <a:xfrm>
          <a:off x="5953125" y="1440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17" name="直線コネクタ 316">
          <a:extLst>
            <a:ext uri="{FF2B5EF4-FFF2-40B4-BE49-F238E27FC236}">
              <a16:creationId xmlns:a16="http://schemas.microsoft.com/office/drawing/2014/main" id="{9DB5EC7D-48F7-46F5-B038-A070CEC586CA}"/>
            </a:ext>
          </a:extLst>
        </xdr:cNvPr>
        <xdr:cNvCxnSpPr/>
      </xdr:nvCxnSpPr>
      <xdr:spPr>
        <a:xfrm>
          <a:off x="5953125" y="1408475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18" name="テキスト ボックス 317">
          <a:extLst>
            <a:ext uri="{FF2B5EF4-FFF2-40B4-BE49-F238E27FC236}">
              <a16:creationId xmlns:a16="http://schemas.microsoft.com/office/drawing/2014/main" id="{AE1045E2-8035-4B4C-BAA9-BFB50219E7F4}"/>
            </a:ext>
          </a:extLst>
        </xdr:cNvPr>
        <xdr:cNvSpPr txBox="1"/>
      </xdr:nvSpPr>
      <xdr:spPr>
        <a:xfrm>
          <a:off x="5527221" y="1395523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19" name="直線コネクタ 318">
          <a:extLst>
            <a:ext uri="{FF2B5EF4-FFF2-40B4-BE49-F238E27FC236}">
              <a16:creationId xmlns:a16="http://schemas.microsoft.com/office/drawing/2014/main" id="{AF1F4CF1-3125-4E95-9311-ED8B30DD2892}"/>
            </a:ext>
          </a:extLst>
        </xdr:cNvPr>
        <xdr:cNvCxnSpPr/>
      </xdr:nvCxnSpPr>
      <xdr:spPr>
        <a:xfrm>
          <a:off x="5953125" y="137740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0" name="テキスト ボックス 319">
          <a:extLst>
            <a:ext uri="{FF2B5EF4-FFF2-40B4-BE49-F238E27FC236}">
              <a16:creationId xmlns:a16="http://schemas.microsoft.com/office/drawing/2014/main" id="{DEBEDBED-8885-419A-892D-0CE6DCFD280F}"/>
            </a:ext>
          </a:extLst>
        </xdr:cNvPr>
        <xdr:cNvSpPr txBox="1"/>
      </xdr:nvSpPr>
      <xdr:spPr>
        <a:xfrm>
          <a:off x="5527221" y="136477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1" name="直線コネクタ 320">
          <a:extLst>
            <a:ext uri="{FF2B5EF4-FFF2-40B4-BE49-F238E27FC236}">
              <a16:creationId xmlns:a16="http://schemas.microsoft.com/office/drawing/2014/main" id="{9E51AE27-8B92-4458-BAB3-EE41F1B22699}"/>
            </a:ext>
          </a:extLst>
        </xdr:cNvPr>
        <xdr:cNvCxnSpPr/>
      </xdr:nvCxnSpPr>
      <xdr:spPr>
        <a:xfrm>
          <a:off x="5953125" y="1346653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22" name="テキスト ボックス 321">
          <a:extLst>
            <a:ext uri="{FF2B5EF4-FFF2-40B4-BE49-F238E27FC236}">
              <a16:creationId xmlns:a16="http://schemas.microsoft.com/office/drawing/2014/main" id="{9889C813-02AA-4695-AD78-5195B9D6CD2D}"/>
            </a:ext>
          </a:extLst>
        </xdr:cNvPr>
        <xdr:cNvSpPr txBox="1"/>
      </xdr:nvSpPr>
      <xdr:spPr>
        <a:xfrm>
          <a:off x="5527221" y="133370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23" name="直線コネクタ 322">
          <a:extLst>
            <a:ext uri="{FF2B5EF4-FFF2-40B4-BE49-F238E27FC236}">
              <a16:creationId xmlns:a16="http://schemas.microsoft.com/office/drawing/2014/main" id="{1F19B80E-C8E8-4EF5-A7B2-A7D7C827A07E}"/>
            </a:ext>
          </a:extLst>
        </xdr:cNvPr>
        <xdr:cNvCxnSpPr/>
      </xdr:nvCxnSpPr>
      <xdr:spPr>
        <a:xfrm>
          <a:off x="5953125" y="1316536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24" name="テキスト ボックス 323">
          <a:extLst>
            <a:ext uri="{FF2B5EF4-FFF2-40B4-BE49-F238E27FC236}">
              <a16:creationId xmlns:a16="http://schemas.microsoft.com/office/drawing/2014/main" id="{E066F3F1-F06C-4493-BE08-48676D3B91CE}"/>
            </a:ext>
          </a:extLst>
        </xdr:cNvPr>
        <xdr:cNvSpPr txBox="1"/>
      </xdr:nvSpPr>
      <xdr:spPr>
        <a:xfrm>
          <a:off x="5527221" y="13029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25" name="直線コネクタ 324">
          <a:extLst>
            <a:ext uri="{FF2B5EF4-FFF2-40B4-BE49-F238E27FC236}">
              <a16:creationId xmlns:a16="http://schemas.microsoft.com/office/drawing/2014/main" id="{AB617509-FCA0-41D0-9E80-CB63FD6E5F79}"/>
            </a:ext>
          </a:extLst>
        </xdr:cNvPr>
        <xdr:cNvCxnSpPr/>
      </xdr:nvCxnSpPr>
      <xdr:spPr>
        <a:xfrm>
          <a:off x="5953125" y="128578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26" name="テキスト ボックス 325">
          <a:extLst>
            <a:ext uri="{FF2B5EF4-FFF2-40B4-BE49-F238E27FC236}">
              <a16:creationId xmlns:a16="http://schemas.microsoft.com/office/drawing/2014/main" id="{5C87B76D-6C57-488B-B07E-A9E15705CAF4}"/>
            </a:ext>
          </a:extLst>
        </xdr:cNvPr>
        <xdr:cNvSpPr txBox="1"/>
      </xdr:nvSpPr>
      <xdr:spPr>
        <a:xfrm>
          <a:off x="5527221" y="127187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27" name="直線コネクタ 326">
          <a:extLst>
            <a:ext uri="{FF2B5EF4-FFF2-40B4-BE49-F238E27FC236}">
              <a16:creationId xmlns:a16="http://schemas.microsoft.com/office/drawing/2014/main" id="{2E0E6772-C01C-4C4C-8F72-FD2B4E77BD9E}"/>
            </a:ext>
          </a:extLst>
        </xdr:cNvPr>
        <xdr:cNvCxnSpPr/>
      </xdr:nvCxnSpPr>
      <xdr:spPr>
        <a:xfrm>
          <a:off x="5953125" y="1254714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28" name="テキスト ボックス 327">
          <a:extLst>
            <a:ext uri="{FF2B5EF4-FFF2-40B4-BE49-F238E27FC236}">
              <a16:creationId xmlns:a16="http://schemas.microsoft.com/office/drawing/2014/main" id="{8D38D080-757B-4B1F-ACFE-ABC84B6FB645}"/>
            </a:ext>
          </a:extLst>
        </xdr:cNvPr>
        <xdr:cNvSpPr txBox="1"/>
      </xdr:nvSpPr>
      <xdr:spPr>
        <a:xfrm>
          <a:off x="5527221" y="1241127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9" name="直線コネクタ 328">
          <a:extLst>
            <a:ext uri="{FF2B5EF4-FFF2-40B4-BE49-F238E27FC236}">
              <a16:creationId xmlns:a16="http://schemas.microsoft.com/office/drawing/2014/main" id="{D1B4A55B-7BFA-437E-9362-C69BA1674C0D}"/>
            </a:ext>
          </a:extLst>
        </xdr:cNvPr>
        <xdr:cNvCxnSpPr/>
      </xdr:nvCxnSpPr>
      <xdr:spPr>
        <a:xfrm>
          <a:off x="5953125" y="12239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0" name="テキスト ボックス 329">
          <a:extLst>
            <a:ext uri="{FF2B5EF4-FFF2-40B4-BE49-F238E27FC236}">
              <a16:creationId xmlns:a16="http://schemas.microsoft.com/office/drawing/2014/main" id="{26A07308-945A-4D10-B132-063F1842F6A3}"/>
            </a:ext>
          </a:extLst>
        </xdr:cNvPr>
        <xdr:cNvSpPr txBox="1"/>
      </xdr:nvSpPr>
      <xdr:spPr>
        <a:xfrm>
          <a:off x="5527221"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1" name="【公営住宅】&#10;一人当たり面積グラフ枠">
          <a:extLst>
            <a:ext uri="{FF2B5EF4-FFF2-40B4-BE49-F238E27FC236}">
              <a16:creationId xmlns:a16="http://schemas.microsoft.com/office/drawing/2014/main" id="{0B2B7D95-6CDB-4DA0-9D69-B6F165B85C9F}"/>
            </a:ext>
          </a:extLst>
        </xdr:cNvPr>
        <xdr:cNvSpPr/>
      </xdr:nvSpPr>
      <xdr:spPr>
        <a:xfrm>
          <a:off x="59531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78</xdr:row>
      <xdr:rowOff>11974</xdr:rowOff>
    </xdr:from>
    <xdr:to>
      <xdr:col>54</xdr:col>
      <xdr:colOff>189865</xdr:colOff>
      <xdr:row>85</xdr:row>
      <xdr:rowOff>127907</xdr:rowOff>
    </xdr:to>
    <xdr:cxnSp macro="">
      <xdr:nvCxnSpPr>
        <xdr:cNvPr id="332" name="直線コネクタ 331">
          <a:extLst>
            <a:ext uri="{FF2B5EF4-FFF2-40B4-BE49-F238E27FC236}">
              <a16:creationId xmlns:a16="http://schemas.microsoft.com/office/drawing/2014/main" id="{63E493BF-F224-4197-99F5-0FB7F1AED1F3}"/>
            </a:ext>
          </a:extLst>
        </xdr:cNvPr>
        <xdr:cNvCxnSpPr/>
      </xdr:nvCxnSpPr>
      <xdr:spPr>
        <a:xfrm flipV="1">
          <a:off x="9427845" y="12638949"/>
          <a:ext cx="1270" cy="1249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85</xdr:row>
      <xdr:rowOff>131734</xdr:rowOff>
    </xdr:from>
    <xdr:ext cx="469744" cy="259045"/>
    <xdr:sp macro="" textlink="">
      <xdr:nvSpPr>
        <xdr:cNvPr id="333" name="【公営住宅】&#10;一人当たり面積最小値テキスト">
          <a:extLst>
            <a:ext uri="{FF2B5EF4-FFF2-40B4-BE49-F238E27FC236}">
              <a16:creationId xmlns:a16="http://schemas.microsoft.com/office/drawing/2014/main" id="{77950068-F65B-41F2-AF46-70F392E30EA4}"/>
            </a:ext>
          </a:extLst>
        </xdr:cNvPr>
        <xdr:cNvSpPr txBox="1"/>
      </xdr:nvSpPr>
      <xdr:spPr>
        <a:xfrm>
          <a:off x="9477375" y="13895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127907</xdr:rowOff>
    </xdr:from>
    <xdr:to>
      <xdr:col>55</xdr:col>
      <xdr:colOff>88900</xdr:colOff>
      <xdr:row>85</xdr:row>
      <xdr:rowOff>127907</xdr:rowOff>
    </xdr:to>
    <xdr:cxnSp macro="">
      <xdr:nvCxnSpPr>
        <xdr:cNvPr id="334" name="直線コネクタ 333">
          <a:extLst>
            <a:ext uri="{FF2B5EF4-FFF2-40B4-BE49-F238E27FC236}">
              <a16:creationId xmlns:a16="http://schemas.microsoft.com/office/drawing/2014/main" id="{A7C56630-161A-42EE-9EB9-4B1ECEC3B7E6}"/>
            </a:ext>
          </a:extLst>
        </xdr:cNvPr>
        <xdr:cNvCxnSpPr/>
      </xdr:nvCxnSpPr>
      <xdr:spPr>
        <a:xfrm>
          <a:off x="9363075" y="13888357"/>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130101</xdr:rowOff>
    </xdr:from>
    <xdr:ext cx="469744" cy="259045"/>
    <xdr:sp macro="" textlink="">
      <xdr:nvSpPr>
        <xdr:cNvPr id="335" name="【公営住宅】&#10;一人当たり面積最大値テキスト">
          <a:extLst>
            <a:ext uri="{FF2B5EF4-FFF2-40B4-BE49-F238E27FC236}">
              <a16:creationId xmlns:a16="http://schemas.microsoft.com/office/drawing/2014/main" id="{02718039-86D0-4166-B0CC-210BC9F2DAA6}"/>
            </a:ext>
          </a:extLst>
        </xdr:cNvPr>
        <xdr:cNvSpPr txBox="1"/>
      </xdr:nvSpPr>
      <xdr:spPr>
        <a:xfrm>
          <a:off x="9477375" y="12433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11974</xdr:rowOff>
    </xdr:from>
    <xdr:to>
      <xdr:col>55</xdr:col>
      <xdr:colOff>88900</xdr:colOff>
      <xdr:row>78</xdr:row>
      <xdr:rowOff>11974</xdr:rowOff>
    </xdr:to>
    <xdr:cxnSp macro="">
      <xdr:nvCxnSpPr>
        <xdr:cNvPr id="336" name="直線コネクタ 335">
          <a:extLst>
            <a:ext uri="{FF2B5EF4-FFF2-40B4-BE49-F238E27FC236}">
              <a16:creationId xmlns:a16="http://schemas.microsoft.com/office/drawing/2014/main" id="{18C86DC7-1159-426D-81DF-B5B9D4461FE7}"/>
            </a:ext>
          </a:extLst>
        </xdr:cNvPr>
        <xdr:cNvCxnSpPr/>
      </xdr:nvCxnSpPr>
      <xdr:spPr>
        <a:xfrm>
          <a:off x="9363075" y="12638949"/>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82</xdr:row>
      <xdr:rowOff>111051</xdr:rowOff>
    </xdr:from>
    <xdr:ext cx="469744" cy="259045"/>
    <xdr:sp macro="" textlink="">
      <xdr:nvSpPr>
        <xdr:cNvPr id="337" name="【公営住宅】&#10;一人当たり面積平均値テキスト">
          <a:extLst>
            <a:ext uri="{FF2B5EF4-FFF2-40B4-BE49-F238E27FC236}">
              <a16:creationId xmlns:a16="http://schemas.microsoft.com/office/drawing/2014/main" id="{1B9798C9-CB73-44F6-9359-08273AC3DEB9}"/>
            </a:ext>
          </a:extLst>
        </xdr:cNvPr>
        <xdr:cNvSpPr txBox="1"/>
      </xdr:nvSpPr>
      <xdr:spPr>
        <a:xfrm>
          <a:off x="9477375" y="133857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132624</xdr:rowOff>
    </xdr:from>
    <xdr:to>
      <xdr:col>55</xdr:col>
      <xdr:colOff>50800</xdr:colOff>
      <xdr:row>83</xdr:row>
      <xdr:rowOff>62774</xdr:rowOff>
    </xdr:to>
    <xdr:sp macro="" textlink="">
      <xdr:nvSpPr>
        <xdr:cNvPr id="338" name="フローチャート: 判断 337">
          <a:extLst>
            <a:ext uri="{FF2B5EF4-FFF2-40B4-BE49-F238E27FC236}">
              <a16:creationId xmlns:a16="http://schemas.microsoft.com/office/drawing/2014/main" id="{21D9070D-FD6A-494E-B64E-89CE3E148153}"/>
            </a:ext>
          </a:extLst>
        </xdr:cNvPr>
        <xdr:cNvSpPr/>
      </xdr:nvSpPr>
      <xdr:spPr>
        <a:xfrm>
          <a:off x="9401175" y="13410474"/>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140788</xdr:rowOff>
    </xdr:from>
    <xdr:to>
      <xdr:col>50</xdr:col>
      <xdr:colOff>165100</xdr:colOff>
      <xdr:row>83</xdr:row>
      <xdr:rowOff>70938</xdr:rowOff>
    </xdr:to>
    <xdr:sp macro="" textlink="">
      <xdr:nvSpPr>
        <xdr:cNvPr id="339" name="フローチャート: 判断 338">
          <a:extLst>
            <a:ext uri="{FF2B5EF4-FFF2-40B4-BE49-F238E27FC236}">
              <a16:creationId xmlns:a16="http://schemas.microsoft.com/office/drawing/2014/main" id="{8FE99054-EC02-4BCC-ABFC-9385F1AA9325}"/>
            </a:ext>
          </a:extLst>
        </xdr:cNvPr>
        <xdr:cNvSpPr/>
      </xdr:nvSpPr>
      <xdr:spPr>
        <a:xfrm>
          <a:off x="8639175" y="13421813"/>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139156</xdr:rowOff>
    </xdr:from>
    <xdr:to>
      <xdr:col>46</xdr:col>
      <xdr:colOff>38100</xdr:colOff>
      <xdr:row>83</xdr:row>
      <xdr:rowOff>69306</xdr:rowOff>
    </xdr:to>
    <xdr:sp macro="" textlink="">
      <xdr:nvSpPr>
        <xdr:cNvPr id="340" name="フローチャート: 判断 339">
          <a:extLst>
            <a:ext uri="{FF2B5EF4-FFF2-40B4-BE49-F238E27FC236}">
              <a16:creationId xmlns:a16="http://schemas.microsoft.com/office/drawing/2014/main" id="{EF906F50-28E6-4A3C-B4A9-C90BEEBD139B}"/>
            </a:ext>
          </a:extLst>
        </xdr:cNvPr>
        <xdr:cNvSpPr/>
      </xdr:nvSpPr>
      <xdr:spPr>
        <a:xfrm>
          <a:off x="7839075" y="13420181"/>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114663</xdr:rowOff>
    </xdr:from>
    <xdr:to>
      <xdr:col>41</xdr:col>
      <xdr:colOff>101600</xdr:colOff>
      <xdr:row>83</xdr:row>
      <xdr:rowOff>44813</xdr:rowOff>
    </xdr:to>
    <xdr:sp macro="" textlink="">
      <xdr:nvSpPr>
        <xdr:cNvPr id="341" name="フローチャート: 判断 340">
          <a:extLst>
            <a:ext uri="{FF2B5EF4-FFF2-40B4-BE49-F238E27FC236}">
              <a16:creationId xmlns:a16="http://schemas.microsoft.com/office/drawing/2014/main" id="{00B1F86C-4039-4016-9504-E204568C5901}"/>
            </a:ext>
          </a:extLst>
        </xdr:cNvPr>
        <xdr:cNvSpPr/>
      </xdr:nvSpPr>
      <xdr:spPr>
        <a:xfrm>
          <a:off x="7029450" y="13392513"/>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80</xdr:row>
      <xdr:rowOff>126093</xdr:rowOff>
    </xdr:from>
    <xdr:to>
      <xdr:col>36</xdr:col>
      <xdr:colOff>165100</xdr:colOff>
      <xdr:row>81</xdr:row>
      <xdr:rowOff>56243</xdr:rowOff>
    </xdr:to>
    <xdr:sp macro="" textlink="">
      <xdr:nvSpPr>
        <xdr:cNvPr id="342" name="フローチャート: 判断 341">
          <a:extLst>
            <a:ext uri="{FF2B5EF4-FFF2-40B4-BE49-F238E27FC236}">
              <a16:creationId xmlns:a16="http://schemas.microsoft.com/office/drawing/2014/main" id="{A1DB0D27-BD51-4DC0-AA42-E480EC60DCAD}"/>
            </a:ext>
          </a:extLst>
        </xdr:cNvPr>
        <xdr:cNvSpPr/>
      </xdr:nvSpPr>
      <xdr:spPr>
        <a:xfrm>
          <a:off x="6238875" y="1307691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id="{F36704AB-32A4-4164-BFC7-557957CAE8DF}"/>
            </a:ext>
          </a:extLst>
        </xdr:cNvPr>
        <xdr:cNvSpPr txBox="1"/>
      </xdr:nvSpPr>
      <xdr:spPr>
        <a:xfrm>
          <a:off x="92583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id="{344CD62C-7B75-414D-B392-65B9667602E2}"/>
            </a:ext>
          </a:extLst>
        </xdr:cNvPr>
        <xdr:cNvSpPr txBox="1"/>
      </xdr:nvSpPr>
      <xdr:spPr>
        <a:xfrm>
          <a:off x="8515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5" name="テキスト ボックス 344">
          <a:extLst>
            <a:ext uri="{FF2B5EF4-FFF2-40B4-BE49-F238E27FC236}">
              <a16:creationId xmlns:a16="http://schemas.microsoft.com/office/drawing/2014/main" id="{6C6487A7-A073-4E8E-BC06-F453B4418977}"/>
            </a:ext>
          </a:extLst>
        </xdr:cNvPr>
        <xdr:cNvSpPr txBox="1"/>
      </xdr:nvSpPr>
      <xdr:spPr>
        <a:xfrm>
          <a:off x="7715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6" name="テキスト ボックス 345">
          <a:extLst>
            <a:ext uri="{FF2B5EF4-FFF2-40B4-BE49-F238E27FC236}">
              <a16:creationId xmlns:a16="http://schemas.microsoft.com/office/drawing/2014/main" id="{94C80FAE-1CF7-412F-A543-1C9589AF2039}"/>
            </a:ext>
          </a:extLst>
        </xdr:cNvPr>
        <xdr:cNvSpPr txBox="1"/>
      </xdr:nvSpPr>
      <xdr:spPr>
        <a:xfrm>
          <a:off x="690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7" name="テキスト ボックス 346">
          <a:extLst>
            <a:ext uri="{FF2B5EF4-FFF2-40B4-BE49-F238E27FC236}">
              <a16:creationId xmlns:a16="http://schemas.microsoft.com/office/drawing/2014/main" id="{CF3BFF89-AFEF-4D03-912E-6BF5955BC0F6}"/>
            </a:ext>
          </a:extLst>
        </xdr:cNvPr>
        <xdr:cNvSpPr txBox="1"/>
      </xdr:nvSpPr>
      <xdr:spPr>
        <a:xfrm>
          <a:off x="6115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95069</xdr:rowOff>
    </xdr:from>
    <xdr:to>
      <xdr:col>55</xdr:col>
      <xdr:colOff>50800</xdr:colOff>
      <xdr:row>82</xdr:row>
      <xdr:rowOff>25219</xdr:rowOff>
    </xdr:to>
    <xdr:sp macro="" textlink="">
      <xdr:nvSpPr>
        <xdr:cNvPr id="348" name="楕円 347">
          <a:extLst>
            <a:ext uri="{FF2B5EF4-FFF2-40B4-BE49-F238E27FC236}">
              <a16:creationId xmlns:a16="http://schemas.microsoft.com/office/drawing/2014/main" id="{C1D21C6A-D532-4DDE-A9C8-E9AD046E32A8}"/>
            </a:ext>
          </a:extLst>
        </xdr:cNvPr>
        <xdr:cNvSpPr/>
      </xdr:nvSpPr>
      <xdr:spPr>
        <a:xfrm>
          <a:off x="9401175" y="13210994"/>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80</xdr:row>
      <xdr:rowOff>117946</xdr:rowOff>
    </xdr:from>
    <xdr:ext cx="469744" cy="259045"/>
    <xdr:sp macro="" textlink="">
      <xdr:nvSpPr>
        <xdr:cNvPr id="349" name="【公営住宅】&#10;一人当たり面積該当値テキスト">
          <a:extLst>
            <a:ext uri="{FF2B5EF4-FFF2-40B4-BE49-F238E27FC236}">
              <a16:creationId xmlns:a16="http://schemas.microsoft.com/office/drawing/2014/main" id="{2892ADDB-5C5A-4811-8562-C53C0A37DAA6}"/>
            </a:ext>
          </a:extLst>
        </xdr:cNvPr>
        <xdr:cNvSpPr txBox="1"/>
      </xdr:nvSpPr>
      <xdr:spPr>
        <a:xfrm>
          <a:off x="9477375" y="13075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91802</xdr:rowOff>
    </xdr:from>
    <xdr:to>
      <xdr:col>50</xdr:col>
      <xdr:colOff>165100</xdr:colOff>
      <xdr:row>82</xdr:row>
      <xdr:rowOff>21952</xdr:rowOff>
    </xdr:to>
    <xdr:sp macro="" textlink="">
      <xdr:nvSpPr>
        <xdr:cNvPr id="350" name="楕円 349">
          <a:extLst>
            <a:ext uri="{FF2B5EF4-FFF2-40B4-BE49-F238E27FC236}">
              <a16:creationId xmlns:a16="http://schemas.microsoft.com/office/drawing/2014/main" id="{BDCAB5F8-690F-4595-99F5-BD253A15F75B}"/>
            </a:ext>
          </a:extLst>
        </xdr:cNvPr>
        <xdr:cNvSpPr/>
      </xdr:nvSpPr>
      <xdr:spPr>
        <a:xfrm>
          <a:off x="8639175" y="1320455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142602</xdr:rowOff>
    </xdr:from>
    <xdr:to>
      <xdr:col>55</xdr:col>
      <xdr:colOff>0</xdr:colOff>
      <xdr:row>81</xdr:row>
      <xdr:rowOff>145869</xdr:rowOff>
    </xdr:to>
    <xdr:cxnSp macro="">
      <xdr:nvCxnSpPr>
        <xdr:cNvPr id="351" name="直線コネクタ 350">
          <a:extLst>
            <a:ext uri="{FF2B5EF4-FFF2-40B4-BE49-F238E27FC236}">
              <a16:creationId xmlns:a16="http://schemas.microsoft.com/office/drawing/2014/main" id="{4293E67E-2734-4C71-8C01-DDE8613265ED}"/>
            </a:ext>
          </a:extLst>
        </xdr:cNvPr>
        <xdr:cNvCxnSpPr/>
      </xdr:nvCxnSpPr>
      <xdr:spPr>
        <a:xfrm>
          <a:off x="8686800" y="13261702"/>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93436</xdr:rowOff>
    </xdr:from>
    <xdr:to>
      <xdr:col>46</xdr:col>
      <xdr:colOff>38100</xdr:colOff>
      <xdr:row>82</xdr:row>
      <xdr:rowOff>23586</xdr:rowOff>
    </xdr:to>
    <xdr:sp macro="" textlink="">
      <xdr:nvSpPr>
        <xdr:cNvPr id="352" name="楕円 351">
          <a:extLst>
            <a:ext uri="{FF2B5EF4-FFF2-40B4-BE49-F238E27FC236}">
              <a16:creationId xmlns:a16="http://schemas.microsoft.com/office/drawing/2014/main" id="{812FE674-3C6B-4756-8EE4-69686FCB6599}"/>
            </a:ext>
          </a:extLst>
        </xdr:cNvPr>
        <xdr:cNvSpPr/>
      </xdr:nvSpPr>
      <xdr:spPr>
        <a:xfrm>
          <a:off x="7839075" y="13209361"/>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142602</xdr:rowOff>
    </xdr:from>
    <xdr:to>
      <xdr:col>50</xdr:col>
      <xdr:colOff>114300</xdr:colOff>
      <xdr:row>81</xdr:row>
      <xdr:rowOff>144236</xdr:rowOff>
    </xdr:to>
    <xdr:cxnSp macro="">
      <xdr:nvCxnSpPr>
        <xdr:cNvPr id="353" name="直線コネクタ 352">
          <a:extLst>
            <a:ext uri="{FF2B5EF4-FFF2-40B4-BE49-F238E27FC236}">
              <a16:creationId xmlns:a16="http://schemas.microsoft.com/office/drawing/2014/main" id="{7BED43AE-013A-4515-B8AD-C3BFD12E6F42}"/>
            </a:ext>
          </a:extLst>
        </xdr:cNvPr>
        <xdr:cNvCxnSpPr/>
      </xdr:nvCxnSpPr>
      <xdr:spPr>
        <a:xfrm flipV="1">
          <a:off x="7886700" y="13261702"/>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85271</xdr:rowOff>
    </xdr:from>
    <xdr:to>
      <xdr:col>41</xdr:col>
      <xdr:colOff>101600</xdr:colOff>
      <xdr:row>82</xdr:row>
      <xdr:rowOff>15421</xdr:rowOff>
    </xdr:to>
    <xdr:sp macro="" textlink="">
      <xdr:nvSpPr>
        <xdr:cNvPr id="354" name="楕円 353">
          <a:extLst>
            <a:ext uri="{FF2B5EF4-FFF2-40B4-BE49-F238E27FC236}">
              <a16:creationId xmlns:a16="http://schemas.microsoft.com/office/drawing/2014/main" id="{F4AD2975-75D0-46B8-B505-A4DF1E02A064}"/>
            </a:ext>
          </a:extLst>
        </xdr:cNvPr>
        <xdr:cNvSpPr/>
      </xdr:nvSpPr>
      <xdr:spPr>
        <a:xfrm>
          <a:off x="7029450" y="13204371"/>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136071</xdr:rowOff>
    </xdr:from>
    <xdr:to>
      <xdr:col>45</xdr:col>
      <xdr:colOff>177800</xdr:colOff>
      <xdr:row>81</xdr:row>
      <xdr:rowOff>144236</xdr:rowOff>
    </xdr:to>
    <xdr:cxnSp macro="">
      <xdr:nvCxnSpPr>
        <xdr:cNvPr id="355" name="直線コネクタ 354">
          <a:extLst>
            <a:ext uri="{FF2B5EF4-FFF2-40B4-BE49-F238E27FC236}">
              <a16:creationId xmlns:a16="http://schemas.microsoft.com/office/drawing/2014/main" id="{FF441DC3-8647-42FF-B811-CB53B69EFD64}"/>
            </a:ext>
          </a:extLst>
        </xdr:cNvPr>
        <xdr:cNvCxnSpPr/>
      </xdr:nvCxnSpPr>
      <xdr:spPr>
        <a:xfrm>
          <a:off x="7077075" y="13251996"/>
          <a:ext cx="809625" cy="4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83638</xdr:rowOff>
    </xdr:from>
    <xdr:to>
      <xdr:col>36</xdr:col>
      <xdr:colOff>165100</xdr:colOff>
      <xdr:row>82</xdr:row>
      <xdr:rowOff>13788</xdr:rowOff>
    </xdr:to>
    <xdr:sp macro="" textlink="">
      <xdr:nvSpPr>
        <xdr:cNvPr id="356" name="楕円 355">
          <a:extLst>
            <a:ext uri="{FF2B5EF4-FFF2-40B4-BE49-F238E27FC236}">
              <a16:creationId xmlns:a16="http://schemas.microsoft.com/office/drawing/2014/main" id="{62CCC1E8-15F4-4F04-960D-CAF5BBBDF5BA}"/>
            </a:ext>
          </a:extLst>
        </xdr:cNvPr>
        <xdr:cNvSpPr/>
      </xdr:nvSpPr>
      <xdr:spPr>
        <a:xfrm>
          <a:off x="6238875" y="13202738"/>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81</xdr:row>
      <xdr:rowOff>134438</xdr:rowOff>
    </xdr:from>
    <xdr:to>
      <xdr:col>41</xdr:col>
      <xdr:colOff>50800</xdr:colOff>
      <xdr:row>81</xdr:row>
      <xdr:rowOff>136071</xdr:rowOff>
    </xdr:to>
    <xdr:cxnSp macro="">
      <xdr:nvCxnSpPr>
        <xdr:cNvPr id="357" name="直線コネクタ 356">
          <a:extLst>
            <a:ext uri="{FF2B5EF4-FFF2-40B4-BE49-F238E27FC236}">
              <a16:creationId xmlns:a16="http://schemas.microsoft.com/office/drawing/2014/main" id="{4CC98B05-84C5-4560-A82F-9110DCE8CF91}"/>
            </a:ext>
          </a:extLst>
        </xdr:cNvPr>
        <xdr:cNvCxnSpPr/>
      </xdr:nvCxnSpPr>
      <xdr:spPr>
        <a:xfrm>
          <a:off x="6286500" y="13250363"/>
          <a:ext cx="790575"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62065</xdr:rowOff>
    </xdr:from>
    <xdr:ext cx="469744" cy="259045"/>
    <xdr:sp macro="" textlink="">
      <xdr:nvSpPr>
        <xdr:cNvPr id="358" name="n_1aveValue【公営住宅】&#10;一人当たり面積">
          <a:extLst>
            <a:ext uri="{FF2B5EF4-FFF2-40B4-BE49-F238E27FC236}">
              <a16:creationId xmlns:a16="http://schemas.microsoft.com/office/drawing/2014/main" id="{49A8B14B-10F3-463F-B8DC-2896E911EB58}"/>
            </a:ext>
          </a:extLst>
        </xdr:cNvPr>
        <xdr:cNvSpPr txBox="1"/>
      </xdr:nvSpPr>
      <xdr:spPr>
        <a:xfrm>
          <a:off x="8458277" y="13505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60433</xdr:rowOff>
    </xdr:from>
    <xdr:ext cx="469744" cy="259045"/>
    <xdr:sp macro="" textlink="">
      <xdr:nvSpPr>
        <xdr:cNvPr id="359" name="n_2aveValue【公営住宅】&#10;一人当たり面積">
          <a:extLst>
            <a:ext uri="{FF2B5EF4-FFF2-40B4-BE49-F238E27FC236}">
              <a16:creationId xmlns:a16="http://schemas.microsoft.com/office/drawing/2014/main" id="{B84EC059-737C-49AF-9E49-B51455DF4C8E}"/>
            </a:ext>
          </a:extLst>
        </xdr:cNvPr>
        <xdr:cNvSpPr txBox="1"/>
      </xdr:nvSpPr>
      <xdr:spPr>
        <a:xfrm>
          <a:off x="7677227" y="13503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35940</xdr:rowOff>
    </xdr:from>
    <xdr:ext cx="469744" cy="259045"/>
    <xdr:sp macro="" textlink="">
      <xdr:nvSpPr>
        <xdr:cNvPr id="360" name="n_3aveValue【公営住宅】&#10;一人当たり面積">
          <a:extLst>
            <a:ext uri="{FF2B5EF4-FFF2-40B4-BE49-F238E27FC236}">
              <a16:creationId xmlns:a16="http://schemas.microsoft.com/office/drawing/2014/main" id="{C36F972C-17A1-4A4E-BBF8-C0D0E8C69617}"/>
            </a:ext>
          </a:extLst>
        </xdr:cNvPr>
        <xdr:cNvSpPr txBox="1"/>
      </xdr:nvSpPr>
      <xdr:spPr>
        <a:xfrm>
          <a:off x="6867602" y="13475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79</xdr:row>
      <xdr:rowOff>72770</xdr:rowOff>
    </xdr:from>
    <xdr:ext cx="469744" cy="259045"/>
    <xdr:sp macro="" textlink="">
      <xdr:nvSpPr>
        <xdr:cNvPr id="361" name="n_4aveValue【公営住宅】&#10;一人当たり面積">
          <a:extLst>
            <a:ext uri="{FF2B5EF4-FFF2-40B4-BE49-F238E27FC236}">
              <a16:creationId xmlns:a16="http://schemas.microsoft.com/office/drawing/2014/main" id="{50D81A7F-1335-4C7D-8191-EB1C1064C4AC}"/>
            </a:ext>
          </a:extLst>
        </xdr:cNvPr>
        <xdr:cNvSpPr txBox="1"/>
      </xdr:nvSpPr>
      <xdr:spPr>
        <a:xfrm>
          <a:off x="6067502" y="1286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38479</xdr:rowOff>
    </xdr:from>
    <xdr:ext cx="469744" cy="259045"/>
    <xdr:sp macro="" textlink="">
      <xdr:nvSpPr>
        <xdr:cNvPr id="362" name="n_1mainValue【公営住宅】&#10;一人当たり面積">
          <a:extLst>
            <a:ext uri="{FF2B5EF4-FFF2-40B4-BE49-F238E27FC236}">
              <a16:creationId xmlns:a16="http://schemas.microsoft.com/office/drawing/2014/main" id="{31095E99-2FF3-4AB0-AABA-E8605F231FFF}"/>
            </a:ext>
          </a:extLst>
        </xdr:cNvPr>
        <xdr:cNvSpPr txBox="1"/>
      </xdr:nvSpPr>
      <xdr:spPr>
        <a:xfrm>
          <a:off x="8458277" y="12992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40113</xdr:rowOff>
    </xdr:from>
    <xdr:ext cx="469744" cy="259045"/>
    <xdr:sp macro="" textlink="">
      <xdr:nvSpPr>
        <xdr:cNvPr id="363" name="n_2mainValue【公営住宅】&#10;一人当たり面積">
          <a:extLst>
            <a:ext uri="{FF2B5EF4-FFF2-40B4-BE49-F238E27FC236}">
              <a16:creationId xmlns:a16="http://schemas.microsoft.com/office/drawing/2014/main" id="{290689DF-8A82-473F-8610-0DFCE368E182}"/>
            </a:ext>
          </a:extLst>
        </xdr:cNvPr>
        <xdr:cNvSpPr txBox="1"/>
      </xdr:nvSpPr>
      <xdr:spPr>
        <a:xfrm>
          <a:off x="7677227" y="12994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31948</xdr:rowOff>
    </xdr:from>
    <xdr:ext cx="469744" cy="259045"/>
    <xdr:sp macro="" textlink="">
      <xdr:nvSpPr>
        <xdr:cNvPr id="364" name="n_3mainValue【公営住宅】&#10;一人当たり面積">
          <a:extLst>
            <a:ext uri="{FF2B5EF4-FFF2-40B4-BE49-F238E27FC236}">
              <a16:creationId xmlns:a16="http://schemas.microsoft.com/office/drawing/2014/main" id="{3AB8ACC6-AA03-490F-9D76-0704F410FD99}"/>
            </a:ext>
          </a:extLst>
        </xdr:cNvPr>
        <xdr:cNvSpPr txBox="1"/>
      </xdr:nvSpPr>
      <xdr:spPr>
        <a:xfrm>
          <a:off x="6867602" y="12982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4915</xdr:rowOff>
    </xdr:from>
    <xdr:ext cx="469744" cy="259045"/>
    <xdr:sp macro="" textlink="">
      <xdr:nvSpPr>
        <xdr:cNvPr id="365" name="n_4mainValue【公営住宅】&#10;一人当たり面積">
          <a:extLst>
            <a:ext uri="{FF2B5EF4-FFF2-40B4-BE49-F238E27FC236}">
              <a16:creationId xmlns:a16="http://schemas.microsoft.com/office/drawing/2014/main" id="{6F5D4681-B517-4D79-AE09-90A92E86C32E}"/>
            </a:ext>
          </a:extLst>
        </xdr:cNvPr>
        <xdr:cNvSpPr txBox="1"/>
      </xdr:nvSpPr>
      <xdr:spPr>
        <a:xfrm>
          <a:off x="6067502" y="1328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6" name="正方形/長方形 365">
          <a:extLst>
            <a:ext uri="{FF2B5EF4-FFF2-40B4-BE49-F238E27FC236}">
              <a16:creationId xmlns:a16="http://schemas.microsoft.com/office/drawing/2014/main" id="{BDC6601C-59E6-460E-8AAC-8B6DCAEC8EB3}"/>
            </a:ext>
          </a:extLst>
        </xdr:cNvPr>
        <xdr:cNvSpPr/>
      </xdr:nvSpPr>
      <xdr:spPr>
        <a:xfrm>
          <a:off x="6858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367" name="正方形/長方形 366">
          <a:extLst>
            <a:ext uri="{FF2B5EF4-FFF2-40B4-BE49-F238E27FC236}">
              <a16:creationId xmlns:a16="http://schemas.microsoft.com/office/drawing/2014/main" id="{F4A7379D-E769-4BEE-9D3D-1FBD33341E7B}"/>
            </a:ext>
          </a:extLst>
        </xdr:cNvPr>
        <xdr:cNvSpPr/>
      </xdr:nvSpPr>
      <xdr:spPr>
        <a:xfrm>
          <a:off x="11525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368" name="正方形/長方形 367">
          <a:extLst>
            <a:ext uri="{FF2B5EF4-FFF2-40B4-BE49-F238E27FC236}">
              <a16:creationId xmlns:a16="http://schemas.microsoft.com/office/drawing/2014/main" id="{226274CF-BCF2-4806-8262-74D358397DFF}"/>
            </a:ext>
          </a:extLst>
        </xdr:cNvPr>
        <xdr:cNvSpPr/>
      </xdr:nvSpPr>
      <xdr:spPr>
        <a:xfrm>
          <a:off x="11525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369" name="正方形/長方形 368">
          <a:extLst>
            <a:ext uri="{FF2B5EF4-FFF2-40B4-BE49-F238E27FC236}">
              <a16:creationId xmlns:a16="http://schemas.microsoft.com/office/drawing/2014/main" id="{0DA62EF1-6890-4232-AF05-52CA242305CC}"/>
            </a:ext>
          </a:extLst>
        </xdr:cNvPr>
        <xdr:cNvSpPr/>
      </xdr:nvSpPr>
      <xdr:spPr>
        <a:xfrm>
          <a:off x="26384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370" name="正方形/長方形 369">
          <a:extLst>
            <a:ext uri="{FF2B5EF4-FFF2-40B4-BE49-F238E27FC236}">
              <a16:creationId xmlns:a16="http://schemas.microsoft.com/office/drawing/2014/main" id="{0BD7EA58-9CE8-4F49-A878-8E395DD5068D}"/>
            </a:ext>
          </a:extLst>
        </xdr:cNvPr>
        <xdr:cNvSpPr/>
      </xdr:nvSpPr>
      <xdr:spPr>
        <a:xfrm>
          <a:off x="26384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1" name="正方形/長方形 370">
          <a:extLst>
            <a:ext uri="{FF2B5EF4-FFF2-40B4-BE49-F238E27FC236}">
              <a16:creationId xmlns:a16="http://schemas.microsoft.com/office/drawing/2014/main" id="{1341676B-D4CB-4EF9-BE5E-F1A1E28EBD57}"/>
            </a:ext>
          </a:extLst>
        </xdr:cNvPr>
        <xdr:cNvSpPr/>
      </xdr:nvSpPr>
      <xdr:spPr>
        <a:xfrm>
          <a:off x="685800" y="15840075"/>
          <a:ext cx="426720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2" name="テキスト ボックス 371">
          <a:extLst>
            <a:ext uri="{FF2B5EF4-FFF2-40B4-BE49-F238E27FC236}">
              <a16:creationId xmlns:a16="http://schemas.microsoft.com/office/drawing/2014/main" id="{871D04CA-7DC2-43AD-BF7F-6FF96C620398}"/>
            </a:ext>
          </a:extLst>
        </xdr:cNvPr>
        <xdr:cNvSpPr txBox="1"/>
      </xdr:nvSpPr>
      <xdr:spPr>
        <a:xfrm>
          <a:off x="666750" y="15659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3" name="直線コネクタ 372">
          <a:extLst>
            <a:ext uri="{FF2B5EF4-FFF2-40B4-BE49-F238E27FC236}">
              <a16:creationId xmlns:a16="http://schemas.microsoft.com/office/drawing/2014/main" id="{6A4A9840-DF90-48B8-BCD3-21244B352AA2}"/>
            </a:ext>
          </a:extLst>
        </xdr:cNvPr>
        <xdr:cNvCxnSpPr/>
      </xdr:nvCxnSpPr>
      <xdr:spPr>
        <a:xfrm>
          <a:off x="685800" y="17992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4" name="テキスト ボックス 373">
          <a:extLst>
            <a:ext uri="{FF2B5EF4-FFF2-40B4-BE49-F238E27FC236}">
              <a16:creationId xmlns:a16="http://schemas.microsoft.com/office/drawing/2014/main" id="{A09CCAD8-A05A-4FE3-B600-7134008AABBD}"/>
            </a:ext>
          </a:extLst>
        </xdr:cNvPr>
        <xdr:cNvSpPr txBox="1"/>
      </xdr:nvSpPr>
      <xdr:spPr>
        <a:xfrm>
          <a:off x="278946" y="17856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75" name="直線コネクタ 374">
          <a:extLst>
            <a:ext uri="{FF2B5EF4-FFF2-40B4-BE49-F238E27FC236}">
              <a16:creationId xmlns:a16="http://schemas.microsoft.com/office/drawing/2014/main" id="{E73D20C6-F353-42E7-888E-D943256C845D}"/>
            </a:ext>
          </a:extLst>
        </xdr:cNvPr>
        <xdr:cNvCxnSpPr/>
      </xdr:nvCxnSpPr>
      <xdr:spPr>
        <a:xfrm>
          <a:off x="685800" y="17640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76" name="テキスト ボックス 375">
          <a:extLst>
            <a:ext uri="{FF2B5EF4-FFF2-40B4-BE49-F238E27FC236}">
              <a16:creationId xmlns:a16="http://schemas.microsoft.com/office/drawing/2014/main" id="{31CAB510-910D-4D3C-BF46-CD1336940C32}"/>
            </a:ext>
          </a:extLst>
        </xdr:cNvPr>
        <xdr:cNvSpPr txBox="1"/>
      </xdr:nvSpPr>
      <xdr:spPr>
        <a:xfrm>
          <a:off x="339891" y="174949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77" name="直線コネクタ 376">
          <a:extLst>
            <a:ext uri="{FF2B5EF4-FFF2-40B4-BE49-F238E27FC236}">
              <a16:creationId xmlns:a16="http://schemas.microsoft.com/office/drawing/2014/main" id="{2018460C-8263-48D5-9DE9-BD4FD3968480}"/>
            </a:ext>
          </a:extLst>
        </xdr:cNvPr>
        <xdr:cNvCxnSpPr/>
      </xdr:nvCxnSpPr>
      <xdr:spPr>
        <a:xfrm>
          <a:off x="685800" y="17278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78" name="テキスト ボックス 377">
          <a:extLst>
            <a:ext uri="{FF2B5EF4-FFF2-40B4-BE49-F238E27FC236}">
              <a16:creationId xmlns:a16="http://schemas.microsoft.com/office/drawing/2014/main" id="{F4995643-40BD-49EC-9984-FE650A1FA49A}"/>
            </a:ext>
          </a:extLst>
        </xdr:cNvPr>
        <xdr:cNvSpPr txBox="1"/>
      </xdr:nvSpPr>
      <xdr:spPr>
        <a:xfrm>
          <a:off x="339891" y="17142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79" name="直線コネクタ 378">
          <a:extLst>
            <a:ext uri="{FF2B5EF4-FFF2-40B4-BE49-F238E27FC236}">
              <a16:creationId xmlns:a16="http://schemas.microsoft.com/office/drawing/2014/main" id="{1A148140-1DDD-4613-ACBA-6EF317566B2C}"/>
            </a:ext>
          </a:extLst>
        </xdr:cNvPr>
        <xdr:cNvCxnSpPr/>
      </xdr:nvCxnSpPr>
      <xdr:spPr>
        <a:xfrm>
          <a:off x="685800" y="16916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80" name="テキスト ボックス 379">
          <a:extLst>
            <a:ext uri="{FF2B5EF4-FFF2-40B4-BE49-F238E27FC236}">
              <a16:creationId xmlns:a16="http://schemas.microsoft.com/office/drawing/2014/main" id="{149DF885-AA70-4741-90A3-BC220030926F}"/>
            </a:ext>
          </a:extLst>
        </xdr:cNvPr>
        <xdr:cNvSpPr txBox="1"/>
      </xdr:nvSpPr>
      <xdr:spPr>
        <a:xfrm>
          <a:off x="339891" y="1678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81" name="直線コネクタ 380">
          <a:extLst>
            <a:ext uri="{FF2B5EF4-FFF2-40B4-BE49-F238E27FC236}">
              <a16:creationId xmlns:a16="http://schemas.microsoft.com/office/drawing/2014/main" id="{054874F6-375C-45D2-B7F5-6808592CD36D}"/>
            </a:ext>
          </a:extLst>
        </xdr:cNvPr>
        <xdr:cNvCxnSpPr/>
      </xdr:nvCxnSpPr>
      <xdr:spPr>
        <a:xfrm>
          <a:off x="685800" y="16554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82" name="テキスト ボックス 381">
          <a:extLst>
            <a:ext uri="{FF2B5EF4-FFF2-40B4-BE49-F238E27FC236}">
              <a16:creationId xmlns:a16="http://schemas.microsoft.com/office/drawing/2014/main" id="{2AAFB13C-4E3C-4F98-A0CA-22CC4017D0C4}"/>
            </a:ext>
          </a:extLst>
        </xdr:cNvPr>
        <xdr:cNvSpPr txBox="1"/>
      </xdr:nvSpPr>
      <xdr:spPr>
        <a:xfrm>
          <a:off x="339891" y="16418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83" name="直線コネクタ 382">
          <a:extLst>
            <a:ext uri="{FF2B5EF4-FFF2-40B4-BE49-F238E27FC236}">
              <a16:creationId xmlns:a16="http://schemas.microsoft.com/office/drawing/2014/main" id="{245E4179-C59B-4817-B040-84AF040E1A11}"/>
            </a:ext>
          </a:extLst>
        </xdr:cNvPr>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84" name="テキスト ボックス 383">
          <a:extLst>
            <a:ext uri="{FF2B5EF4-FFF2-40B4-BE49-F238E27FC236}">
              <a16:creationId xmlns:a16="http://schemas.microsoft.com/office/drawing/2014/main" id="{18F67E42-1A67-4F5C-AB0A-753F34E62F49}"/>
            </a:ext>
          </a:extLst>
        </xdr:cNvPr>
        <xdr:cNvSpPr txBox="1"/>
      </xdr:nvSpPr>
      <xdr:spPr>
        <a:xfrm>
          <a:off x="339891" y="16056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5" name="直線コネクタ 384">
          <a:extLst>
            <a:ext uri="{FF2B5EF4-FFF2-40B4-BE49-F238E27FC236}">
              <a16:creationId xmlns:a16="http://schemas.microsoft.com/office/drawing/2014/main" id="{BA01A831-B6C9-4E2D-A4C7-149367FE6F10}"/>
            </a:ext>
          </a:extLst>
        </xdr:cNvPr>
        <xdr:cNvCxnSpPr/>
      </xdr:nvCxnSpPr>
      <xdr:spPr>
        <a:xfrm>
          <a:off x="685800" y="15840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86" name="テキスト ボックス 385">
          <a:extLst>
            <a:ext uri="{FF2B5EF4-FFF2-40B4-BE49-F238E27FC236}">
              <a16:creationId xmlns:a16="http://schemas.microsoft.com/office/drawing/2014/main" id="{6B027AAF-D1BD-48D6-819C-D872B07A6CAE}"/>
            </a:ext>
          </a:extLst>
        </xdr:cNvPr>
        <xdr:cNvSpPr txBox="1"/>
      </xdr:nvSpPr>
      <xdr:spPr>
        <a:xfrm>
          <a:off x="339891" y="157042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87" name="【港湾・漁港】&#10;有形固定資産減価償却率グラフ枠">
          <a:extLst>
            <a:ext uri="{FF2B5EF4-FFF2-40B4-BE49-F238E27FC236}">
              <a16:creationId xmlns:a16="http://schemas.microsoft.com/office/drawing/2014/main" id="{54E746AC-4B58-4E37-9BD6-E7A5C70D12E9}"/>
            </a:ext>
          </a:extLst>
        </xdr:cNvPr>
        <xdr:cNvSpPr/>
      </xdr:nvSpPr>
      <xdr:spPr>
        <a:xfrm>
          <a:off x="685800" y="15840075"/>
          <a:ext cx="426720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100</xdr:row>
      <xdr:rowOff>148589</xdr:rowOff>
    </xdr:from>
    <xdr:to>
      <xdr:col>24</xdr:col>
      <xdr:colOff>62865</xdr:colOff>
      <xdr:row>108</xdr:row>
      <xdr:rowOff>83820</xdr:rowOff>
    </xdr:to>
    <xdr:cxnSp macro="">
      <xdr:nvCxnSpPr>
        <xdr:cNvPr id="388" name="直線コネクタ 387">
          <a:extLst>
            <a:ext uri="{FF2B5EF4-FFF2-40B4-BE49-F238E27FC236}">
              <a16:creationId xmlns:a16="http://schemas.microsoft.com/office/drawing/2014/main" id="{6E81A6AD-0EC4-4DE3-87E4-53E1F3D9C0B8}"/>
            </a:ext>
          </a:extLst>
        </xdr:cNvPr>
        <xdr:cNvCxnSpPr/>
      </xdr:nvCxnSpPr>
      <xdr:spPr>
        <a:xfrm flipV="1">
          <a:off x="4179570" y="16337914"/>
          <a:ext cx="1270" cy="1236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108</xdr:row>
      <xdr:rowOff>87647</xdr:rowOff>
    </xdr:from>
    <xdr:ext cx="405111" cy="259045"/>
    <xdr:sp macro="" textlink="">
      <xdr:nvSpPr>
        <xdr:cNvPr id="389" name="【港湾・漁港】&#10;有形固定資産減価償却率最小値テキスト">
          <a:extLst>
            <a:ext uri="{FF2B5EF4-FFF2-40B4-BE49-F238E27FC236}">
              <a16:creationId xmlns:a16="http://schemas.microsoft.com/office/drawing/2014/main" id="{16097244-A804-4C39-98B2-043CE8018506}"/>
            </a:ext>
          </a:extLst>
        </xdr:cNvPr>
        <xdr:cNvSpPr txBox="1"/>
      </xdr:nvSpPr>
      <xdr:spPr>
        <a:xfrm>
          <a:off x="4229100" y="1757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83820</xdr:rowOff>
    </xdr:from>
    <xdr:to>
      <xdr:col>24</xdr:col>
      <xdr:colOff>152400</xdr:colOff>
      <xdr:row>108</xdr:row>
      <xdr:rowOff>83820</xdr:rowOff>
    </xdr:to>
    <xdr:cxnSp macro="">
      <xdr:nvCxnSpPr>
        <xdr:cNvPr id="390" name="直線コネクタ 389">
          <a:extLst>
            <a:ext uri="{FF2B5EF4-FFF2-40B4-BE49-F238E27FC236}">
              <a16:creationId xmlns:a16="http://schemas.microsoft.com/office/drawing/2014/main" id="{88C5257E-CFF5-4500-B8B0-C735F135BCA7}"/>
            </a:ext>
          </a:extLst>
        </xdr:cNvPr>
        <xdr:cNvCxnSpPr/>
      </xdr:nvCxnSpPr>
      <xdr:spPr>
        <a:xfrm>
          <a:off x="4105275" y="1757489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95266</xdr:rowOff>
    </xdr:from>
    <xdr:ext cx="405111" cy="259045"/>
    <xdr:sp macro="" textlink="">
      <xdr:nvSpPr>
        <xdr:cNvPr id="391" name="【港湾・漁港】&#10;有形固定資産減価償却率最大値テキスト">
          <a:extLst>
            <a:ext uri="{FF2B5EF4-FFF2-40B4-BE49-F238E27FC236}">
              <a16:creationId xmlns:a16="http://schemas.microsoft.com/office/drawing/2014/main" id="{BFFF1A59-256B-45BD-9FB1-9FF4AC546F9E}"/>
            </a:ext>
          </a:extLst>
        </xdr:cNvPr>
        <xdr:cNvSpPr txBox="1"/>
      </xdr:nvSpPr>
      <xdr:spPr>
        <a:xfrm>
          <a:off x="4229100" y="16125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148589</xdr:rowOff>
    </xdr:from>
    <xdr:to>
      <xdr:col>24</xdr:col>
      <xdr:colOff>152400</xdr:colOff>
      <xdr:row>100</xdr:row>
      <xdr:rowOff>148589</xdr:rowOff>
    </xdr:to>
    <xdr:cxnSp macro="">
      <xdr:nvCxnSpPr>
        <xdr:cNvPr id="392" name="直線コネクタ 391">
          <a:extLst>
            <a:ext uri="{FF2B5EF4-FFF2-40B4-BE49-F238E27FC236}">
              <a16:creationId xmlns:a16="http://schemas.microsoft.com/office/drawing/2014/main" id="{E28D8007-06C9-4D13-BCD1-C8BC2E2B5342}"/>
            </a:ext>
          </a:extLst>
        </xdr:cNvPr>
        <xdr:cNvCxnSpPr/>
      </xdr:nvCxnSpPr>
      <xdr:spPr>
        <a:xfrm>
          <a:off x="4105275" y="1633791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104</xdr:row>
      <xdr:rowOff>106697</xdr:rowOff>
    </xdr:from>
    <xdr:ext cx="405111" cy="259045"/>
    <xdr:sp macro="" textlink="">
      <xdr:nvSpPr>
        <xdr:cNvPr id="393" name="【港湾・漁港】&#10;有形固定資産減価償却率平均値テキスト">
          <a:extLst>
            <a:ext uri="{FF2B5EF4-FFF2-40B4-BE49-F238E27FC236}">
              <a16:creationId xmlns:a16="http://schemas.microsoft.com/office/drawing/2014/main" id="{118C3861-F249-404D-A08D-07611BF1EF62}"/>
            </a:ext>
          </a:extLst>
        </xdr:cNvPr>
        <xdr:cNvSpPr txBox="1"/>
      </xdr:nvSpPr>
      <xdr:spPr>
        <a:xfrm>
          <a:off x="4229100" y="169437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128270</xdr:rowOff>
    </xdr:from>
    <xdr:to>
      <xdr:col>24</xdr:col>
      <xdr:colOff>114300</xdr:colOff>
      <xdr:row>105</xdr:row>
      <xdr:rowOff>58420</xdr:rowOff>
    </xdr:to>
    <xdr:sp macro="" textlink="">
      <xdr:nvSpPr>
        <xdr:cNvPr id="394" name="フローチャート: 判断 393">
          <a:extLst>
            <a:ext uri="{FF2B5EF4-FFF2-40B4-BE49-F238E27FC236}">
              <a16:creationId xmlns:a16="http://schemas.microsoft.com/office/drawing/2014/main" id="{DC548665-01E1-49BB-983F-EFD7900EAABC}"/>
            </a:ext>
          </a:extLst>
        </xdr:cNvPr>
        <xdr:cNvSpPr/>
      </xdr:nvSpPr>
      <xdr:spPr>
        <a:xfrm>
          <a:off x="4124325" y="1696529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93980</xdr:rowOff>
    </xdr:from>
    <xdr:to>
      <xdr:col>20</xdr:col>
      <xdr:colOff>38100</xdr:colOff>
      <xdr:row>105</xdr:row>
      <xdr:rowOff>24130</xdr:rowOff>
    </xdr:to>
    <xdr:sp macro="" textlink="">
      <xdr:nvSpPr>
        <xdr:cNvPr id="395" name="フローチャート: 判断 394">
          <a:extLst>
            <a:ext uri="{FF2B5EF4-FFF2-40B4-BE49-F238E27FC236}">
              <a16:creationId xmlns:a16="http://schemas.microsoft.com/office/drawing/2014/main" id="{B478B9CB-3A27-4B47-801E-4B4A2B04EE20}"/>
            </a:ext>
          </a:extLst>
        </xdr:cNvPr>
        <xdr:cNvSpPr/>
      </xdr:nvSpPr>
      <xdr:spPr>
        <a:xfrm>
          <a:off x="3381375" y="1693418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63500</xdr:rowOff>
    </xdr:from>
    <xdr:to>
      <xdr:col>15</xdr:col>
      <xdr:colOff>101600</xdr:colOff>
      <xdr:row>104</xdr:row>
      <xdr:rowOff>165100</xdr:rowOff>
    </xdr:to>
    <xdr:sp macro="" textlink="">
      <xdr:nvSpPr>
        <xdr:cNvPr id="396" name="フローチャート: 判断 395">
          <a:extLst>
            <a:ext uri="{FF2B5EF4-FFF2-40B4-BE49-F238E27FC236}">
              <a16:creationId xmlns:a16="http://schemas.microsoft.com/office/drawing/2014/main" id="{B6BDC392-FFE2-4AD6-85B4-B122D4DFF18E}"/>
            </a:ext>
          </a:extLst>
        </xdr:cNvPr>
        <xdr:cNvSpPr/>
      </xdr:nvSpPr>
      <xdr:spPr>
        <a:xfrm>
          <a:off x="2571750" y="1690687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59689</xdr:rowOff>
    </xdr:from>
    <xdr:to>
      <xdr:col>10</xdr:col>
      <xdr:colOff>165100</xdr:colOff>
      <xdr:row>104</xdr:row>
      <xdr:rowOff>161289</xdr:rowOff>
    </xdr:to>
    <xdr:sp macro="" textlink="">
      <xdr:nvSpPr>
        <xdr:cNvPr id="397" name="フローチャート: 判断 396">
          <a:extLst>
            <a:ext uri="{FF2B5EF4-FFF2-40B4-BE49-F238E27FC236}">
              <a16:creationId xmlns:a16="http://schemas.microsoft.com/office/drawing/2014/main" id="{310DF531-D49F-4E94-99D2-C8D107514FC4}"/>
            </a:ext>
          </a:extLst>
        </xdr:cNvPr>
        <xdr:cNvSpPr/>
      </xdr:nvSpPr>
      <xdr:spPr>
        <a:xfrm>
          <a:off x="1781175" y="16899889"/>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21589</xdr:rowOff>
    </xdr:from>
    <xdr:to>
      <xdr:col>6</xdr:col>
      <xdr:colOff>38100</xdr:colOff>
      <xdr:row>103</xdr:row>
      <xdr:rowOff>123189</xdr:rowOff>
    </xdr:to>
    <xdr:sp macro="" textlink="">
      <xdr:nvSpPr>
        <xdr:cNvPr id="398" name="フローチャート: 判断 397">
          <a:extLst>
            <a:ext uri="{FF2B5EF4-FFF2-40B4-BE49-F238E27FC236}">
              <a16:creationId xmlns:a16="http://schemas.microsoft.com/office/drawing/2014/main" id="{A1615CBE-75B7-406F-8DF6-A4FEFE29857B}"/>
            </a:ext>
          </a:extLst>
        </xdr:cNvPr>
        <xdr:cNvSpPr/>
      </xdr:nvSpPr>
      <xdr:spPr>
        <a:xfrm>
          <a:off x="981075" y="16699864"/>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9" name="テキスト ボックス 398">
          <a:extLst>
            <a:ext uri="{FF2B5EF4-FFF2-40B4-BE49-F238E27FC236}">
              <a16:creationId xmlns:a16="http://schemas.microsoft.com/office/drawing/2014/main" id="{BA77D583-AE69-4E90-9BEE-3B9BE576279B}"/>
            </a:ext>
          </a:extLst>
        </xdr:cNvPr>
        <xdr:cNvSpPr txBox="1"/>
      </xdr:nvSpPr>
      <xdr:spPr>
        <a:xfrm>
          <a:off x="40100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0" name="テキスト ボックス 399">
          <a:extLst>
            <a:ext uri="{FF2B5EF4-FFF2-40B4-BE49-F238E27FC236}">
              <a16:creationId xmlns:a16="http://schemas.microsoft.com/office/drawing/2014/main" id="{CD521B28-0912-4A90-A0F7-447A7CAC5315}"/>
            </a:ext>
          </a:extLst>
        </xdr:cNvPr>
        <xdr:cNvSpPr txBox="1"/>
      </xdr:nvSpPr>
      <xdr:spPr>
        <a:xfrm>
          <a:off x="32575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1" name="テキスト ボックス 400">
          <a:extLst>
            <a:ext uri="{FF2B5EF4-FFF2-40B4-BE49-F238E27FC236}">
              <a16:creationId xmlns:a16="http://schemas.microsoft.com/office/drawing/2014/main" id="{9D63637C-31A6-4090-A344-0046F2D49E1D}"/>
            </a:ext>
          </a:extLst>
        </xdr:cNvPr>
        <xdr:cNvSpPr txBox="1"/>
      </xdr:nvSpPr>
      <xdr:spPr>
        <a:xfrm>
          <a:off x="24479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2" name="テキスト ボックス 401">
          <a:extLst>
            <a:ext uri="{FF2B5EF4-FFF2-40B4-BE49-F238E27FC236}">
              <a16:creationId xmlns:a16="http://schemas.microsoft.com/office/drawing/2014/main" id="{C278BC48-37BD-4E57-BE67-F4B5F4DF945F}"/>
            </a:ext>
          </a:extLst>
        </xdr:cNvPr>
        <xdr:cNvSpPr txBox="1"/>
      </xdr:nvSpPr>
      <xdr:spPr>
        <a:xfrm>
          <a:off x="16573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3" name="テキスト ボックス 402">
          <a:extLst>
            <a:ext uri="{FF2B5EF4-FFF2-40B4-BE49-F238E27FC236}">
              <a16:creationId xmlns:a16="http://schemas.microsoft.com/office/drawing/2014/main" id="{DB329E98-9FD9-46B0-AA65-A8818E1E5418}"/>
            </a:ext>
          </a:extLst>
        </xdr:cNvPr>
        <xdr:cNvSpPr txBox="1"/>
      </xdr:nvSpPr>
      <xdr:spPr>
        <a:xfrm>
          <a:off x="8572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48261</xdr:rowOff>
    </xdr:from>
    <xdr:to>
      <xdr:col>24</xdr:col>
      <xdr:colOff>114300</xdr:colOff>
      <xdr:row>104</xdr:row>
      <xdr:rowOff>149861</xdr:rowOff>
    </xdr:to>
    <xdr:sp macro="" textlink="">
      <xdr:nvSpPr>
        <xdr:cNvPr id="404" name="楕円 403">
          <a:extLst>
            <a:ext uri="{FF2B5EF4-FFF2-40B4-BE49-F238E27FC236}">
              <a16:creationId xmlns:a16="http://schemas.microsoft.com/office/drawing/2014/main" id="{6C324E06-F350-4D53-9EE0-F170A5715F23}"/>
            </a:ext>
          </a:extLst>
        </xdr:cNvPr>
        <xdr:cNvSpPr/>
      </xdr:nvSpPr>
      <xdr:spPr>
        <a:xfrm>
          <a:off x="4124325" y="16885286"/>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103</xdr:row>
      <xdr:rowOff>71138</xdr:rowOff>
    </xdr:from>
    <xdr:ext cx="405111" cy="259045"/>
    <xdr:sp macro="" textlink="">
      <xdr:nvSpPr>
        <xdr:cNvPr id="405" name="【港湾・漁港】&#10;有形固定資産減価償却率該当値テキスト">
          <a:extLst>
            <a:ext uri="{FF2B5EF4-FFF2-40B4-BE49-F238E27FC236}">
              <a16:creationId xmlns:a16="http://schemas.microsoft.com/office/drawing/2014/main" id="{418781C7-C579-40D3-B0DA-839BCABA0DB0}"/>
            </a:ext>
          </a:extLst>
        </xdr:cNvPr>
        <xdr:cNvSpPr txBox="1"/>
      </xdr:nvSpPr>
      <xdr:spPr>
        <a:xfrm>
          <a:off x="4229100" y="16746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154939</xdr:rowOff>
    </xdr:from>
    <xdr:to>
      <xdr:col>20</xdr:col>
      <xdr:colOff>38100</xdr:colOff>
      <xdr:row>104</xdr:row>
      <xdr:rowOff>85089</xdr:rowOff>
    </xdr:to>
    <xdr:sp macro="" textlink="">
      <xdr:nvSpPr>
        <xdr:cNvPr id="406" name="楕円 405">
          <a:extLst>
            <a:ext uri="{FF2B5EF4-FFF2-40B4-BE49-F238E27FC236}">
              <a16:creationId xmlns:a16="http://schemas.microsoft.com/office/drawing/2014/main" id="{54ACF22F-2EB5-4E3D-BBCE-A91078193670}"/>
            </a:ext>
          </a:extLst>
        </xdr:cNvPr>
        <xdr:cNvSpPr/>
      </xdr:nvSpPr>
      <xdr:spPr>
        <a:xfrm>
          <a:off x="3381375" y="16833214"/>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34289</xdr:rowOff>
    </xdr:from>
    <xdr:to>
      <xdr:col>24</xdr:col>
      <xdr:colOff>63500</xdr:colOff>
      <xdr:row>104</xdr:row>
      <xdr:rowOff>99061</xdr:rowOff>
    </xdr:to>
    <xdr:cxnSp macro="">
      <xdr:nvCxnSpPr>
        <xdr:cNvPr id="407" name="直線コネクタ 406">
          <a:extLst>
            <a:ext uri="{FF2B5EF4-FFF2-40B4-BE49-F238E27FC236}">
              <a16:creationId xmlns:a16="http://schemas.microsoft.com/office/drawing/2014/main" id="{A67474E2-65E5-45F4-A78E-97F988D6A88D}"/>
            </a:ext>
          </a:extLst>
        </xdr:cNvPr>
        <xdr:cNvCxnSpPr/>
      </xdr:nvCxnSpPr>
      <xdr:spPr>
        <a:xfrm>
          <a:off x="3429000" y="16871314"/>
          <a:ext cx="752475" cy="71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101600</xdr:rowOff>
    </xdr:from>
    <xdr:to>
      <xdr:col>15</xdr:col>
      <xdr:colOff>101600</xdr:colOff>
      <xdr:row>104</xdr:row>
      <xdr:rowOff>31750</xdr:rowOff>
    </xdr:to>
    <xdr:sp macro="" textlink="">
      <xdr:nvSpPr>
        <xdr:cNvPr id="408" name="楕円 407">
          <a:extLst>
            <a:ext uri="{FF2B5EF4-FFF2-40B4-BE49-F238E27FC236}">
              <a16:creationId xmlns:a16="http://schemas.microsoft.com/office/drawing/2014/main" id="{CEAEFF4E-6221-4821-BA6F-275E4F504EEE}"/>
            </a:ext>
          </a:extLst>
        </xdr:cNvPr>
        <xdr:cNvSpPr/>
      </xdr:nvSpPr>
      <xdr:spPr>
        <a:xfrm>
          <a:off x="2571750" y="1678305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152400</xdr:rowOff>
    </xdr:from>
    <xdr:to>
      <xdr:col>19</xdr:col>
      <xdr:colOff>177800</xdr:colOff>
      <xdr:row>104</xdr:row>
      <xdr:rowOff>34289</xdr:rowOff>
    </xdr:to>
    <xdr:cxnSp macro="">
      <xdr:nvCxnSpPr>
        <xdr:cNvPr id="409" name="直線コネクタ 408">
          <a:extLst>
            <a:ext uri="{FF2B5EF4-FFF2-40B4-BE49-F238E27FC236}">
              <a16:creationId xmlns:a16="http://schemas.microsoft.com/office/drawing/2014/main" id="{EFB5C9DE-DDE0-4EA5-8C13-E7678ADF4DBD}"/>
            </a:ext>
          </a:extLst>
        </xdr:cNvPr>
        <xdr:cNvCxnSpPr/>
      </xdr:nvCxnSpPr>
      <xdr:spPr>
        <a:xfrm>
          <a:off x="2619375" y="16830675"/>
          <a:ext cx="809625" cy="40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59689</xdr:rowOff>
    </xdr:from>
    <xdr:to>
      <xdr:col>10</xdr:col>
      <xdr:colOff>165100</xdr:colOff>
      <xdr:row>103</xdr:row>
      <xdr:rowOff>161289</xdr:rowOff>
    </xdr:to>
    <xdr:sp macro="" textlink="">
      <xdr:nvSpPr>
        <xdr:cNvPr id="410" name="楕円 409">
          <a:extLst>
            <a:ext uri="{FF2B5EF4-FFF2-40B4-BE49-F238E27FC236}">
              <a16:creationId xmlns:a16="http://schemas.microsoft.com/office/drawing/2014/main" id="{84E27204-0440-4BB1-8114-9D5565545E32}"/>
            </a:ext>
          </a:extLst>
        </xdr:cNvPr>
        <xdr:cNvSpPr/>
      </xdr:nvSpPr>
      <xdr:spPr>
        <a:xfrm>
          <a:off x="1781175" y="16737964"/>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110489</xdr:rowOff>
    </xdr:from>
    <xdr:to>
      <xdr:col>15</xdr:col>
      <xdr:colOff>50800</xdr:colOff>
      <xdr:row>103</xdr:row>
      <xdr:rowOff>152400</xdr:rowOff>
    </xdr:to>
    <xdr:cxnSp macro="">
      <xdr:nvCxnSpPr>
        <xdr:cNvPr id="411" name="直線コネクタ 410">
          <a:extLst>
            <a:ext uri="{FF2B5EF4-FFF2-40B4-BE49-F238E27FC236}">
              <a16:creationId xmlns:a16="http://schemas.microsoft.com/office/drawing/2014/main" id="{89F2962E-60F3-4671-8339-D1E9AC5C9691}"/>
            </a:ext>
          </a:extLst>
        </xdr:cNvPr>
        <xdr:cNvCxnSpPr/>
      </xdr:nvCxnSpPr>
      <xdr:spPr>
        <a:xfrm>
          <a:off x="1828800" y="16785589"/>
          <a:ext cx="790575" cy="45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10161</xdr:rowOff>
    </xdr:from>
    <xdr:to>
      <xdr:col>6</xdr:col>
      <xdr:colOff>38100</xdr:colOff>
      <xdr:row>103</xdr:row>
      <xdr:rowOff>111761</xdr:rowOff>
    </xdr:to>
    <xdr:sp macro="" textlink="">
      <xdr:nvSpPr>
        <xdr:cNvPr id="412" name="楕円 411">
          <a:extLst>
            <a:ext uri="{FF2B5EF4-FFF2-40B4-BE49-F238E27FC236}">
              <a16:creationId xmlns:a16="http://schemas.microsoft.com/office/drawing/2014/main" id="{068D87E1-F7A0-4955-8708-B8C3FE38DADA}"/>
            </a:ext>
          </a:extLst>
        </xdr:cNvPr>
        <xdr:cNvSpPr/>
      </xdr:nvSpPr>
      <xdr:spPr>
        <a:xfrm>
          <a:off x="981075" y="16685261"/>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60961</xdr:rowOff>
    </xdr:from>
    <xdr:to>
      <xdr:col>10</xdr:col>
      <xdr:colOff>114300</xdr:colOff>
      <xdr:row>103</xdr:row>
      <xdr:rowOff>110489</xdr:rowOff>
    </xdr:to>
    <xdr:cxnSp macro="">
      <xdr:nvCxnSpPr>
        <xdr:cNvPr id="413" name="直線コネクタ 412">
          <a:extLst>
            <a:ext uri="{FF2B5EF4-FFF2-40B4-BE49-F238E27FC236}">
              <a16:creationId xmlns:a16="http://schemas.microsoft.com/office/drawing/2014/main" id="{FC0250A7-B463-4CBC-BABA-4844C972A39E}"/>
            </a:ext>
          </a:extLst>
        </xdr:cNvPr>
        <xdr:cNvCxnSpPr/>
      </xdr:nvCxnSpPr>
      <xdr:spPr>
        <a:xfrm>
          <a:off x="1028700" y="16742411"/>
          <a:ext cx="800100" cy="43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15257</xdr:rowOff>
    </xdr:from>
    <xdr:ext cx="405111" cy="259045"/>
    <xdr:sp macro="" textlink="">
      <xdr:nvSpPr>
        <xdr:cNvPr id="414" name="n_1aveValue【港湾・漁港】&#10;有形固定資産減価償却率">
          <a:extLst>
            <a:ext uri="{FF2B5EF4-FFF2-40B4-BE49-F238E27FC236}">
              <a16:creationId xmlns:a16="http://schemas.microsoft.com/office/drawing/2014/main" id="{94EC7157-F31E-49B2-A872-3E6BED62043F}"/>
            </a:ext>
          </a:extLst>
        </xdr:cNvPr>
        <xdr:cNvSpPr txBox="1"/>
      </xdr:nvSpPr>
      <xdr:spPr>
        <a:xfrm>
          <a:off x="3239144" y="1701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156227</xdr:rowOff>
    </xdr:from>
    <xdr:ext cx="405111" cy="259045"/>
    <xdr:sp macro="" textlink="">
      <xdr:nvSpPr>
        <xdr:cNvPr id="415" name="n_2aveValue【港湾・漁港】&#10;有形固定資産減価償却率">
          <a:extLst>
            <a:ext uri="{FF2B5EF4-FFF2-40B4-BE49-F238E27FC236}">
              <a16:creationId xmlns:a16="http://schemas.microsoft.com/office/drawing/2014/main" id="{BCF162F7-0AC0-462D-9D19-F14F57E97EAA}"/>
            </a:ext>
          </a:extLst>
        </xdr:cNvPr>
        <xdr:cNvSpPr txBox="1"/>
      </xdr:nvSpPr>
      <xdr:spPr>
        <a:xfrm>
          <a:off x="2439044" y="16999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152416</xdr:rowOff>
    </xdr:from>
    <xdr:ext cx="405111" cy="259045"/>
    <xdr:sp macro="" textlink="">
      <xdr:nvSpPr>
        <xdr:cNvPr id="416" name="n_3aveValue【港湾・漁港】&#10;有形固定資産減価償却率">
          <a:extLst>
            <a:ext uri="{FF2B5EF4-FFF2-40B4-BE49-F238E27FC236}">
              <a16:creationId xmlns:a16="http://schemas.microsoft.com/office/drawing/2014/main" id="{5860A997-7A92-4864-8725-F600BD55567C}"/>
            </a:ext>
          </a:extLst>
        </xdr:cNvPr>
        <xdr:cNvSpPr txBox="1"/>
      </xdr:nvSpPr>
      <xdr:spPr>
        <a:xfrm>
          <a:off x="1648469" y="16992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114316</xdr:rowOff>
    </xdr:from>
    <xdr:ext cx="405111" cy="259045"/>
    <xdr:sp macro="" textlink="">
      <xdr:nvSpPr>
        <xdr:cNvPr id="417" name="n_4aveValue【港湾・漁港】&#10;有形固定資産減価償却率">
          <a:extLst>
            <a:ext uri="{FF2B5EF4-FFF2-40B4-BE49-F238E27FC236}">
              <a16:creationId xmlns:a16="http://schemas.microsoft.com/office/drawing/2014/main" id="{495201DC-3D40-4382-9880-06359F0BA5FE}"/>
            </a:ext>
          </a:extLst>
        </xdr:cNvPr>
        <xdr:cNvSpPr txBox="1"/>
      </xdr:nvSpPr>
      <xdr:spPr>
        <a:xfrm>
          <a:off x="848369" y="16792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101616</xdr:rowOff>
    </xdr:from>
    <xdr:ext cx="405111" cy="259045"/>
    <xdr:sp macro="" textlink="">
      <xdr:nvSpPr>
        <xdr:cNvPr id="418" name="n_1mainValue【港湾・漁港】&#10;有形固定資産減価償却率">
          <a:extLst>
            <a:ext uri="{FF2B5EF4-FFF2-40B4-BE49-F238E27FC236}">
              <a16:creationId xmlns:a16="http://schemas.microsoft.com/office/drawing/2014/main" id="{725A3431-5C98-410D-A657-206DD38DB571}"/>
            </a:ext>
          </a:extLst>
        </xdr:cNvPr>
        <xdr:cNvSpPr txBox="1"/>
      </xdr:nvSpPr>
      <xdr:spPr>
        <a:xfrm>
          <a:off x="3239144" y="16621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48277</xdr:rowOff>
    </xdr:from>
    <xdr:ext cx="405111" cy="259045"/>
    <xdr:sp macro="" textlink="">
      <xdr:nvSpPr>
        <xdr:cNvPr id="419" name="n_2mainValue【港湾・漁港】&#10;有形固定資産減価償却率">
          <a:extLst>
            <a:ext uri="{FF2B5EF4-FFF2-40B4-BE49-F238E27FC236}">
              <a16:creationId xmlns:a16="http://schemas.microsoft.com/office/drawing/2014/main" id="{1C141073-53B7-4EE6-8951-4872A19342A5}"/>
            </a:ext>
          </a:extLst>
        </xdr:cNvPr>
        <xdr:cNvSpPr txBox="1"/>
      </xdr:nvSpPr>
      <xdr:spPr>
        <a:xfrm>
          <a:off x="2439044" y="16561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6366</xdr:rowOff>
    </xdr:from>
    <xdr:ext cx="405111" cy="259045"/>
    <xdr:sp macro="" textlink="">
      <xdr:nvSpPr>
        <xdr:cNvPr id="420" name="n_3mainValue【港湾・漁港】&#10;有形固定資産減価償却率">
          <a:extLst>
            <a:ext uri="{FF2B5EF4-FFF2-40B4-BE49-F238E27FC236}">
              <a16:creationId xmlns:a16="http://schemas.microsoft.com/office/drawing/2014/main" id="{0367E51B-1FC4-492D-BFA0-5EBC77EAA17E}"/>
            </a:ext>
          </a:extLst>
        </xdr:cNvPr>
        <xdr:cNvSpPr txBox="1"/>
      </xdr:nvSpPr>
      <xdr:spPr>
        <a:xfrm>
          <a:off x="1648469" y="16525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128288</xdr:rowOff>
    </xdr:from>
    <xdr:ext cx="405111" cy="259045"/>
    <xdr:sp macro="" textlink="">
      <xdr:nvSpPr>
        <xdr:cNvPr id="421" name="n_4mainValue【港湾・漁港】&#10;有形固定資産減価償却率">
          <a:extLst>
            <a:ext uri="{FF2B5EF4-FFF2-40B4-BE49-F238E27FC236}">
              <a16:creationId xmlns:a16="http://schemas.microsoft.com/office/drawing/2014/main" id="{D6F8FBCB-1460-4BC8-8523-47A98A68DD2A}"/>
            </a:ext>
          </a:extLst>
        </xdr:cNvPr>
        <xdr:cNvSpPr txBox="1"/>
      </xdr:nvSpPr>
      <xdr:spPr>
        <a:xfrm>
          <a:off x="848369" y="16479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22" name="正方形/長方形 421">
          <a:extLst>
            <a:ext uri="{FF2B5EF4-FFF2-40B4-BE49-F238E27FC236}">
              <a16:creationId xmlns:a16="http://schemas.microsoft.com/office/drawing/2014/main" id="{7139600F-A4C1-4515-B9EE-8B5C50EBA94B}"/>
            </a:ext>
          </a:extLst>
        </xdr:cNvPr>
        <xdr:cNvSpPr/>
      </xdr:nvSpPr>
      <xdr:spPr>
        <a:xfrm>
          <a:off x="59531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423" name="正方形/長方形 422">
          <a:extLst>
            <a:ext uri="{FF2B5EF4-FFF2-40B4-BE49-F238E27FC236}">
              <a16:creationId xmlns:a16="http://schemas.microsoft.com/office/drawing/2014/main" id="{498301D1-0ADD-4E20-ACC7-ABDD0B1D1670}"/>
            </a:ext>
          </a:extLst>
        </xdr:cNvPr>
        <xdr:cNvSpPr/>
      </xdr:nvSpPr>
      <xdr:spPr>
        <a:xfrm>
          <a:off x="64103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424" name="正方形/長方形 423">
          <a:extLst>
            <a:ext uri="{FF2B5EF4-FFF2-40B4-BE49-F238E27FC236}">
              <a16:creationId xmlns:a16="http://schemas.microsoft.com/office/drawing/2014/main" id="{D20AFC24-EC3C-4739-AF86-BBF30A039537}"/>
            </a:ext>
          </a:extLst>
        </xdr:cNvPr>
        <xdr:cNvSpPr/>
      </xdr:nvSpPr>
      <xdr:spPr>
        <a:xfrm>
          <a:off x="64103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425" name="正方形/長方形 424">
          <a:extLst>
            <a:ext uri="{FF2B5EF4-FFF2-40B4-BE49-F238E27FC236}">
              <a16:creationId xmlns:a16="http://schemas.microsoft.com/office/drawing/2014/main" id="{11758323-C5F7-40A6-A18C-3A7807D0B297}"/>
            </a:ext>
          </a:extLst>
        </xdr:cNvPr>
        <xdr:cNvSpPr/>
      </xdr:nvSpPr>
      <xdr:spPr>
        <a:xfrm>
          <a:off x="78867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426" name="正方形/長方形 425">
          <a:extLst>
            <a:ext uri="{FF2B5EF4-FFF2-40B4-BE49-F238E27FC236}">
              <a16:creationId xmlns:a16="http://schemas.microsoft.com/office/drawing/2014/main" id="{B8108DA6-C9E9-4E37-93DF-AB74D490B51D}"/>
            </a:ext>
          </a:extLst>
        </xdr:cNvPr>
        <xdr:cNvSpPr/>
      </xdr:nvSpPr>
      <xdr:spPr>
        <a:xfrm>
          <a:off x="78867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7" name="正方形/長方形 426">
          <a:extLst>
            <a:ext uri="{FF2B5EF4-FFF2-40B4-BE49-F238E27FC236}">
              <a16:creationId xmlns:a16="http://schemas.microsoft.com/office/drawing/2014/main" id="{CB38E02E-791A-467D-9519-EB0DDC626028}"/>
            </a:ext>
          </a:extLst>
        </xdr:cNvPr>
        <xdr:cNvSpPr/>
      </xdr:nvSpPr>
      <xdr:spPr>
        <a:xfrm>
          <a:off x="5953125" y="15840075"/>
          <a:ext cx="424815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8" name="テキスト ボックス 427">
          <a:extLst>
            <a:ext uri="{FF2B5EF4-FFF2-40B4-BE49-F238E27FC236}">
              <a16:creationId xmlns:a16="http://schemas.microsoft.com/office/drawing/2014/main" id="{719F3F67-1EC5-4E0F-9598-9253F7B3131B}"/>
            </a:ext>
          </a:extLst>
        </xdr:cNvPr>
        <xdr:cNvSpPr txBox="1"/>
      </xdr:nvSpPr>
      <xdr:spPr>
        <a:xfrm>
          <a:off x="5915025" y="15659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9" name="直線コネクタ 428">
          <a:extLst>
            <a:ext uri="{FF2B5EF4-FFF2-40B4-BE49-F238E27FC236}">
              <a16:creationId xmlns:a16="http://schemas.microsoft.com/office/drawing/2014/main" id="{99DC7074-14E2-4005-80D5-FC05A55602CD}"/>
            </a:ext>
          </a:extLst>
        </xdr:cNvPr>
        <xdr:cNvCxnSpPr/>
      </xdr:nvCxnSpPr>
      <xdr:spPr>
        <a:xfrm>
          <a:off x="5953125" y="17992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30" name="直線コネクタ 429">
          <a:extLst>
            <a:ext uri="{FF2B5EF4-FFF2-40B4-BE49-F238E27FC236}">
              <a16:creationId xmlns:a16="http://schemas.microsoft.com/office/drawing/2014/main" id="{D5EC6EA9-4340-47F0-ABF0-DFD3B16EB4E7}"/>
            </a:ext>
          </a:extLst>
        </xdr:cNvPr>
        <xdr:cNvCxnSpPr/>
      </xdr:nvCxnSpPr>
      <xdr:spPr>
        <a:xfrm>
          <a:off x="5953125" y="1756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31" name="テキスト ボックス 430">
          <a:extLst>
            <a:ext uri="{FF2B5EF4-FFF2-40B4-BE49-F238E27FC236}">
              <a16:creationId xmlns:a16="http://schemas.microsoft.com/office/drawing/2014/main" id="{3998032B-6444-4D8E-AFE9-069C6720AEB5}"/>
            </a:ext>
          </a:extLst>
        </xdr:cNvPr>
        <xdr:cNvSpPr txBox="1"/>
      </xdr:nvSpPr>
      <xdr:spPr>
        <a:xfrm>
          <a:off x="5723389" y="174282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32" name="直線コネクタ 431">
          <a:extLst>
            <a:ext uri="{FF2B5EF4-FFF2-40B4-BE49-F238E27FC236}">
              <a16:creationId xmlns:a16="http://schemas.microsoft.com/office/drawing/2014/main" id="{2F838B0B-3E2C-4EC0-9811-BE9E6A946859}"/>
            </a:ext>
          </a:extLst>
        </xdr:cNvPr>
        <xdr:cNvCxnSpPr/>
      </xdr:nvCxnSpPr>
      <xdr:spPr>
        <a:xfrm>
          <a:off x="5953125" y="171354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433" name="テキスト ボックス 432">
          <a:extLst>
            <a:ext uri="{FF2B5EF4-FFF2-40B4-BE49-F238E27FC236}">
              <a16:creationId xmlns:a16="http://schemas.microsoft.com/office/drawing/2014/main" id="{B0CC29C7-FE8A-4B15-A360-EE6147587AC1}"/>
            </a:ext>
          </a:extLst>
        </xdr:cNvPr>
        <xdr:cNvSpPr txBox="1"/>
      </xdr:nvSpPr>
      <xdr:spPr>
        <a:xfrm>
          <a:off x="5421206" y="169996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34" name="直線コネクタ 433">
          <a:extLst>
            <a:ext uri="{FF2B5EF4-FFF2-40B4-BE49-F238E27FC236}">
              <a16:creationId xmlns:a16="http://schemas.microsoft.com/office/drawing/2014/main" id="{6F165EB7-FCEF-468E-9C8E-E52D94666607}"/>
            </a:ext>
          </a:extLst>
        </xdr:cNvPr>
        <xdr:cNvCxnSpPr/>
      </xdr:nvCxnSpPr>
      <xdr:spPr>
        <a:xfrm>
          <a:off x="5953125" y="166973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435" name="テキスト ボックス 434">
          <a:extLst>
            <a:ext uri="{FF2B5EF4-FFF2-40B4-BE49-F238E27FC236}">
              <a16:creationId xmlns:a16="http://schemas.microsoft.com/office/drawing/2014/main" id="{B85A090D-94FC-4324-B2C1-81E3B3874BB9}"/>
            </a:ext>
          </a:extLst>
        </xdr:cNvPr>
        <xdr:cNvSpPr txBox="1"/>
      </xdr:nvSpPr>
      <xdr:spPr>
        <a:xfrm>
          <a:off x="5421206" y="165614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36" name="直線コネクタ 435">
          <a:extLst>
            <a:ext uri="{FF2B5EF4-FFF2-40B4-BE49-F238E27FC236}">
              <a16:creationId xmlns:a16="http://schemas.microsoft.com/office/drawing/2014/main" id="{7C429213-C329-46C3-92AA-EEC6526218C4}"/>
            </a:ext>
          </a:extLst>
        </xdr:cNvPr>
        <xdr:cNvCxnSpPr/>
      </xdr:nvCxnSpPr>
      <xdr:spPr>
        <a:xfrm>
          <a:off x="5953125" y="162687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437" name="テキスト ボックス 436">
          <a:extLst>
            <a:ext uri="{FF2B5EF4-FFF2-40B4-BE49-F238E27FC236}">
              <a16:creationId xmlns:a16="http://schemas.microsoft.com/office/drawing/2014/main" id="{29847953-B721-4F37-973B-CC467DF76F55}"/>
            </a:ext>
          </a:extLst>
        </xdr:cNvPr>
        <xdr:cNvSpPr txBox="1"/>
      </xdr:nvSpPr>
      <xdr:spPr>
        <a:xfrm>
          <a:off x="5421206" y="16132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8" name="直線コネクタ 437">
          <a:extLst>
            <a:ext uri="{FF2B5EF4-FFF2-40B4-BE49-F238E27FC236}">
              <a16:creationId xmlns:a16="http://schemas.microsoft.com/office/drawing/2014/main" id="{7D62D056-69B6-40F4-8D57-2F012C10A75C}"/>
            </a:ext>
          </a:extLst>
        </xdr:cNvPr>
        <xdr:cNvCxnSpPr/>
      </xdr:nvCxnSpPr>
      <xdr:spPr>
        <a:xfrm>
          <a:off x="5953125" y="158400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39" name="テキスト ボックス 438">
          <a:extLst>
            <a:ext uri="{FF2B5EF4-FFF2-40B4-BE49-F238E27FC236}">
              <a16:creationId xmlns:a16="http://schemas.microsoft.com/office/drawing/2014/main" id="{3803CB6D-6627-43F5-A235-296423CA2A8C}"/>
            </a:ext>
          </a:extLst>
        </xdr:cNvPr>
        <xdr:cNvSpPr txBox="1"/>
      </xdr:nvSpPr>
      <xdr:spPr>
        <a:xfrm>
          <a:off x="5421206" y="157042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40" name="【港湾・漁港】&#10;一人当たり有形固定資産（償却資産）額グラフ枠">
          <a:extLst>
            <a:ext uri="{FF2B5EF4-FFF2-40B4-BE49-F238E27FC236}">
              <a16:creationId xmlns:a16="http://schemas.microsoft.com/office/drawing/2014/main" id="{78659346-3BE9-44D6-9DC5-EBF1F617D985}"/>
            </a:ext>
          </a:extLst>
        </xdr:cNvPr>
        <xdr:cNvSpPr/>
      </xdr:nvSpPr>
      <xdr:spPr>
        <a:xfrm>
          <a:off x="5953125" y="15840075"/>
          <a:ext cx="424815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100</xdr:row>
      <xdr:rowOff>78175</xdr:rowOff>
    </xdr:from>
    <xdr:to>
      <xdr:col>54</xdr:col>
      <xdr:colOff>189865</xdr:colOff>
      <xdr:row>108</xdr:row>
      <xdr:rowOff>21867</xdr:rowOff>
    </xdr:to>
    <xdr:cxnSp macro="">
      <xdr:nvCxnSpPr>
        <xdr:cNvPr id="441" name="直線コネクタ 440">
          <a:extLst>
            <a:ext uri="{FF2B5EF4-FFF2-40B4-BE49-F238E27FC236}">
              <a16:creationId xmlns:a16="http://schemas.microsoft.com/office/drawing/2014/main" id="{1393205B-2ACD-46A0-8FEF-AC0C896257DB}"/>
            </a:ext>
          </a:extLst>
        </xdr:cNvPr>
        <xdr:cNvCxnSpPr/>
      </xdr:nvCxnSpPr>
      <xdr:spPr>
        <a:xfrm flipV="1">
          <a:off x="9427845" y="16270675"/>
          <a:ext cx="1270" cy="1239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108</xdr:row>
      <xdr:rowOff>25694</xdr:rowOff>
    </xdr:from>
    <xdr:ext cx="534377" cy="259045"/>
    <xdr:sp macro="" textlink="">
      <xdr:nvSpPr>
        <xdr:cNvPr id="442" name="【港湾・漁港】&#10;一人当たり有形固定資産（償却資産）額最小値テキスト">
          <a:extLst>
            <a:ext uri="{FF2B5EF4-FFF2-40B4-BE49-F238E27FC236}">
              <a16:creationId xmlns:a16="http://schemas.microsoft.com/office/drawing/2014/main" id="{C2F9F5EC-C050-4DBC-840B-F2638D7E7B85}"/>
            </a:ext>
          </a:extLst>
        </xdr:cNvPr>
        <xdr:cNvSpPr txBox="1"/>
      </xdr:nvSpPr>
      <xdr:spPr>
        <a:xfrm>
          <a:off x="9477375" y="17516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21867</xdr:rowOff>
    </xdr:from>
    <xdr:to>
      <xdr:col>55</xdr:col>
      <xdr:colOff>88900</xdr:colOff>
      <xdr:row>108</xdr:row>
      <xdr:rowOff>21867</xdr:rowOff>
    </xdr:to>
    <xdr:cxnSp macro="">
      <xdr:nvCxnSpPr>
        <xdr:cNvPr id="443" name="直線コネクタ 442">
          <a:extLst>
            <a:ext uri="{FF2B5EF4-FFF2-40B4-BE49-F238E27FC236}">
              <a16:creationId xmlns:a16="http://schemas.microsoft.com/office/drawing/2014/main" id="{16D944EA-49B3-4A24-88E8-734F1F7E6507}"/>
            </a:ext>
          </a:extLst>
        </xdr:cNvPr>
        <xdr:cNvCxnSpPr/>
      </xdr:nvCxnSpPr>
      <xdr:spPr>
        <a:xfrm>
          <a:off x="9363075" y="17509767"/>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24852</xdr:rowOff>
    </xdr:from>
    <xdr:ext cx="599010" cy="259045"/>
    <xdr:sp macro="" textlink="">
      <xdr:nvSpPr>
        <xdr:cNvPr id="444" name="【港湾・漁港】&#10;一人当たり有形固定資産（償却資産）額最大値テキスト">
          <a:extLst>
            <a:ext uri="{FF2B5EF4-FFF2-40B4-BE49-F238E27FC236}">
              <a16:creationId xmlns:a16="http://schemas.microsoft.com/office/drawing/2014/main" id="{37AEB8E1-90E4-4EBD-82DB-9DB87DB36D6A}"/>
            </a:ext>
          </a:extLst>
        </xdr:cNvPr>
        <xdr:cNvSpPr txBox="1"/>
      </xdr:nvSpPr>
      <xdr:spPr>
        <a:xfrm>
          <a:off x="9477375" y="16058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78175</xdr:rowOff>
    </xdr:from>
    <xdr:to>
      <xdr:col>55</xdr:col>
      <xdr:colOff>88900</xdr:colOff>
      <xdr:row>100</xdr:row>
      <xdr:rowOff>78175</xdr:rowOff>
    </xdr:to>
    <xdr:cxnSp macro="">
      <xdr:nvCxnSpPr>
        <xdr:cNvPr id="445" name="直線コネクタ 444">
          <a:extLst>
            <a:ext uri="{FF2B5EF4-FFF2-40B4-BE49-F238E27FC236}">
              <a16:creationId xmlns:a16="http://schemas.microsoft.com/office/drawing/2014/main" id="{4657B72A-6C59-4618-8CC9-EC34AC778996}"/>
            </a:ext>
          </a:extLst>
        </xdr:cNvPr>
        <xdr:cNvCxnSpPr/>
      </xdr:nvCxnSpPr>
      <xdr:spPr>
        <a:xfrm>
          <a:off x="9363075" y="16270675"/>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105</xdr:row>
      <xdr:rowOff>38099</xdr:rowOff>
    </xdr:from>
    <xdr:ext cx="534377" cy="259045"/>
    <xdr:sp macro="" textlink="">
      <xdr:nvSpPr>
        <xdr:cNvPr id="446" name="【港湾・漁港】&#10;一人当たり有形固定資産（償却資産）額平均値テキスト">
          <a:extLst>
            <a:ext uri="{FF2B5EF4-FFF2-40B4-BE49-F238E27FC236}">
              <a16:creationId xmlns:a16="http://schemas.microsoft.com/office/drawing/2014/main" id="{266A1502-4300-4297-98CB-51DB9B321172}"/>
            </a:ext>
          </a:extLst>
        </xdr:cNvPr>
        <xdr:cNvSpPr txBox="1"/>
      </xdr:nvSpPr>
      <xdr:spPr>
        <a:xfrm>
          <a:off x="9477375" y="170402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15222</xdr:rowOff>
    </xdr:from>
    <xdr:to>
      <xdr:col>55</xdr:col>
      <xdr:colOff>50800</xdr:colOff>
      <xdr:row>106</xdr:row>
      <xdr:rowOff>116822</xdr:rowOff>
    </xdr:to>
    <xdr:sp macro="" textlink="">
      <xdr:nvSpPr>
        <xdr:cNvPr id="447" name="フローチャート: 判断 446">
          <a:extLst>
            <a:ext uri="{FF2B5EF4-FFF2-40B4-BE49-F238E27FC236}">
              <a16:creationId xmlns:a16="http://schemas.microsoft.com/office/drawing/2014/main" id="{9DAF868F-4B37-452F-81AF-47F8CBE6AC9C}"/>
            </a:ext>
          </a:extLst>
        </xdr:cNvPr>
        <xdr:cNvSpPr/>
      </xdr:nvSpPr>
      <xdr:spPr>
        <a:xfrm>
          <a:off x="9401175" y="17176097"/>
          <a:ext cx="762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19900</xdr:rowOff>
    </xdr:from>
    <xdr:to>
      <xdr:col>50</xdr:col>
      <xdr:colOff>165100</xdr:colOff>
      <xdr:row>106</xdr:row>
      <xdr:rowOff>121500</xdr:rowOff>
    </xdr:to>
    <xdr:sp macro="" textlink="">
      <xdr:nvSpPr>
        <xdr:cNvPr id="448" name="フローチャート: 判断 447">
          <a:extLst>
            <a:ext uri="{FF2B5EF4-FFF2-40B4-BE49-F238E27FC236}">
              <a16:creationId xmlns:a16="http://schemas.microsoft.com/office/drawing/2014/main" id="{4C9B0D5C-820D-4BFC-873F-FB6D8940970B}"/>
            </a:ext>
          </a:extLst>
        </xdr:cNvPr>
        <xdr:cNvSpPr/>
      </xdr:nvSpPr>
      <xdr:spPr>
        <a:xfrm>
          <a:off x="8639175" y="1718395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153760</xdr:rowOff>
    </xdr:from>
    <xdr:to>
      <xdr:col>46</xdr:col>
      <xdr:colOff>38100</xdr:colOff>
      <xdr:row>106</xdr:row>
      <xdr:rowOff>83910</xdr:rowOff>
    </xdr:to>
    <xdr:sp macro="" textlink="">
      <xdr:nvSpPr>
        <xdr:cNvPr id="449" name="フローチャート: 判断 448">
          <a:extLst>
            <a:ext uri="{FF2B5EF4-FFF2-40B4-BE49-F238E27FC236}">
              <a16:creationId xmlns:a16="http://schemas.microsoft.com/office/drawing/2014/main" id="{B822830F-A124-46D1-9F4E-41DA983A6C14}"/>
            </a:ext>
          </a:extLst>
        </xdr:cNvPr>
        <xdr:cNvSpPr/>
      </xdr:nvSpPr>
      <xdr:spPr>
        <a:xfrm>
          <a:off x="7839075" y="1715588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105437</xdr:rowOff>
    </xdr:from>
    <xdr:to>
      <xdr:col>41</xdr:col>
      <xdr:colOff>101600</xdr:colOff>
      <xdr:row>106</xdr:row>
      <xdr:rowOff>35587</xdr:rowOff>
    </xdr:to>
    <xdr:sp macro="" textlink="">
      <xdr:nvSpPr>
        <xdr:cNvPr id="450" name="フローチャート: 判断 449">
          <a:extLst>
            <a:ext uri="{FF2B5EF4-FFF2-40B4-BE49-F238E27FC236}">
              <a16:creationId xmlns:a16="http://schemas.microsoft.com/office/drawing/2014/main" id="{11083C73-258A-457E-8B5E-58F450963CF9}"/>
            </a:ext>
          </a:extLst>
        </xdr:cNvPr>
        <xdr:cNvSpPr/>
      </xdr:nvSpPr>
      <xdr:spPr>
        <a:xfrm>
          <a:off x="7029450" y="1710438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44576</xdr:rowOff>
    </xdr:from>
    <xdr:to>
      <xdr:col>36</xdr:col>
      <xdr:colOff>165100</xdr:colOff>
      <xdr:row>106</xdr:row>
      <xdr:rowOff>146176</xdr:rowOff>
    </xdr:to>
    <xdr:sp macro="" textlink="">
      <xdr:nvSpPr>
        <xdr:cNvPr id="451" name="フローチャート: 判断 450">
          <a:extLst>
            <a:ext uri="{FF2B5EF4-FFF2-40B4-BE49-F238E27FC236}">
              <a16:creationId xmlns:a16="http://schemas.microsoft.com/office/drawing/2014/main" id="{77673A7A-B260-47F1-A062-9EA98A8C9539}"/>
            </a:ext>
          </a:extLst>
        </xdr:cNvPr>
        <xdr:cNvSpPr/>
      </xdr:nvSpPr>
      <xdr:spPr>
        <a:xfrm>
          <a:off x="6238875" y="1721180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2" name="テキスト ボックス 451">
          <a:extLst>
            <a:ext uri="{FF2B5EF4-FFF2-40B4-BE49-F238E27FC236}">
              <a16:creationId xmlns:a16="http://schemas.microsoft.com/office/drawing/2014/main" id="{01C4B602-BE4F-448C-8A6B-A2FCD54D86BC}"/>
            </a:ext>
          </a:extLst>
        </xdr:cNvPr>
        <xdr:cNvSpPr txBox="1"/>
      </xdr:nvSpPr>
      <xdr:spPr>
        <a:xfrm>
          <a:off x="925830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3" name="テキスト ボックス 452">
          <a:extLst>
            <a:ext uri="{FF2B5EF4-FFF2-40B4-BE49-F238E27FC236}">
              <a16:creationId xmlns:a16="http://schemas.microsoft.com/office/drawing/2014/main" id="{E5426F23-E7F1-41A4-9441-734BB172B29E}"/>
            </a:ext>
          </a:extLst>
        </xdr:cNvPr>
        <xdr:cNvSpPr txBox="1"/>
      </xdr:nvSpPr>
      <xdr:spPr>
        <a:xfrm>
          <a:off x="85153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4" name="テキスト ボックス 453">
          <a:extLst>
            <a:ext uri="{FF2B5EF4-FFF2-40B4-BE49-F238E27FC236}">
              <a16:creationId xmlns:a16="http://schemas.microsoft.com/office/drawing/2014/main" id="{B5626008-7835-4147-A29D-6AA57C18F255}"/>
            </a:ext>
          </a:extLst>
        </xdr:cNvPr>
        <xdr:cNvSpPr txBox="1"/>
      </xdr:nvSpPr>
      <xdr:spPr>
        <a:xfrm>
          <a:off x="77152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5" name="テキスト ボックス 454">
          <a:extLst>
            <a:ext uri="{FF2B5EF4-FFF2-40B4-BE49-F238E27FC236}">
              <a16:creationId xmlns:a16="http://schemas.microsoft.com/office/drawing/2014/main" id="{095E5550-C756-48B5-B09A-CFE7B495C0BF}"/>
            </a:ext>
          </a:extLst>
        </xdr:cNvPr>
        <xdr:cNvSpPr txBox="1"/>
      </xdr:nvSpPr>
      <xdr:spPr>
        <a:xfrm>
          <a:off x="6905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6" name="テキスト ボックス 455">
          <a:extLst>
            <a:ext uri="{FF2B5EF4-FFF2-40B4-BE49-F238E27FC236}">
              <a16:creationId xmlns:a16="http://schemas.microsoft.com/office/drawing/2014/main" id="{A83BE9EF-2E67-46B6-9A74-254FB0FFA3EC}"/>
            </a:ext>
          </a:extLst>
        </xdr:cNvPr>
        <xdr:cNvSpPr txBox="1"/>
      </xdr:nvSpPr>
      <xdr:spPr>
        <a:xfrm>
          <a:off x="61150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144546</xdr:rowOff>
    </xdr:from>
    <xdr:to>
      <xdr:col>55</xdr:col>
      <xdr:colOff>50800</xdr:colOff>
      <xdr:row>107</xdr:row>
      <xdr:rowOff>74696</xdr:rowOff>
    </xdr:to>
    <xdr:sp macro="" textlink="">
      <xdr:nvSpPr>
        <xdr:cNvPr id="457" name="楕円 456">
          <a:extLst>
            <a:ext uri="{FF2B5EF4-FFF2-40B4-BE49-F238E27FC236}">
              <a16:creationId xmlns:a16="http://schemas.microsoft.com/office/drawing/2014/main" id="{DF948003-D434-4DBA-B957-3702E53AF850}"/>
            </a:ext>
          </a:extLst>
        </xdr:cNvPr>
        <xdr:cNvSpPr/>
      </xdr:nvSpPr>
      <xdr:spPr>
        <a:xfrm>
          <a:off x="9401175" y="17305421"/>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106</xdr:row>
      <xdr:rowOff>122973</xdr:rowOff>
    </xdr:from>
    <xdr:ext cx="534377" cy="259045"/>
    <xdr:sp macro="" textlink="">
      <xdr:nvSpPr>
        <xdr:cNvPr id="458" name="【港湾・漁港】&#10;一人当たり有形固定資産（償却資産）額該当値テキスト">
          <a:extLst>
            <a:ext uri="{FF2B5EF4-FFF2-40B4-BE49-F238E27FC236}">
              <a16:creationId xmlns:a16="http://schemas.microsoft.com/office/drawing/2014/main" id="{CC07F591-52A2-4AA2-BFA6-764B5E3C8F41}"/>
            </a:ext>
          </a:extLst>
        </xdr:cNvPr>
        <xdr:cNvSpPr txBox="1"/>
      </xdr:nvSpPr>
      <xdr:spPr>
        <a:xfrm>
          <a:off x="9477375" y="17290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142900</xdr:rowOff>
    </xdr:from>
    <xdr:to>
      <xdr:col>50</xdr:col>
      <xdr:colOff>165100</xdr:colOff>
      <xdr:row>107</xdr:row>
      <xdr:rowOff>73050</xdr:rowOff>
    </xdr:to>
    <xdr:sp macro="" textlink="">
      <xdr:nvSpPr>
        <xdr:cNvPr id="459" name="楕円 458">
          <a:extLst>
            <a:ext uri="{FF2B5EF4-FFF2-40B4-BE49-F238E27FC236}">
              <a16:creationId xmlns:a16="http://schemas.microsoft.com/office/drawing/2014/main" id="{D139AE93-BE16-4BC1-B066-22842463F185}"/>
            </a:ext>
          </a:extLst>
        </xdr:cNvPr>
        <xdr:cNvSpPr/>
      </xdr:nvSpPr>
      <xdr:spPr>
        <a:xfrm>
          <a:off x="8639175" y="1730377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22250</xdr:rowOff>
    </xdr:from>
    <xdr:to>
      <xdr:col>55</xdr:col>
      <xdr:colOff>0</xdr:colOff>
      <xdr:row>107</xdr:row>
      <xdr:rowOff>23896</xdr:rowOff>
    </xdr:to>
    <xdr:cxnSp macro="">
      <xdr:nvCxnSpPr>
        <xdr:cNvPr id="460" name="直線コネクタ 459">
          <a:extLst>
            <a:ext uri="{FF2B5EF4-FFF2-40B4-BE49-F238E27FC236}">
              <a16:creationId xmlns:a16="http://schemas.microsoft.com/office/drawing/2014/main" id="{B8EBFA6D-9E8A-4F5B-AB48-BCD7D42F595A}"/>
            </a:ext>
          </a:extLst>
        </xdr:cNvPr>
        <xdr:cNvCxnSpPr/>
      </xdr:nvCxnSpPr>
      <xdr:spPr>
        <a:xfrm>
          <a:off x="8686800" y="17351400"/>
          <a:ext cx="742950" cy="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142576</xdr:rowOff>
    </xdr:from>
    <xdr:to>
      <xdr:col>46</xdr:col>
      <xdr:colOff>38100</xdr:colOff>
      <xdr:row>107</xdr:row>
      <xdr:rowOff>72726</xdr:rowOff>
    </xdr:to>
    <xdr:sp macro="" textlink="">
      <xdr:nvSpPr>
        <xdr:cNvPr id="461" name="楕円 460">
          <a:extLst>
            <a:ext uri="{FF2B5EF4-FFF2-40B4-BE49-F238E27FC236}">
              <a16:creationId xmlns:a16="http://schemas.microsoft.com/office/drawing/2014/main" id="{9144C373-E937-4B81-A236-B8687D819FF0}"/>
            </a:ext>
          </a:extLst>
        </xdr:cNvPr>
        <xdr:cNvSpPr/>
      </xdr:nvSpPr>
      <xdr:spPr>
        <a:xfrm>
          <a:off x="7839075" y="17309801"/>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21926</xdr:rowOff>
    </xdr:from>
    <xdr:to>
      <xdr:col>50</xdr:col>
      <xdr:colOff>114300</xdr:colOff>
      <xdr:row>107</xdr:row>
      <xdr:rowOff>22250</xdr:rowOff>
    </xdr:to>
    <xdr:cxnSp macro="">
      <xdr:nvCxnSpPr>
        <xdr:cNvPr id="462" name="直線コネクタ 461">
          <a:extLst>
            <a:ext uri="{FF2B5EF4-FFF2-40B4-BE49-F238E27FC236}">
              <a16:creationId xmlns:a16="http://schemas.microsoft.com/office/drawing/2014/main" id="{A30DAEC7-8EFF-4B09-B68A-28C76FA74E8E}"/>
            </a:ext>
          </a:extLst>
        </xdr:cNvPr>
        <xdr:cNvCxnSpPr/>
      </xdr:nvCxnSpPr>
      <xdr:spPr>
        <a:xfrm>
          <a:off x="7886700" y="17347901"/>
          <a:ext cx="800100" cy="3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143518</xdr:rowOff>
    </xdr:from>
    <xdr:to>
      <xdr:col>41</xdr:col>
      <xdr:colOff>101600</xdr:colOff>
      <xdr:row>107</xdr:row>
      <xdr:rowOff>73668</xdr:rowOff>
    </xdr:to>
    <xdr:sp macro="" textlink="">
      <xdr:nvSpPr>
        <xdr:cNvPr id="463" name="楕円 462">
          <a:extLst>
            <a:ext uri="{FF2B5EF4-FFF2-40B4-BE49-F238E27FC236}">
              <a16:creationId xmlns:a16="http://schemas.microsoft.com/office/drawing/2014/main" id="{959292D6-4FA7-46CC-BFA7-B0EB9120D404}"/>
            </a:ext>
          </a:extLst>
        </xdr:cNvPr>
        <xdr:cNvSpPr/>
      </xdr:nvSpPr>
      <xdr:spPr>
        <a:xfrm>
          <a:off x="7029450" y="17304393"/>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21926</xdr:rowOff>
    </xdr:from>
    <xdr:to>
      <xdr:col>45</xdr:col>
      <xdr:colOff>177800</xdr:colOff>
      <xdr:row>107</xdr:row>
      <xdr:rowOff>22868</xdr:rowOff>
    </xdr:to>
    <xdr:cxnSp macro="">
      <xdr:nvCxnSpPr>
        <xdr:cNvPr id="464" name="直線コネクタ 463">
          <a:extLst>
            <a:ext uri="{FF2B5EF4-FFF2-40B4-BE49-F238E27FC236}">
              <a16:creationId xmlns:a16="http://schemas.microsoft.com/office/drawing/2014/main" id="{897EAC7F-3587-443B-9A77-1791A37094C6}"/>
            </a:ext>
          </a:extLst>
        </xdr:cNvPr>
        <xdr:cNvCxnSpPr/>
      </xdr:nvCxnSpPr>
      <xdr:spPr>
        <a:xfrm flipV="1">
          <a:off x="7077075" y="17347901"/>
          <a:ext cx="809625" cy="4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143362</xdr:rowOff>
    </xdr:from>
    <xdr:to>
      <xdr:col>36</xdr:col>
      <xdr:colOff>165100</xdr:colOff>
      <xdr:row>107</xdr:row>
      <xdr:rowOff>73512</xdr:rowOff>
    </xdr:to>
    <xdr:sp macro="" textlink="">
      <xdr:nvSpPr>
        <xdr:cNvPr id="465" name="楕円 464">
          <a:extLst>
            <a:ext uri="{FF2B5EF4-FFF2-40B4-BE49-F238E27FC236}">
              <a16:creationId xmlns:a16="http://schemas.microsoft.com/office/drawing/2014/main" id="{93C25240-5B06-42DB-BA45-44F9B4C47CBD}"/>
            </a:ext>
          </a:extLst>
        </xdr:cNvPr>
        <xdr:cNvSpPr/>
      </xdr:nvSpPr>
      <xdr:spPr>
        <a:xfrm>
          <a:off x="6238875" y="1730423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22712</xdr:rowOff>
    </xdr:from>
    <xdr:to>
      <xdr:col>41</xdr:col>
      <xdr:colOff>50800</xdr:colOff>
      <xdr:row>107</xdr:row>
      <xdr:rowOff>22868</xdr:rowOff>
    </xdr:to>
    <xdr:cxnSp macro="">
      <xdr:nvCxnSpPr>
        <xdr:cNvPr id="466" name="直線コネクタ 465">
          <a:extLst>
            <a:ext uri="{FF2B5EF4-FFF2-40B4-BE49-F238E27FC236}">
              <a16:creationId xmlns:a16="http://schemas.microsoft.com/office/drawing/2014/main" id="{57006A87-D83E-4C42-9B18-945B5DC1C7E6}"/>
            </a:ext>
          </a:extLst>
        </xdr:cNvPr>
        <xdr:cNvCxnSpPr/>
      </xdr:nvCxnSpPr>
      <xdr:spPr>
        <a:xfrm>
          <a:off x="6286500" y="17351862"/>
          <a:ext cx="790575" cy="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104</xdr:row>
      <xdr:rowOff>138027</xdr:rowOff>
    </xdr:from>
    <xdr:ext cx="534377" cy="259045"/>
    <xdr:sp macro="" textlink="">
      <xdr:nvSpPr>
        <xdr:cNvPr id="467" name="n_1aveValue【港湾・漁港】&#10;一人当たり有形固定資産（償却資産）額">
          <a:extLst>
            <a:ext uri="{FF2B5EF4-FFF2-40B4-BE49-F238E27FC236}">
              <a16:creationId xmlns:a16="http://schemas.microsoft.com/office/drawing/2014/main" id="{FABBBF6F-1738-4EBC-B741-8FB589D729D3}"/>
            </a:ext>
          </a:extLst>
        </xdr:cNvPr>
        <xdr:cNvSpPr txBox="1"/>
      </xdr:nvSpPr>
      <xdr:spPr>
        <a:xfrm>
          <a:off x="8429136" y="16981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104</xdr:row>
      <xdr:rowOff>100437</xdr:rowOff>
    </xdr:from>
    <xdr:ext cx="534377" cy="259045"/>
    <xdr:sp macro="" textlink="">
      <xdr:nvSpPr>
        <xdr:cNvPr id="468" name="n_2aveValue【港湾・漁港】&#10;一人当たり有形固定資産（償却資産）額">
          <a:extLst>
            <a:ext uri="{FF2B5EF4-FFF2-40B4-BE49-F238E27FC236}">
              <a16:creationId xmlns:a16="http://schemas.microsoft.com/office/drawing/2014/main" id="{CBA84B05-2D1A-4E57-98F6-0E098DA64E07}"/>
            </a:ext>
          </a:extLst>
        </xdr:cNvPr>
        <xdr:cNvSpPr txBox="1"/>
      </xdr:nvSpPr>
      <xdr:spPr>
        <a:xfrm>
          <a:off x="7648086" y="16943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104</xdr:row>
      <xdr:rowOff>52114</xdr:rowOff>
    </xdr:from>
    <xdr:ext cx="534377" cy="259045"/>
    <xdr:sp macro="" textlink="">
      <xdr:nvSpPr>
        <xdr:cNvPr id="469" name="n_3aveValue【港湾・漁港】&#10;一人当たり有形固定資産（償却資産）額">
          <a:extLst>
            <a:ext uri="{FF2B5EF4-FFF2-40B4-BE49-F238E27FC236}">
              <a16:creationId xmlns:a16="http://schemas.microsoft.com/office/drawing/2014/main" id="{C29DF6AA-F575-44BF-A425-F88A9C3DE65F}"/>
            </a:ext>
          </a:extLst>
        </xdr:cNvPr>
        <xdr:cNvSpPr txBox="1"/>
      </xdr:nvSpPr>
      <xdr:spPr>
        <a:xfrm>
          <a:off x="6847986" y="16889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104</xdr:row>
      <xdr:rowOff>162703</xdr:rowOff>
    </xdr:from>
    <xdr:ext cx="534377" cy="259045"/>
    <xdr:sp macro="" textlink="">
      <xdr:nvSpPr>
        <xdr:cNvPr id="470" name="n_4aveValue【港湾・漁港】&#10;一人当たり有形固定資産（償却資産）額">
          <a:extLst>
            <a:ext uri="{FF2B5EF4-FFF2-40B4-BE49-F238E27FC236}">
              <a16:creationId xmlns:a16="http://schemas.microsoft.com/office/drawing/2014/main" id="{85663A03-C191-47C6-9653-438113908754}"/>
            </a:ext>
          </a:extLst>
        </xdr:cNvPr>
        <xdr:cNvSpPr txBox="1"/>
      </xdr:nvSpPr>
      <xdr:spPr>
        <a:xfrm>
          <a:off x="6038361" y="16999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107</xdr:row>
      <xdr:rowOff>64177</xdr:rowOff>
    </xdr:from>
    <xdr:ext cx="534377" cy="259045"/>
    <xdr:sp macro="" textlink="">
      <xdr:nvSpPr>
        <xdr:cNvPr id="471" name="n_1mainValue【港湾・漁港】&#10;一人当たり有形固定資産（償却資産）額">
          <a:extLst>
            <a:ext uri="{FF2B5EF4-FFF2-40B4-BE49-F238E27FC236}">
              <a16:creationId xmlns:a16="http://schemas.microsoft.com/office/drawing/2014/main" id="{EA9740F1-99C4-4737-AACA-374A052E44FE}"/>
            </a:ext>
          </a:extLst>
        </xdr:cNvPr>
        <xdr:cNvSpPr txBox="1"/>
      </xdr:nvSpPr>
      <xdr:spPr>
        <a:xfrm>
          <a:off x="8429136" y="1739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107</xdr:row>
      <xdr:rowOff>63853</xdr:rowOff>
    </xdr:from>
    <xdr:ext cx="534377" cy="259045"/>
    <xdr:sp macro="" textlink="">
      <xdr:nvSpPr>
        <xdr:cNvPr id="472" name="n_2mainValue【港湾・漁港】&#10;一人当たり有形固定資産（償却資産）額">
          <a:extLst>
            <a:ext uri="{FF2B5EF4-FFF2-40B4-BE49-F238E27FC236}">
              <a16:creationId xmlns:a16="http://schemas.microsoft.com/office/drawing/2014/main" id="{BA3A14EF-57FA-4560-A291-F42D630AF0A1}"/>
            </a:ext>
          </a:extLst>
        </xdr:cNvPr>
        <xdr:cNvSpPr txBox="1"/>
      </xdr:nvSpPr>
      <xdr:spPr>
        <a:xfrm>
          <a:off x="7648086" y="17393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107</xdr:row>
      <xdr:rowOff>64795</xdr:rowOff>
    </xdr:from>
    <xdr:ext cx="534377" cy="259045"/>
    <xdr:sp macro="" textlink="">
      <xdr:nvSpPr>
        <xdr:cNvPr id="473" name="n_3mainValue【港湾・漁港】&#10;一人当たり有形固定資産（償却資産）額">
          <a:extLst>
            <a:ext uri="{FF2B5EF4-FFF2-40B4-BE49-F238E27FC236}">
              <a16:creationId xmlns:a16="http://schemas.microsoft.com/office/drawing/2014/main" id="{2876036D-0B7F-4D12-937B-A2132AE61B5C}"/>
            </a:ext>
          </a:extLst>
        </xdr:cNvPr>
        <xdr:cNvSpPr txBox="1"/>
      </xdr:nvSpPr>
      <xdr:spPr>
        <a:xfrm>
          <a:off x="6847986" y="1739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107</xdr:row>
      <xdr:rowOff>64639</xdr:rowOff>
    </xdr:from>
    <xdr:ext cx="534377" cy="259045"/>
    <xdr:sp macro="" textlink="">
      <xdr:nvSpPr>
        <xdr:cNvPr id="474" name="n_4mainValue【港湾・漁港】&#10;一人当たり有形固定資産（償却資産）額">
          <a:extLst>
            <a:ext uri="{FF2B5EF4-FFF2-40B4-BE49-F238E27FC236}">
              <a16:creationId xmlns:a16="http://schemas.microsoft.com/office/drawing/2014/main" id="{5163911E-6DBC-4CC5-BC98-9859D6D99FB1}"/>
            </a:ext>
          </a:extLst>
        </xdr:cNvPr>
        <xdr:cNvSpPr txBox="1"/>
      </xdr:nvSpPr>
      <xdr:spPr>
        <a:xfrm>
          <a:off x="6038361" y="17393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5" name="正方形/長方形 474">
          <a:extLst>
            <a:ext uri="{FF2B5EF4-FFF2-40B4-BE49-F238E27FC236}">
              <a16:creationId xmlns:a16="http://schemas.microsoft.com/office/drawing/2014/main" id="{D26391A8-8DC6-4DFF-84F3-A162C5B9CC6B}"/>
            </a:ext>
          </a:extLst>
        </xdr:cNvPr>
        <xdr:cNvSpPr/>
      </xdr:nvSpPr>
      <xdr:spPr>
        <a:xfrm>
          <a:off x="112109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476" name="正方形/長方形 475">
          <a:extLst>
            <a:ext uri="{FF2B5EF4-FFF2-40B4-BE49-F238E27FC236}">
              <a16:creationId xmlns:a16="http://schemas.microsoft.com/office/drawing/2014/main" id="{1F27555C-40B7-4B2F-8070-8797A48ECDA3}"/>
            </a:ext>
          </a:extLst>
        </xdr:cNvPr>
        <xdr:cNvSpPr/>
      </xdr:nvSpPr>
      <xdr:spPr>
        <a:xfrm>
          <a:off x="116586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477" name="正方形/長方形 476">
          <a:extLst>
            <a:ext uri="{FF2B5EF4-FFF2-40B4-BE49-F238E27FC236}">
              <a16:creationId xmlns:a16="http://schemas.microsoft.com/office/drawing/2014/main" id="{5F9DBFD1-6867-41BD-8545-E26B2CBBB656}"/>
            </a:ext>
          </a:extLst>
        </xdr:cNvPr>
        <xdr:cNvSpPr/>
      </xdr:nvSpPr>
      <xdr:spPr>
        <a:xfrm>
          <a:off x="116586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xdr:nvSpPr>
        <xdr:cNvPr id="478" name="正方形/長方形 477">
          <a:extLst>
            <a:ext uri="{FF2B5EF4-FFF2-40B4-BE49-F238E27FC236}">
              <a16:creationId xmlns:a16="http://schemas.microsoft.com/office/drawing/2014/main" id="{BDF0224B-42F5-410D-9423-72672D175154}"/>
            </a:ext>
          </a:extLst>
        </xdr:cNvPr>
        <xdr:cNvSpPr/>
      </xdr:nvSpPr>
      <xdr:spPr>
        <a:xfrm>
          <a:off x="131540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xdr:nvSpPr>
        <xdr:cNvPr id="479" name="正方形/長方形 478">
          <a:extLst>
            <a:ext uri="{FF2B5EF4-FFF2-40B4-BE49-F238E27FC236}">
              <a16:creationId xmlns:a16="http://schemas.microsoft.com/office/drawing/2014/main" id="{56F1D1F1-DFB0-4DED-AA84-BE0288FBF5CC}"/>
            </a:ext>
          </a:extLst>
        </xdr:cNvPr>
        <xdr:cNvSpPr/>
      </xdr:nvSpPr>
      <xdr:spPr>
        <a:xfrm>
          <a:off x="131540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80" name="正方形/長方形 479">
          <a:extLst>
            <a:ext uri="{FF2B5EF4-FFF2-40B4-BE49-F238E27FC236}">
              <a16:creationId xmlns:a16="http://schemas.microsoft.com/office/drawing/2014/main" id="{08C492DA-0359-478F-95D0-07841E754758}"/>
            </a:ext>
          </a:extLst>
        </xdr:cNvPr>
        <xdr:cNvSpPr/>
      </xdr:nvSpPr>
      <xdr:spPr>
        <a:xfrm>
          <a:off x="112109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81" name="テキスト ボックス 480">
          <a:extLst>
            <a:ext uri="{FF2B5EF4-FFF2-40B4-BE49-F238E27FC236}">
              <a16:creationId xmlns:a16="http://schemas.microsoft.com/office/drawing/2014/main" id="{06F09FE4-E831-4C59-9A53-CD0E78F384E0}"/>
            </a:ext>
          </a:extLst>
        </xdr:cNvPr>
        <xdr:cNvSpPr txBox="1"/>
      </xdr:nvSpPr>
      <xdr:spPr>
        <a:xfrm>
          <a:off x="11172825"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82" name="直線コネクタ 481">
          <a:extLst>
            <a:ext uri="{FF2B5EF4-FFF2-40B4-BE49-F238E27FC236}">
              <a16:creationId xmlns:a16="http://schemas.microsoft.com/office/drawing/2014/main" id="{B202DD58-8576-4C39-8874-B4A56177B731}"/>
            </a:ext>
          </a:extLst>
        </xdr:cNvPr>
        <xdr:cNvCxnSpPr/>
      </xdr:nvCxnSpPr>
      <xdr:spPr>
        <a:xfrm>
          <a:off x="11210925" y="72009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83" name="テキスト ボックス 482">
          <a:extLst>
            <a:ext uri="{FF2B5EF4-FFF2-40B4-BE49-F238E27FC236}">
              <a16:creationId xmlns:a16="http://schemas.microsoft.com/office/drawing/2014/main" id="{BEEE42CD-EAF1-40EE-9E88-63DC56DBD03D}"/>
            </a:ext>
          </a:extLst>
        </xdr:cNvPr>
        <xdr:cNvSpPr txBox="1"/>
      </xdr:nvSpPr>
      <xdr:spPr>
        <a:xfrm>
          <a:off x="10794546" y="706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84" name="直線コネクタ 483">
          <a:extLst>
            <a:ext uri="{FF2B5EF4-FFF2-40B4-BE49-F238E27FC236}">
              <a16:creationId xmlns:a16="http://schemas.microsoft.com/office/drawing/2014/main" id="{73EC4ACD-5005-44C3-8C16-F30B71D8D812}"/>
            </a:ext>
          </a:extLst>
        </xdr:cNvPr>
        <xdr:cNvCxnSpPr/>
      </xdr:nvCxnSpPr>
      <xdr:spPr>
        <a:xfrm>
          <a:off x="11210925" y="67722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162577</xdr:rowOff>
    </xdr:from>
    <xdr:ext cx="467179" cy="259045"/>
    <xdr:sp macro="" textlink="">
      <xdr:nvSpPr>
        <xdr:cNvPr id="485" name="テキスト ボックス 484">
          <a:extLst>
            <a:ext uri="{FF2B5EF4-FFF2-40B4-BE49-F238E27FC236}">
              <a16:creationId xmlns:a16="http://schemas.microsoft.com/office/drawing/2014/main" id="{BB493C8A-DD8D-4EBF-A7A2-02FD0CFB4BC8}"/>
            </a:ext>
          </a:extLst>
        </xdr:cNvPr>
        <xdr:cNvSpPr txBox="1"/>
      </xdr:nvSpPr>
      <xdr:spPr>
        <a:xfrm>
          <a:off x="10794546" y="6636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86" name="直線コネクタ 485">
          <a:extLst>
            <a:ext uri="{FF2B5EF4-FFF2-40B4-BE49-F238E27FC236}">
              <a16:creationId xmlns:a16="http://schemas.microsoft.com/office/drawing/2014/main" id="{C6D34554-6F77-4ACC-9714-80EDCCBB6DF8}"/>
            </a:ext>
          </a:extLst>
        </xdr:cNvPr>
        <xdr:cNvCxnSpPr/>
      </xdr:nvCxnSpPr>
      <xdr:spPr>
        <a:xfrm>
          <a:off x="11210925" y="63341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87" name="テキスト ボックス 486">
          <a:extLst>
            <a:ext uri="{FF2B5EF4-FFF2-40B4-BE49-F238E27FC236}">
              <a16:creationId xmlns:a16="http://schemas.microsoft.com/office/drawing/2014/main" id="{CC748A8C-5971-4405-9085-5C84CF2CCE78}"/>
            </a:ext>
          </a:extLst>
        </xdr:cNvPr>
        <xdr:cNvSpPr txBox="1"/>
      </xdr:nvSpPr>
      <xdr:spPr>
        <a:xfrm>
          <a:off x="10845966" y="6198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88" name="直線コネクタ 487">
          <a:extLst>
            <a:ext uri="{FF2B5EF4-FFF2-40B4-BE49-F238E27FC236}">
              <a16:creationId xmlns:a16="http://schemas.microsoft.com/office/drawing/2014/main" id="{EBBBE918-E88B-4AE9-B7F3-42A8BDE1D84B}"/>
            </a:ext>
          </a:extLst>
        </xdr:cNvPr>
        <xdr:cNvCxnSpPr/>
      </xdr:nvCxnSpPr>
      <xdr:spPr>
        <a:xfrm>
          <a:off x="11210925" y="59055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89" name="テキスト ボックス 488">
          <a:extLst>
            <a:ext uri="{FF2B5EF4-FFF2-40B4-BE49-F238E27FC236}">
              <a16:creationId xmlns:a16="http://schemas.microsoft.com/office/drawing/2014/main" id="{FF52A0A0-38AD-4FC6-B7BF-9D4692E72E58}"/>
            </a:ext>
          </a:extLst>
        </xdr:cNvPr>
        <xdr:cNvSpPr txBox="1"/>
      </xdr:nvSpPr>
      <xdr:spPr>
        <a:xfrm>
          <a:off x="10845966" y="5769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90" name="直線コネクタ 489">
          <a:extLst>
            <a:ext uri="{FF2B5EF4-FFF2-40B4-BE49-F238E27FC236}">
              <a16:creationId xmlns:a16="http://schemas.microsoft.com/office/drawing/2014/main" id="{04411505-7F23-47AB-BD3E-3B73885090D6}"/>
            </a:ext>
          </a:extLst>
        </xdr:cNvPr>
        <xdr:cNvCxnSpPr/>
      </xdr:nvCxnSpPr>
      <xdr:spPr>
        <a:xfrm>
          <a:off x="11210925" y="54768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91" name="テキスト ボックス 490">
          <a:extLst>
            <a:ext uri="{FF2B5EF4-FFF2-40B4-BE49-F238E27FC236}">
              <a16:creationId xmlns:a16="http://schemas.microsoft.com/office/drawing/2014/main" id="{72C72FE4-ADC9-4AF3-A162-CFFCC1268640}"/>
            </a:ext>
          </a:extLst>
        </xdr:cNvPr>
        <xdr:cNvSpPr txBox="1"/>
      </xdr:nvSpPr>
      <xdr:spPr>
        <a:xfrm>
          <a:off x="10845966" y="5341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2" name="直線コネクタ 491">
          <a:extLst>
            <a:ext uri="{FF2B5EF4-FFF2-40B4-BE49-F238E27FC236}">
              <a16:creationId xmlns:a16="http://schemas.microsoft.com/office/drawing/2014/main" id="{7D472A7F-CF80-4BF9-992C-32F503168ADF}"/>
            </a:ext>
          </a:extLst>
        </xdr:cNvPr>
        <xdr:cNvCxnSpPr/>
      </xdr:nvCxnSpPr>
      <xdr:spPr>
        <a:xfrm>
          <a:off x="11210925" y="5038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93" name="テキスト ボックス 492">
          <a:extLst>
            <a:ext uri="{FF2B5EF4-FFF2-40B4-BE49-F238E27FC236}">
              <a16:creationId xmlns:a16="http://schemas.microsoft.com/office/drawing/2014/main" id="{45000D73-AEA6-4811-896C-09A4E0ED48E7}"/>
            </a:ext>
          </a:extLst>
        </xdr:cNvPr>
        <xdr:cNvSpPr txBox="1"/>
      </xdr:nvSpPr>
      <xdr:spPr>
        <a:xfrm>
          <a:off x="10845966" y="4902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94" name="【空港】&#10;有形固定資産減価償却率グラフ枠">
          <a:extLst>
            <a:ext uri="{FF2B5EF4-FFF2-40B4-BE49-F238E27FC236}">
              <a16:creationId xmlns:a16="http://schemas.microsoft.com/office/drawing/2014/main" id="{6008E04A-DEF2-40B0-9568-66202F35FA8B}"/>
            </a:ext>
          </a:extLst>
        </xdr:cNvPr>
        <xdr:cNvSpPr/>
      </xdr:nvSpPr>
      <xdr:spPr>
        <a:xfrm>
          <a:off x="112109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140208</xdr:rowOff>
    </xdr:from>
    <xdr:to>
      <xdr:col>85</xdr:col>
      <xdr:colOff>126364</xdr:colOff>
      <xdr:row>41</xdr:row>
      <xdr:rowOff>119634</xdr:rowOff>
    </xdr:to>
    <xdr:cxnSp macro="">
      <xdr:nvCxnSpPr>
        <xdr:cNvPr id="495" name="直線コネクタ 494">
          <a:extLst>
            <a:ext uri="{FF2B5EF4-FFF2-40B4-BE49-F238E27FC236}">
              <a16:creationId xmlns:a16="http://schemas.microsoft.com/office/drawing/2014/main" id="{08FE9F61-F070-42FF-A736-7C454260F4D5}"/>
            </a:ext>
          </a:extLst>
        </xdr:cNvPr>
        <xdr:cNvCxnSpPr/>
      </xdr:nvCxnSpPr>
      <xdr:spPr>
        <a:xfrm flipV="1">
          <a:off x="14695170" y="5486908"/>
          <a:ext cx="1269" cy="127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41</xdr:row>
      <xdr:rowOff>123461</xdr:rowOff>
    </xdr:from>
    <xdr:ext cx="405111" cy="259045"/>
    <xdr:sp macro="" textlink="">
      <xdr:nvSpPr>
        <xdr:cNvPr id="496" name="【空港】&#10;有形固定資産減価償却率最小値テキスト">
          <a:extLst>
            <a:ext uri="{FF2B5EF4-FFF2-40B4-BE49-F238E27FC236}">
              <a16:creationId xmlns:a16="http://schemas.microsoft.com/office/drawing/2014/main" id="{76D4DB02-24F8-44F1-87D6-D57C90885879}"/>
            </a:ext>
          </a:extLst>
        </xdr:cNvPr>
        <xdr:cNvSpPr txBox="1"/>
      </xdr:nvSpPr>
      <xdr:spPr>
        <a:xfrm>
          <a:off x="14744700" y="6765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119634</xdr:rowOff>
    </xdr:from>
    <xdr:to>
      <xdr:col>86</xdr:col>
      <xdr:colOff>25400</xdr:colOff>
      <xdr:row>41</xdr:row>
      <xdr:rowOff>119634</xdr:rowOff>
    </xdr:to>
    <xdr:cxnSp macro="">
      <xdr:nvCxnSpPr>
        <xdr:cNvPr id="497" name="直線コネクタ 496">
          <a:extLst>
            <a:ext uri="{FF2B5EF4-FFF2-40B4-BE49-F238E27FC236}">
              <a16:creationId xmlns:a16="http://schemas.microsoft.com/office/drawing/2014/main" id="{FB14F7B3-94B8-4C09-9A53-221D294F3661}"/>
            </a:ext>
          </a:extLst>
        </xdr:cNvPr>
        <xdr:cNvCxnSpPr/>
      </xdr:nvCxnSpPr>
      <xdr:spPr>
        <a:xfrm>
          <a:off x="14611350" y="676173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86885</xdr:rowOff>
    </xdr:from>
    <xdr:ext cx="405111" cy="259045"/>
    <xdr:sp macro="" textlink="">
      <xdr:nvSpPr>
        <xdr:cNvPr id="498" name="【空港】&#10;有形固定資産減価償却率最大値テキスト">
          <a:extLst>
            <a:ext uri="{FF2B5EF4-FFF2-40B4-BE49-F238E27FC236}">
              <a16:creationId xmlns:a16="http://schemas.microsoft.com/office/drawing/2014/main" id="{A70CD5A1-F7DA-4A1D-A494-E6BD5DEF1513}"/>
            </a:ext>
          </a:extLst>
        </xdr:cNvPr>
        <xdr:cNvSpPr txBox="1"/>
      </xdr:nvSpPr>
      <xdr:spPr>
        <a:xfrm>
          <a:off x="14744700" y="5265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140208</xdr:rowOff>
    </xdr:from>
    <xdr:to>
      <xdr:col>86</xdr:col>
      <xdr:colOff>25400</xdr:colOff>
      <xdr:row>33</xdr:row>
      <xdr:rowOff>140208</xdr:rowOff>
    </xdr:to>
    <xdr:cxnSp macro="">
      <xdr:nvCxnSpPr>
        <xdr:cNvPr id="499" name="直線コネクタ 498">
          <a:extLst>
            <a:ext uri="{FF2B5EF4-FFF2-40B4-BE49-F238E27FC236}">
              <a16:creationId xmlns:a16="http://schemas.microsoft.com/office/drawing/2014/main" id="{0C12CA26-9CF4-4327-B824-50EC990C54C5}"/>
            </a:ext>
          </a:extLst>
        </xdr:cNvPr>
        <xdr:cNvCxnSpPr/>
      </xdr:nvCxnSpPr>
      <xdr:spPr>
        <a:xfrm>
          <a:off x="14611350" y="548690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12971</xdr:rowOff>
    </xdr:from>
    <xdr:ext cx="405111" cy="259045"/>
    <xdr:sp macro="" textlink="">
      <xdr:nvSpPr>
        <xdr:cNvPr id="500" name="【空港】&#10;有形固定資産減価償却率平均値テキスト">
          <a:extLst>
            <a:ext uri="{FF2B5EF4-FFF2-40B4-BE49-F238E27FC236}">
              <a16:creationId xmlns:a16="http://schemas.microsoft.com/office/drawing/2014/main" id="{13416C0F-79BB-469B-A3F8-9A75120A491B}"/>
            </a:ext>
          </a:extLst>
        </xdr:cNvPr>
        <xdr:cNvSpPr txBox="1"/>
      </xdr:nvSpPr>
      <xdr:spPr>
        <a:xfrm>
          <a:off x="14744700" y="5839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34544</xdr:rowOff>
    </xdr:from>
    <xdr:to>
      <xdr:col>85</xdr:col>
      <xdr:colOff>177800</xdr:colOff>
      <xdr:row>36</xdr:row>
      <xdr:rowOff>136144</xdr:rowOff>
    </xdr:to>
    <xdr:sp macro="" textlink="">
      <xdr:nvSpPr>
        <xdr:cNvPr id="501" name="フローチャート: 判断 500">
          <a:extLst>
            <a:ext uri="{FF2B5EF4-FFF2-40B4-BE49-F238E27FC236}">
              <a16:creationId xmlns:a16="http://schemas.microsoft.com/office/drawing/2014/main" id="{B87C62A1-F62D-43F7-94D1-B6401DC483BC}"/>
            </a:ext>
          </a:extLst>
        </xdr:cNvPr>
        <xdr:cNvSpPr/>
      </xdr:nvSpPr>
      <xdr:spPr>
        <a:xfrm>
          <a:off x="14649450" y="5860669"/>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169418</xdr:rowOff>
    </xdr:from>
    <xdr:to>
      <xdr:col>81</xdr:col>
      <xdr:colOff>101600</xdr:colOff>
      <xdr:row>36</xdr:row>
      <xdr:rowOff>99568</xdr:rowOff>
    </xdr:to>
    <xdr:sp macro="" textlink="">
      <xdr:nvSpPr>
        <xdr:cNvPr id="502" name="フローチャート: 判断 501">
          <a:extLst>
            <a:ext uri="{FF2B5EF4-FFF2-40B4-BE49-F238E27FC236}">
              <a16:creationId xmlns:a16="http://schemas.microsoft.com/office/drawing/2014/main" id="{229A2216-8BC6-4813-A345-23FCDAA09374}"/>
            </a:ext>
          </a:extLst>
        </xdr:cNvPr>
        <xdr:cNvSpPr/>
      </xdr:nvSpPr>
      <xdr:spPr>
        <a:xfrm>
          <a:off x="13887450" y="5827268"/>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151130</xdr:rowOff>
    </xdr:from>
    <xdr:to>
      <xdr:col>76</xdr:col>
      <xdr:colOff>165100</xdr:colOff>
      <xdr:row>36</xdr:row>
      <xdr:rowOff>81280</xdr:rowOff>
    </xdr:to>
    <xdr:sp macro="" textlink="">
      <xdr:nvSpPr>
        <xdr:cNvPr id="503" name="フローチャート: 判断 502">
          <a:extLst>
            <a:ext uri="{FF2B5EF4-FFF2-40B4-BE49-F238E27FC236}">
              <a16:creationId xmlns:a16="http://schemas.microsoft.com/office/drawing/2014/main" id="{10B8FEFA-E1DC-4B21-A195-A20326D83A58}"/>
            </a:ext>
          </a:extLst>
        </xdr:cNvPr>
        <xdr:cNvSpPr/>
      </xdr:nvSpPr>
      <xdr:spPr>
        <a:xfrm>
          <a:off x="13096875" y="581850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35</xdr:row>
      <xdr:rowOff>148844</xdr:rowOff>
    </xdr:from>
    <xdr:to>
      <xdr:col>72</xdr:col>
      <xdr:colOff>38100</xdr:colOff>
      <xdr:row>36</xdr:row>
      <xdr:rowOff>78994</xdr:rowOff>
    </xdr:to>
    <xdr:sp macro="" textlink="">
      <xdr:nvSpPr>
        <xdr:cNvPr id="504" name="フローチャート: 判断 503">
          <a:extLst>
            <a:ext uri="{FF2B5EF4-FFF2-40B4-BE49-F238E27FC236}">
              <a16:creationId xmlns:a16="http://schemas.microsoft.com/office/drawing/2014/main" id="{3AF8F261-A0BC-4BC3-91E8-28C941129A11}"/>
            </a:ext>
          </a:extLst>
        </xdr:cNvPr>
        <xdr:cNvSpPr/>
      </xdr:nvSpPr>
      <xdr:spPr>
        <a:xfrm>
          <a:off x="12296775" y="5813044"/>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48260</xdr:rowOff>
    </xdr:from>
    <xdr:to>
      <xdr:col>67</xdr:col>
      <xdr:colOff>101600</xdr:colOff>
      <xdr:row>37</xdr:row>
      <xdr:rowOff>149860</xdr:rowOff>
    </xdr:to>
    <xdr:sp macro="" textlink="">
      <xdr:nvSpPr>
        <xdr:cNvPr id="505" name="フローチャート: 判断 504">
          <a:extLst>
            <a:ext uri="{FF2B5EF4-FFF2-40B4-BE49-F238E27FC236}">
              <a16:creationId xmlns:a16="http://schemas.microsoft.com/office/drawing/2014/main" id="{715F3EB7-364A-4464-A0C7-7328B03C8A38}"/>
            </a:ext>
          </a:extLst>
        </xdr:cNvPr>
        <xdr:cNvSpPr/>
      </xdr:nvSpPr>
      <xdr:spPr>
        <a:xfrm>
          <a:off x="11487150" y="603631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6" name="テキスト ボックス 505">
          <a:extLst>
            <a:ext uri="{FF2B5EF4-FFF2-40B4-BE49-F238E27FC236}">
              <a16:creationId xmlns:a16="http://schemas.microsoft.com/office/drawing/2014/main" id="{52E84412-934C-461D-96E0-39F9F29C53AA}"/>
            </a:ext>
          </a:extLst>
        </xdr:cNvPr>
        <xdr:cNvSpPr txBox="1"/>
      </xdr:nvSpPr>
      <xdr:spPr>
        <a:xfrm>
          <a:off x="1452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7" name="テキスト ボックス 506">
          <a:extLst>
            <a:ext uri="{FF2B5EF4-FFF2-40B4-BE49-F238E27FC236}">
              <a16:creationId xmlns:a16="http://schemas.microsoft.com/office/drawing/2014/main" id="{9153336E-6420-49F2-9D34-73AC5D5A0E5C}"/>
            </a:ext>
          </a:extLst>
        </xdr:cNvPr>
        <xdr:cNvSpPr txBox="1"/>
      </xdr:nvSpPr>
      <xdr:spPr>
        <a:xfrm>
          <a:off x="13763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8" name="テキスト ボックス 507">
          <a:extLst>
            <a:ext uri="{FF2B5EF4-FFF2-40B4-BE49-F238E27FC236}">
              <a16:creationId xmlns:a16="http://schemas.microsoft.com/office/drawing/2014/main" id="{9593D34D-2E8F-4120-A66A-808D8927A4C7}"/>
            </a:ext>
          </a:extLst>
        </xdr:cNvPr>
        <xdr:cNvSpPr txBox="1"/>
      </xdr:nvSpPr>
      <xdr:spPr>
        <a:xfrm>
          <a:off x="12973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9" name="テキスト ボックス 508">
          <a:extLst>
            <a:ext uri="{FF2B5EF4-FFF2-40B4-BE49-F238E27FC236}">
              <a16:creationId xmlns:a16="http://schemas.microsoft.com/office/drawing/2014/main" id="{D7FCAB64-0550-46E9-BAB8-662ADF5B60C2}"/>
            </a:ext>
          </a:extLst>
        </xdr:cNvPr>
        <xdr:cNvSpPr txBox="1"/>
      </xdr:nvSpPr>
      <xdr:spPr>
        <a:xfrm>
          <a:off x="12172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10" name="テキスト ボックス 509">
          <a:extLst>
            <a:ext uri="{FF2B5EF4-FFF2-40B4-BE49-F238E27FC236}">
              <a16:creationId xmlns:a16="http://schemas.microsoft.com/office/drawing/2014/main" id="{34E8C530-9B8B-4C62-BDE4-8624F60EFC7F}"/>
            </a:ext>
          </a:extLst>
        </xdr:cNvPr>
        <xdr:cNvSpPr txBox="1"/>
      </xdr:nvSpPr>
      <xdr:spPr>
        <a:xfrm>
          <a:off x="11363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146558</xdr:rowOff>
    </xdr:from>
    <xdr:to>
      <xdr:col>85</xdr:col>
      <xdr:colOff>177800</xdr:colOff>
      <xdr:row>34</xdr:row>
      <xdr:rowOff>76708</xdr:rowOff>
    </xdr:to>
    <xdr:sp macro="" textlink="">
      <xdr:nvSpPr>
        <xdr:cNvPr id="511" name="楕円 510">
          <a:extLst>
            <a:ext uri="{FF2B5EF4-FFF2-40B4-BE49-F238E27FC236}">
              <a16:creationId xmlns:a16="http://schemas.microsoft.com/office/drawing/2014/main" id="{EE0C9067-F476-434A-A5C5-00AA2A086840}"/>
            </a:ext>
          </a:extLst>
        </xdr:cNvPr>
        <xdr:cNvSpPr/>
      </xdr:nvSpPr>
      <xdr:spPr>
        <a:xfrm>
          <a:off x="14649450" y="548690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61485</xdr:rowOff>
    </xdr:from>
    <xdr:ext cx="405111" cy="259045"/>
    <xdr:sp macro="" textlink="">
      <xdr:nvSpPr>
        <xdr:cNvPr id="512" name="【空港】&#10;有形固定資産減価償却率該当値テキスト">
          <a:extLst>
            <a:ext uri="{FF2B5EF4-FFF2-40B4-BE49-F238E27FC236}">
              <a16:creationId xmlns:a16="http://schemas.microsoft.com/office/drawing/2014/main" id="{8846D7D0-DF82-42FC-88CF-6B32AF5112B6}"/>
            </a:ext>
          </a:extLst>
        </xdr:cNvPr>
        <xdr:cNvSpPr txBox="1"/>
      </xdr:nvSpPr>
      <xdr:spPr>
        <a:xfrm>
          <a:off x="14744700" y="5408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84836</xdr:rowOff>
    </xdr:from>
    <xdr:to>
      <xdr:col>81</xdr:col>
      <xdr:colOff>101600</xdr:colOff>
      <xdr:row>34</xdr:row>
      <xdr:rowOff>14986</xdr:rowOff>
    </xdr:to>
    <xdr:sp macro="" textlink="">
      <xdr:nvSpPr>
        <xdr:cNvPr id="513" name="楕円 512">
          <a:extLst>
            <a:ext uri="{FF2B5EF4-FFF2-40B4-BE49-F238E27FC236}">
              <a16:creationId xmlns:a16="http://schemas.microsoft.com/office/drawing/2014/main" id="{0F3AFFD4-03BA-4236-AFF8-4D43E23062C6}"/>
            </a:ext>
          </a:extLst>
        </xdr:cNvPr>
        <xdr:cNvSpPr/>
      </xdr:nvSpPr>
      <xdr:spPr>
        <a:xfrm>
          <a:off x="13887450" y="5431536"/>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135636</xdr:rowOff>
    </xdr:from>
    <xdr:to>
      <xdr:col>85</xdr:col>
      <xdr:colOff>127000</xdr:colOff>
      <xdr:row>34</xdr:row>
      <xdr:rowOff>25908</xdr:rowOff>
    </xdr:to>
    <xdr:cxnSp macro="">
      <xdr:nvCxnSpPr>
        <xdr:cNvPr id="514" name="直線コネクタ 513">
          <a:extLst>
            <a:ext uri="{FF2B5EF4-FFF2-40B4-BE49-F238E27FC236}">
              <a16:creationId xmlns:a16="http://schemas.microsoft.com/office/drawing/2014/main" id="{C19E224D-F344-4A7D-B14A-827E284BD4E0}"/>
            </a:ext>
          </a:extLst>
        </xdr:cNvPr>
        <xdr:cNvCxnSpPr/>
      </xdr:nvCxnSpPr>
      <xdr:spPr>
        <a:xfrm>
          <a:off x="13935075" y="5479161"/>
          <a:ext cx="762000" cy="55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11684</xdr:rowOff>
    </xdr:from>
    <xdr:to>
      <xdr:col>76</xdr:col>
      <xdr:colOff>165100</xdr:colOff>
      <xdr:row>33</xdr:row>
      <xdr:rowOff>113284</xdr:rowOff>
    </xdr:to>
    <xdr:sp macro="" textlink="">
      <xdr:nvSpPr>
        <xdr:cNvPr id="515" name="楕円 514">
          <a:extLst>
            <a:ext uri="{FF2B5EF4-FFF2-40B4-BE49-F238E27FC236}">
              <a16:creationId xmlns:a16="http://schemas.microsoft.com/office/drawing/2014/main" id="{41267A16-3D7C-4664-9D88-F51384FFB9EA}"/>
            </a:ext>
          </a:extLst>
        </xdr:cNvPr>
        <xdr:cNvSpPr/>
      </xdr:nvSpPr>
      <xdr:spPr>
        <a:xfrm>
          <a:off x="13096875" y="5352034"/>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62484</xdr:rowOff>
    </xdr:from>
    <xdr:to>
      <xdr:col>81</xdr:col>
      <xdr:colOff>50800</xdr:colOff>
      <xdr:row>33</xdr:row>
      <xdr:rowOff>135636</xdr:rowOff>
    </xdr:to>
    <xdr:cxnSp macro="">
      <xdr:nvCxnSpPr>
        <xdr:cNvPr id="516" name="直線コネクタ 515">
          <a:extLst>
            <a:ext uri="{FF2B5EF4-FFF2-40B4-BE49-F238E27FC236}">
              <a16:creationId xmlns:a16="http://schemas.microsoft.com/office/drawing/2014/main" id="{51A11F23-6EB6-4C96-8B25-1EFA30155087}"/>
            </a:ext>
          </a:extLst>
        </xdr:cNvPr>
        <xdr:cNvCxnSpPr/>
      </xdr:nvCxnSpPr>
      <xdr:spPr>
        <a:xfrm>
          <a:off x="13144500" y="5409184"/>
          <a:ext cx="790575" cy="6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68834</xdr:rowOff>
    </xdr:from>
    <xdr:to>
      <xdr:col>72</xdr:col>
      <xdr:colOff>38100</xdr:colOff>
      <xdr:row>34</xdr:row>
      <xdr:rowOff>170434</xdr:rowOff>
    </xdr:to>
    <xdr:sp macro="" textlink="">
      <xdr:nvSpPr>
        <xdr:cNvPr id="517" name="楕円 516">
          <a:extLst>
            <a:ext uri="{FF2B5EF4-FFF2-40B4-BE49-F238E27FC236}">
              <a16:creationId xmlns:a16="http://schemas.microsoft.com/office/drawing/2014/main" id="{F30BFA9B-48CC-4A23-A267-0021624F0BDC}"/>
            </a:ext>
          </a:extLst>
        </xdr:cNvPr>
        <xdr:cNvSpPr/>
      </xdr:nvSpPr>
      <xdr:spPr>
        <a:xfrm>
          <a:off x="12296775" y="5571109"/>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62484</xdr:rowOff>
    </xdr:from>
    <xdr:to>
      <xdr:col>76</xdr:col>
      <xdr:colOff>114300</xdr:colOff>
      <xdr:row>34</xdr:row>
      <xdr:rowOff>119634</xdr:rowOff>
    </xdr:to>
    <xdr:cxnSp macro="">
      <xdr:nvCxnSpPr>
        <xdr:cNvPr id="518" name="直線コネクタ 517">
          <a:extLst>
            <a:ext uri="{FF2B5EF4-FFF2-40B4-BE49-F238E27FC236}">
              <a16:creationId xmlns:a16="http://schemas.microsoft.com/office/drawing/2014/main" id="{A55980D0-DF2D-4FBC-9C6A-87E1422F335F}"/>
            </a:ext>
          </a:extLst>
        </xdr:cNvPr>
        <xdr:cNvCxnSpPr/>
      </xdr:nvCxnSpPr>
      <xdr:spPr>
        <a:xfrm flipV="1">
          <a:off x="12344400" y="5409184"/>
          <a:ext cx="800100" cy="21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66548</xdr:rowOff>
    </xdr:from>
    <xdr:to>
      <xdr:col>67</xdr:col>
      <xdr:colOff>101600</xdr:colOff>
      <xdr:row>34</xdr:row>
      <xdr:rowOff>168148</xdr:rowOff>
    </xdr:to>
    <xdr:sp macro="" textlink="">
      <xdr:nvSpPr>
        <xdr:cNvPr id="519" name="楕円 518">
          <a:extLst>
            <a:ext uri="{FF2B5EF4-FFF2-40B4-BE49-F238E27FC236}">
              <a16:creationId xmlns:a16="http://schemas.microsoft.com/office/drawing/2014/main" id="{74C14680-F7BE-4285-9FB3-708AF2EA168C}"/>
            </a:ext>
          </a:extLst>
        </xdr:cNvPr>
        <xdr:cNvSpPr/>
      </xdr:nvSpPr>
      <xdr:spPr>
        <a:xfrm>
          <a:off x="11487150" y="5575173"/>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117348</xdr:rowOff>
    </xdr:from>
    <xdr:to>
      <xdr:col>71</xdr:col>
      <xdr:colOff>177800</xdr:colOff>
      <xdr:row>34</xdr:row>
      <xdr:rowOff>119634</xdr:rowOff>
    </xdr:to>
    <xdr:cxnSp macro="">
      <xdr:nvCxnSpPr>
        <xdr:cNvPr id="520" name="直線コネクタ 519">
          <a:extLst>
            <a:ext uri="{FF2B5EF4-FFF2-40B4-BE49-F238E27FC236}">
              <a16:creationId xmlns:a16="http://schemas.microsoft.com/office/drawing/2014/main" id="{885F4830-C962-4AC0-91E0-E3A6B914310E}"/>
            </a:ext>
          </a:extLst>
        </xdr:cNvPr>
        <xdr:cNvCxnSpPr/>
      </xdr:nvCxnSpPr>
      <xdr:spPr>
        <a:xfrm>
          <a:off x="11534775" y="5622798"/>
          <a:ext cx="809625" cy="5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90695</xdr:rowOff>
    </xdr:from>
    <xdr:ext cx="405111" cy="259045"/>
    <xdr:sp macro="" textlink="">
      <xdr:nvSpPr>
        <xdr:cNvPr id="521" name="n_1aveValue【空港】&#10;有形固定資産減価償却率">
          <a:extLst>
            <a:ext uri="{FF2B5EF4-FFF2-40B4-BE49-F238E27FC236}">
              <a16:creationId xmlns:a16="http://schemas.microsoft.com/office/drawing/2014/main" id="{BA0C4EA2-8AE4-41B4-A45A-DF6351D2EBE1}"/>
            </a:ext>
          </a:extLst>
        </xdr:cNvPr>
        <xdr:cNvSpPr txBox="1"/>
      </xdr:nvSpPr>
      <xdr:spPr>
        <a:xfrm>
          <a:off x="13745219" y="5916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72407</xdr:rowOff>
    </xdr:from>
    <xdr:ext cx="405111" cy="259045"/>
    <xdr:sp macro="" textlink="">
      <xdr:nvSpPr>
        <xdr:cNvPr id="522" name="n_2aveValue【空港】&#10;有形固定資産減価償却率">
          <a:extLst>
            <a:ext uri="{FF2B5EF4-FFF2-40B4-BE49-F238E27FC236}">
              <a16:creationId xmlns:a16="http://schemas.microsoft.com/office/drawing/2014/main" id="{B05CFBDC-D27A-414D-A809-F2B8953D43D6}"/>
            </a:ext>
          </a:extLst>
        </xdr:cNvPr>
        <xdr:cNvSpPr txBox="1"/>
      </xdr:nvSpPr>
      <xdr:spPr>
        <a:xfrm>
          <a:off x="12964169" y="589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70121</xdr:rowOff>
    </xdr:from>
    <xdr:ext cx="405111" cy="259045"/>
    <xdr:sp macro="" textlink="">
      <xdr:nvSpPr>
        <xdr:cNvPr id="523" name="n_3aveValue【空港】&#10;有形固定資産減価償却率">
          <a:extLst>
            <a:ext uri="{FF2B5EF4-FFF2-40B4-BE49-F238E27FC236}">
              <a16:creationId xmlns:a16="http://schemas.microsoft.com/office/drawing/2014/main" id="{4565823E-EE12-4334-BE79-371C43E6816D}"/>
            </a:ext>
          </a:extLst>
        </xdr:cNvPr>
        <xdr:cNvSpPr txBox="1"/>
      </xdr:nvSpPr>
      <xdr:spPr>
        <a:xfrm>
          <a:off x="12164069" y="5896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140987</xdr:rowOff>
    </xdr:from>
    <xdr:ext cx="405111" cy="259045"/>
    <xdr:sp macro="" textlink="">
      <xdr:nvSpPr>
        <xdr:cNvPr id="524" name="n_4aveValue【空港】&#10;有形固定資産減価償却率">
          <a:extLst>
            <a:ext uri="{FF2B5EF4-FFF2-40B4-BE49-F238E27FC236}">
              <a16:creationId xmlns:a16="http://schemas.microsoft.com/office/drawing/2014/main" id="{AFE3592C-C95D-4E75-B841-AC5106A6A26B}"/>
            </a:ext>
          </a:extLst>
        </xdr:cNvPr>
        <xdr:cNvSpPr txBox="1"/>
      </xdr:nvSpPr>
      <xdr:spPr>
        <a:xfrm>
          <a:off x="11354444" y="6135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31513</xdr:rowOff>
    </xdr:from>
    <xdr:ext cx="405111" cy="259045"/>
    <xdr:sp macro="" textlink="">
      <xdr:nvSpPr>
        <xdr:cNvPr id="525" name="n_1mainValue【空港】&#10;有形固定資産減価償却率">
          <a:extLst>
            <a:ext uri="{FF2B5EF4-FFF2-40B4-BE49-F238E27FC236}">
              <a16:creationId xmlns:a16="http://schemas.microsoft.com/office/drawing/2014/main" id="{C5301F66-72D3-4508-B80F-689CD12D2D02}"/>
            </a:ext>
          </a:extLst>
        </xdr:cNvPr>
        <xdr:cNvSpPr txBox="1"/>
      </xdr:nvSpPr>
      <xdr:spPr>
        <a:xfrm>
          <a:off x="13745219" y="520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31</xdr:row>
      <xdr:rowOff>129811</xdr:rowOff>
    </xdr:from>
    <xdr:ext cx="405111" cy="259045"/>
    <xdr:sp macro="" textlink="">
      <xdr:nvSpPr>
        <xdr:cNvPr id="526" name="n_2mainValue【空港】&#10;有形固定資産減価償却率">
          <a:extLst>
            <a:ext uri="{FF2B5EF4-FFF2-40B4-BE49-F238E27FC236}">
              <a16:creationId xmlns:a16="http://schemas.microsoft.com/office/drawing/2014/main" id="{E4B425F0-59A9-4CB7-A691-319579DCE04C}"/>
            </a:ext>
          </a:extLst>
        </xdr:cNvPr>
        <xdr:cNvSpPr txBox="1"/>
      </xdr:nvSpPr>
      <xdr:spPr>
        <a:xfrm>
          <a:off x="12964169" y="5146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15511</xdr:rowOff>
    </xdr:from>
    <xdr:ext cx="405111" cy="259045"/>
    <xdr:sp macro="" textlink="">
      <xdr:nvSpPr>
        <xdr:cNvPr id="527" name="n_3mainValue【空港】&#10;有形固定資産減価償却率">
          <a:extLst>
            <a:ext uri="{FF2B5EF4-FFF2-40B4-BE49-F238E27FC236}">
              <a16:creationId xmlns:a16="http://schemas.microsoft.com/office/drawing/2014/main" id="{0CE483E2-C9DA-41DD-8690-87D523FC74B1}"/>
            </a:ext>
          </a:extLst>
        </xdr:cNvPr>
        <xdr:cNvSpPr txBox="1"/>
      </xdr:nvSpPr>
      <xdr:spPr>
        <a:xfrm>
          <a:off x="12164069" y="5355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13225</xdr:rowOff>
    </xdr:from>
    <xdr:ext cx="405111" cy="259045"/>
    <xdr:sp macro="" textlink="">
      <xdr:nvSpPr>
        <xdr:cNvPr id="528" name="n_4mainValue【空港】&#10;有形固定資産減価償却率">
          <a:extLst>
            <a:ext uri="{FF2B5EF4-FFF2-40B4-BE49-F238E27FC236}">
              <a16:creationId xmlns:a16="http://schemas.microsoft.com/office/drawing/2014/main" id="{5D0E4A10-10A8-4E42-B017-0434AC287891}"/>
            </a:ext>
          </a:extLst>
        </xdr:cNvPr>
        <xdr:cNvSpPr txBox="1"/>
      </xdr:nvSpPr>
      <xdr:spPr>
        <a:xfrm>
          <a:off x="11354444" y="5353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9" name="正方形/長方形 528">
          <a:extLst>
            <a:ext uri="{FF2B5EF4-FFF2-40B4-BE49-F238E27FC236}">
              <a16:creationId xmlns:a16="http://schemas.microsoft.com/office/drawing/2014/main" id="{BCA5C0A7-C3FF-4582-B6D5-98660C15B9B1}"/>
            </a:ext>
          </a:extLst>
        </xdr:cNvPr>
        <xdr:cNvSpPr/>
      </xdr:nvSpPr>
      <xdr:spPr>
        <a:xfrm>
          <a:off x="164592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530" name="正方形/長方形 529">
          <a:extLst>
            <a:ext uri="{FF2B5EF4-FFF2-40B4-BE49-F238E27FC236}">
              <a16:creationId xmlns:a16="http://schemas.microsoft.com/office/drawing/2014/main" id="{D78F16E5-8342-4078-9554-EEEBBC9E82CC}"/>
            </a:ext>
          </a:extLst>
        </xdr:cNvPr>
        <xdr:cNvSpPr/>
      </xdr:nvSpPr>
      <xdr:spPr>
        <a:xfrm>
          <a:off x="169259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531" name="正方形/長方形 530">
          <a:extLst>
            <a:ext uri="{FF2B5EF4-FFF2-40B4-BE49-F238E27FC236}">
              <a16:creationId xmlns:a16="http://schemas.microsoft.com/office/drawing/2014/main" id="{6FEB8D26-38F4-4702-90BB-EA805AFE020D}"/>
            </a:ext>
          </a:extLst>
        </xdr:cNvPr>
        <xdr:cNvSpPr/>
      </xdr:nvSpPr>
      <xdr:spPr>
        <a:xfrm>
          <a:off x="169259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xdr:nvSpPr>
        <xdr:cNvPr id="532" name="正方形/長方形 531">
          <a:extLst>
            <a:ext uri="{FF2B5EF4-FFF2-40B4-BE49-F238E27FC236}">
              <a16:creationId xmlns:a16="http://schemas.microsoft.com/office/drawing/2014/main" id="{0338AEED-1BF6-49B5-8B71-306E74DBF452}"/>
            </a:ext>
          </a:extLst>
        </xdr:cNvPr>
        <xdr:cNvSpPr/>
      </xdr:nvSpPr>
      <xdr:spPr>
        <a:xfrm>
          <a:off x="184118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xdr:nvSpPr>
        <xdr:cNvPr id="533" name="正方形/長方形 532">
          <a:extLst>
            <a:ext uri="{FF2B5EF4-FFF2-40B4-BE49-F238E27FC236}">
              <a16:creationId xmlns:a16="http://schemas.microsoft.com/office/drawing/2014/main" id="{EA0D6B94-9FBE-4C08-8798-A4FD8BDD4AF4}"/>
            </a:ext>
          </a:extLst>
        </xdr:cNvPr>
        <xdr:cNvSpPr/>
      </xdr:nvSpPr>
      <xdr:spPr>
        <a:xfrm>
          <a:off x="184118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4" name="正方形/長方形 533">
          <a:extLst>
            <a:ext uri="{FF2B5EF4-FFF2-40B4-BE49-F238E27FC236}">
              <a16:creationId xmlns:a16="http://schemas.microsoft.com/office/drawing/2014/main" id="{A197FA97-7092-4728-93F9-E201C913BC32}"/>
            </a:ext>
          </a:extLst>
        </xdr:cNvPr>
        <xdr:cNvSpPr/>
      </xdr:nvSpPr>
      <xdr:spPr>
        <a:xfrm>
          <a:off x="164592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5" name="テキスト ボックス 534">
          <a:extLst>
            <a:ext uri="{FF2B5EF4-FFF2-40B4-BE49-F238E27FC236}">
              <a16:creationId xmlns:a16="http://schemas.microsoft.com/office/drawing/2014/main" id="{0FC01AEA-8794-496D-A1F6-01DEF704A496}"/>
            </a:ext>
          </a:extLst>
        </xdr:cNvPr>
        <xdr:cNvSpPr txBox="1"/>
      </xdr:nvSpPr>
      <xdr:spPr>
        <a:xfrm>
          <a:off x="16440150" y="485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6" name="直線コネクタ 535">
          <a:extLst>
            <a:ext uri="{FF2B5EF4-FFF2-40B4-BE49-F238E27FC236}">
              <a16:creationId xmlns:a16="http://schemas.microsoft.com/office/drawing/2014/main" id="{32978D39-01FF-4148-8F92-7F29517A2BA1}"/>
            </a:ext>
          </a:extLst>
        </xdr:cNvPr>
        <xdr:cNvCxnSpPr/>
      </xdr:nvCxnSpPr>
      <xdr:spPr>
        <a:xfrm>
          <a:off x="164592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37" name="直線コネクタ 536">
          <a:extLst>
            <a:ext uri="{FF2B5EF4-FFF2-40B4-BE49-F238E27FC236}">
              <a16:creationId xmlns:a16="http://schemas.microsoft.com/office/drawing/2014/main" id="{A55BDA17-1944-4036-90AA-90FE31C407FB}"/>
            </a:ext>
          </a:extLst>
        </xdr:cNvPr>
        <xdr:cNvCxnSpPr/>
      </xdr:nvCxnSpPr>
      <xdr:spPr>
        <a:xfrm>
          <a:off x="16459200" y="683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38" name="テキスト ボックス 537">
          <a:extLst>
            <a:ext uri="{FF2B5EF4-FFF2-40B4-BE49-F238E27FC236}">
              <a16:creationId xmlns:a16="http://schemas.microsoft.com/office/drawing/2014/main" id="{5DB85BE1-49F8-4376-8C38-3DE560E5E13D}"/>
            </a:ext>
          </a:extLst>
        </xdr:cNvPr>
        <xdr:cNvSpPr txBox="1"/>
      </xdr:nvSpPr>
      <xdr:spPr>
        <a:xfrm>
          <a:off x="16248514" y="67030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39" name="直線コネクタ 538">
          <a:extLst>
            <a:ext uri="{FF2B5EF4-FFF2-40B4-BE49-F238E27FC236}">
              <a16:creationId xmlns:a16="http://schemas.microsoft.com/office/drawing/2014/main" id="{62A87D29-B7A4-46E0-B7B6-73194C00B161}"/>
            </a:ext>
          </a:extLst>
        </xdr:cNvPr>
        <xdr:cNvCxnSpPr/>
      </xdr:nvCxnSpPr>
      <xdr:spPr>
        <a:xfrm>
          <a:off x="16459200" y="647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40" name="テキスト ボックス 539">
          <a:extLst>
            <a:ext uri="{FF2B5EF4-FFF2-40B4-BE49-F238E27FC236}">
              <a16:creationId xmlns:a16="http://schemas.microsoft.com/office/drawing/2014/main" id="{77B7AF82-6270-4B37-B6F4-B0B0C3BA48DD}"/>
            </a:ext>
          </a:extLst>
        </xdr:cNvPr>
        <xdr:cNvSpPr txBox="1"/>
      </xdr:nvSpPr>
      <xdr:spPr>
        <a:xfrm>
          <a:off x="16052346" y="6341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41" name="直線コネクタ 540">
          <a:extLst>
            <a:ext uri="{FF2B5EF4-FFF2-40B4-BE49-F238E27FC236}">
              <a16:creationId xmlns:a16="http://schemas.microsoft.com/office/drawing/2014/main" id="{0DE86724-E4FA-46FC-9632-56DCD2E88BEF}"/>
            </a:ext>
          </a:extLst>
        </xdr:cNvPr>
        <xdr:cNvCxnSpPr/>
      </xdr:nvCxnSpPr>
      <xdr:spPr>
        <a:xfrm>
          <a:off x="16459200" y="6124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42" name="テキスト ボックス 541">
          <a:extLst>
            <a:ext uri="{FF2B5EF4-FFF2-40B4-BE49-F238E27FC236}">
              <a16:creationId xmlns:a16="http://schemas.microsoft.com/office/drawing/2014/main" id="{6DD8810A-B6CC-4C2B-8024-2DDCE22AB4F9}"/>
            </a:ext>
          </a:extLst>
        </xdr:cNvPr>
        <xdr:cNvSpPr txBox="1"/>
      </xdr:nvSpPr>
      <xdr:spPr>
        <a:xfrm>
          <a:off x="16052346" y="5988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43" name="直線コネクタ 542">
          <a:extLst>
            <a:ext uri="{FF2B5EF4-FFF2-40B4-BE49-F238E27FC236}">
              <a16:creationId xmlns:a16="http://schemas.microsoft.com/office/drawing/2014/main" id="{B2471B41-790A-42E6-9209-A05806DC10F8}"/>
            </a:ext>
          </a:extLst>
        </xdr:cNvPr>
        <xdr:cNvCxnSpPr/>
      </xdr:nvCxnSpPr>
      <xdr:spPr>
        <a:xfrm>
          <a:off x="16459200" y="5762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44" name="テキスト ボックス 543">
          <a:extLst>
            <a:ext uri="{FF2B5EF4-FFF2-40B4-BE49-F238E27FC236}">
              <a16:creationId xmlns:a16="http://schemas.microsoft.com/office/drawing/2014/main" id="{6ED7CBA8-A267-446E-9A80-CC0064556313}"/>
            </a:ext>
          </a:extLst>
        </xdr:cNvPr>
        <xdr:cNvSpPr txBox="1"/>
      </xdr:nvSpPr>
      <xdr:spPr>
        <a:xfrm>
          <a:off x="16052346" y="5626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45" name="直線コネクタ 544">
          <a:extLst>
            <a:ext uri="{FF2B5EF4-FFF2-40B4-BE49-F238E27FC236}">
              <a16:creationId xmlns:a16="http://schemas.microsoft.com/office/drawing/2014/main" id="{FA0485EC-73A2-4F6F-9453-F6D2B63B4ABD}"/>
            </a:ext>
          </a:extLst>
        </xdr:cNvPr>
        <xdr:cNvCxnSpPr/>
      </xdr:nvCxnSpPr>
      <xdr:spPr>
        <a:xfrm>
          <a:off x="16459200" y="54006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86377</xdr:rowOff>
    </xdr:from>
    <xdr:ext cx="531299" cy="259045"/>
    <xdr:sp macro="" textlink="">
      <xdr:nvSpPr>
        <xdr:cNvPr id="546" name="テキスト ボックス 545">
          <a:extLst>
            <a:ext uri="{FF2B5EF4-FFF2-40B4-BE49-F238E27FC236}">
              <a16:creationId xmlns:a16="http://schemas.microsoft.com/office/drawing/2014/main" id="{F10FB167-F656-43BE-82CE-63877A248C5A}"/>
            </a:ext>
          </a:extLst>
        </xdr:cNvPr>
        <xdr:cNvSpPr txBox="1"/>
      </xdr:nvSpPr>
      <xdr:spPr>
        <a:xfrm>
          <a:off x="15985051" y="526480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7" name="直線コネクタ 546">
          <a:extLst>
            <a:ext uri="{FF2B5EF4-FFF2-40B4-BE49-F238E27FC236}">
              <a16:creationId xmlns:a16="http://schemas.microsoft.com/office/drawing/2014/main" id="{FD186236-4F92-493A-A212-319EC1CBD076}"/>
            </a:ext>
          </a:extLst>
        </xdr:cNvPr>
        <xdr:cNvCxnSpPr/>
      </xdr:nvCxnSpPr>
      <xdr:spPr>
        <a:xfrm>
          <a:off x="164592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48277</xdr:rowOff>
    </xdr:from>
    <xdr:ext cx="531299" cy="259045"/>
    <xdr:sp macro="" textlink="">
      <xdr:nvSpPr>
        <xdr:cNvPr id="548" name="テキスト ボックス 547">
          <a:extLst>
            <a:ext uri="{FF2B5EF4-FFF2-40B4-BE49-F238E27FC236}">
              <a16:creationId xmlns:a16="http://schemas.microsoft.com/office/drawing/2014/main" id="{F3392C82-5C99-428A-86E2-B47B84F6A680}"/>
            </a:ext>
          </a:extLst>
        </xdr:cNvPr>
        <xdr:cNvSpPr txBox="1"/>
      </xdr:nvSpPr>
      <xdr:spPr>
        <a:xfrm>
          <a:off x="15985051" y="49028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9" name="【空港】&#10;一人当たり有形固定資産（償却資産）額グラフ枠">
          <a:extLst>
            <a:ext uri="{FF2B5EF4-FFF2-40B4-BE49-F238E27FC236}">
              <a16:creationId xmlns:a16="http://schemas.microsoft.com/office/drawing/2014/main" id="{B27412E9-251B-4896-87C4-3C1304132B85}"/>
            </a:ext>
          </a:extLst>
        </xdr:cNvPr>
        <xdr:cNvSpPr/>
      </xdr:nvSpPr>
      <xdr:spPr>
        <a:xfrm>
          <a:off x="164592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128778</xdr:rowOff>
    </xdr:from>
    <xdr:to>
      <xdr:col>116</xdr:col>
      <xdr:colOff>62864</xdr:colOff>
      <xdr:row>41</xdr:row>
      <xdr:rowOff>161544</xdr:rowOff>
    </xdr:to>
    <xdr:cxnSp macro="">
      <xdr:nvCxnSpPr>
        <xdr:cNvPr id="550" name="直線コネクタ 549">
          <a:extLst>
            <a:ext uri="{FF2B5EF4-FFF2-40B4-BE49-F238E27FC236}">
              <a16:creationId xmlns:a16="http://schemas.microsoft.com/office/drawing/2014/main" id="{F5E9802D-CE8D-41EA-8487-92658DEDC8EC}"/>
            </a:ext>
          </a:extLst>
        </xdr:cNvPr>
        <xdr:cNvCxnSpPr/>
      </xdr:nvCxnSpPr>
      <xdr:spPr>
        <a:xfrm flipV="1">
          <a:off x="19952970" y="5307203"/>
          <a:ext cx="1269" cy="1496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41</xdr:row>
      <xdr:rowOff>165371</xdr:rowOff>
    </xdr:from>
    <xdr:ext cx="378565" cy="259045"/>
    <xdr:sp macro="" textlink="">
      <xdr:nvSpPr>
        <xdr:cNvPr id="551" name="【空港】&#10;一人当たり有形固定資産（償却資産）額最小値テキスト">
          <a:extLst>
            <a:ext uri="{FF2B5EF4-FFF2-40B4-BE49-F238E27FC236}">
              <a16:creationId xmlns:a16="http://schemas.microsoft.com/office/drawing/2014/main" id="{9E230000-11FE-431F-AF99-F2E6548CEFF1}"/>
            </a:ext>
          </a:extLst>
        </xdr:cNvPr>
        <xdr:cNvSpPr txBox="1"/>
      </xdr:nvSpPr>
      <xdr:spPr>
        <a:xfrm>
          <a:off x="20002500" y="6801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161544</xdr:rowOff>
    </xdr:from>
    <xdr:to>
      <xdr:col>116</xdr:col>
      <xdr:colOff>152400</xdr:colOff>
      <xdr:row>41</xdr:row>
      <xdr:rowOff>161544</xdr:rowOff>
    </xdr:to>
    <xdr:cxnSp macro="">
      <xdr:nvCxnSpPr>
        <xdr:cNvPr id="552" name="直線コネクタ 551">
          <a:extLst>
            <a:ext uri="{FF2B5EF4-FFF2-40B4-BE49-F238E27FC236}">
              <a16:creationId xmlns:a16="http://schemas.microsoft.com/office/drawing/2014/main" id="{A214DD40-0676-4513-A4FD-43CD0B7B892E}"/>
            </a:ext>
          </a:extLst>
        </xdr:cNvPr>
        <xdr:cNvCxnSpPr/>
      </xdr:nvCxnSpPr>
      <xdr:spPr>
        <a:xfrm>
          <a:off x="19878675" y="680364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75455</xdr:rowOff>
    </xdr:from>
    <xdr:ext cx="534377" cy="259045"/>
    <xdr:sp macro="" textlink="">
      <xdr:nvSpPr>
        <xdr:cNvPr id="553" name="【空港】&#10;一人当たり有形固定資産（償却資産）額最大値テキスト">
          <a:extLst>
            <a:ext uri="{FF2B5EF4-FFF2-40B4-BE49-F238E27FC236}">
              <a16:creationId xmlns:a16="http://schemas.microsoft.com/office/drawing/2014/main" id="{508B1E41-0906-452D-9A7B-886013C0DA49}"/>
            </a:ext>
          </a:extLst>
        </xdr:cNvPr>
        <xdr:cNvSpPr txBox="1"/>
      </xdr:nvSpPr>
      <xdr:spPr>
        <a:xfrm>
          <a:off x="20002500" y="5095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128778</xdr:rowOff>
    </xdr:from>
    <xdr:to>
      <xdr:col>116</xdr:col>
      <xdr:colOff>152400</xdr:colOff>
      <xdr:row>32</xdr:row>
      <xdr:rowOff>128778</xdr:rowOff>
    </xdr:to>
    <xdr:cxnSp macro="">
      <xdr:nvCxnSpPr>
        <xdr:cNvPr id="554" name="直線コネクタ 553">
          <a:extLst>
            <a:ext uri="{FF2B5EF4-FFF2-40B4-BE49-F238E27FC236}">
              <a16:creationId xmlns:a16="http://schemas.microsoft.com/office/drawing/2014/main" id="{FBAAC1D1-47C7-4CBD-A2C5-D058F3A1D3FA}"/>
            </a:ext>
          </a:extLst>
        </xdr:cNvPr>
        <xdr:cNvCxnSpPr/>
      </xdr:nvCxnSpPr>
      <xdr:spPr>
        <a:xfrm>
          <a:off x="19878675" y="530720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35323</xdr:rowOff>
    </xdr:from>
    <xdr:ext cx="469744" cy="259045"/>
    <xdr:sp macro="" textlink="">
      <xdr:nvSpPr>
        <xdr:cNvPr id="555" name="【空港】&#10;一人当たり有形固定資産（償却資産）額平均値テキスト">
          <a:extLst>
            <a:ext uri="{FF2B5EF4-FFF2-40B4-BE49-F238E27FC236}">
              <a16:creationId xmlns:a16="http://schemas.microsoft.com/office/drawing/2014/main" id="{7C0F7610-BEC7-4132-A37D-17CAE2B5BAB3}"/>
            </a:ext>
          </a:extLst>
        </xdr:cNvPr>
        <xdr:cNvSpPr txBox="1"/>
      </xdr:nvSpPr>
      <xdr:spPr>
        <a:xfrm>
          <a:off x="20002500" y="61884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12446</xdr:rowOff>
    </xdr:from>
    <xdr:to>
      <xdr:col>116</xdr:col>
      <xdr:colOff>114300</xdr:colOff>
      <xdr:row>39</xdr:row>
      <xdr:rowOff>114046</xdr:rowOff>
    </xdr:to>
    <xdr:sp macro="" textlink="">
      <xdr:nvSpPr>
        <xdr:cNvPr id="556" name="フローチャート: 判断 555">
          <a:extLst>
            <a:ext uri="{FF2B5EF4-FFF2-40B4-BE49-F238E27FC236}">
              <a16:creationId xmlns:a16="http://schemas.microsoft.com/office/drawing/2014/main" id="{64E0BE36-77D4-4E35-ADB4-D233D2ECA048}"/>
            </a:ext>
          </a:extLst>
        </xdr:cNvPr>
        <xdr:cNvSpPr/>
      </xdr:nvSpPr>
      <xdr:spPr>
        <a:xfrm>
          <a:off x="19897725" y="6324346"/>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19558</xdr:rowOff>
    </xdr:from>
    <xdr:to>
      <xdr:col>112</xdr:col>
      <xdr:colOff>38100</xdr:colOff>
      <xdr:row>39</xdr:row>
      <xdr:rowOff>121158</xdr:rowOff>
    </xdr:to>
    <xdr:sp macro="" textlink="">
      <xdr:nvSpPr>
        <xdr:cNvPr id="557" name="フローチャート: 判断 556">
          <a:extLst>
            <a:ext uri="{FF2B5EF4-FFF2-40B4-BE49-F238E27FC236}">
              <a16:creationId xmlns:a16="http://schemas.microsoft.com/office/drawing/2014/main" id="{4DA28727-5026-434E-B57E-679EE77D3F1B}"/>
            </a:ext>
          </a:extLst>
        </xdr:cNvPr>
        <xdr:cNvSpPr/>
      </xdr:nvSpPr>
      <xdr:spPr>
        <a:xfrm>
          <a:off x="19154775" y="6334633"/>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54864</xdr:rowOff>
    </xdr:from>
    <xdr:to>
      <xdr:col>107</xdr:col>
      <xdr:colOff>101600</xdr:colOff>
      <xdr:row>39</xdr:row>
      <xdr:rowOff>156464</xdr:rowOff>
    </xdr:to>
    <xdr:sp macro="" textlink="">
      <xdr:nvSpPr>
        <xdr:cNvPr id="558" name="フローチャート: 判断 557">
          <a:extLst>
            <a:ext uri="{FF2B5EF4-FFF2-40B4-BE49-F238E27FC236}">
              <a16:creationId xmlns:a16="http://schemas.microsoft.com/office/drawing/2014/main" id="{1B2BD0EB-9165-4044-B406-3995945EA5A5}"/>
            </a:ext>
          </a:extLst>
        </xdr:cNvPr>
        <xdr:cNvSpPr/>
      </xdr:nvSpPr>
      <xdr:spPr>
        <a:xfrm>
          <a:off x="18345150" y="6369939"/>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98171</xdr:rowOff>
    </xdr:from>
    <xdr:to>
      <xdr:col>102</xdr:col>
      <xdr:colOff>165100</xdr:colOff>
      <xdr:row>40</xdr:row>
      <xdr:rowOff>28321</xdr:rowOff>
    </xdr:to>
    <xdr:sp macro="" textlink="">
      <xdr:nvSpPr>
        <xdr:cNvPr id="559" name="フローチャート: 判断 558">
          <a:extLst>
            <a:ext uri="{FF2B5EF4-FFF2-40B4-BE49-F238E27FC236}">
              <a16:creationId xmlns:a16="http://schemas.microsoft.com/office/drawing/2014/main" id="{29CD8BE4-4C72-4353-8684-F097BE874DB4}"/>
            </a:ext>
          </a:extLst>
        </xdr:cNvPr>
        <xdr:cNvSpPr/>
      </xdr:nvSpPr>
      <xdr:spPr>
        <a:xfrm>
          <a:off x="17554575" y="641324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93345</xdr:rowOff>
    </xdr:from>
    <xdr:to>
      <xdr:col>98</xdr:col>
      <xdr:colOff>38100</xdr:colOff>
      <xdr:row>41</xdr:row>
      <xdr:rowOff>23495</xdr:rowOff>
    </xdr:to>
    <xdr:sp macro="" textlink="">
      <xdr:nvSpPr>
        <xdr:cNvPr id="560" name="フローチャート: 判断 559">
          <a:extLst>
            <a:ext uri="{FF2B5EF4-FFF2-40B4-BE49-F238E27FC236}">
              <a16:creationId xmlns:a16="http://schemas.microsoft.com/office/drawing/2014/main" id="{23ACDDF6-1F2D-408D-A816-C6973538EC44}"/>
            </a:ext>
          </a:extLst>
        </xdr:cNvPr>
        <xdr:cNvSpPr/>
      </xdr:nvSpPr>
      <xdr:spPr>
        <a:xfrm>
          <a:off x="16754475" y="657034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61" name="テキスト ボックス 560">
          <a:extLst>
            <a:ext uri="{FF2B5EF4-FFF2-40B4-BE49-F238E27FC236}">
              <a16:creationId xmlns:a16="http://schemas.microsoft.com/office/drawing/2014/main" id="{DDC690E1-EC0B-4F2A-9121-2670429AB014}"/>
            </a:ext>
          </a:extLst>
        </xdr:cNvPr>
        <xdr:cNvSpPr txBox="1"/>
      </xdr:nvSpPr>
      <xdr:spPr>
        <a:xfrm>
          <a:off x="197834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62" name="テキスト ボックス 561">
          <a:extLst>
            <a:ext uri="{FF2B5EF4-FFF2-40B4-BE49-F238E27FC236}">
              <a16:creationId xmlns:a16="http://schemas.microsoft.com/office/drawing/2014/main" id="{7C9B0218-845E-47A5-BA7F-D8A10C6813CB}"/>
            </a:ext>
          </a:extLst>
        </xdr:cNvPr>
        <xdr:cNvSpPr txBox="1"/>
      </xdr:nvSpPr>
      <xdr:spPr>
        <a:xfrm>
          <a:off x="19030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3" name="テキスト ボックス 562">
          <a:extLst>
            <a:ext uri="{FF2B5EF4-FFF2-40B4-BE49-F238E27FC236}">
              <a16:creationId xmlns:a16="http://schemas.microsoft.com/office/drawing/2014/main" id="{A5634285-651C-45B9-88B6-EDB3BD9FF965}"/>
            </a:ext>
          </a:extLst>
        </xdr:cNvPr>
        <xdr:cNvSpPr txBox="1"/>
      </xdr:nvSpPr>
      <xdr:spPr>
        <a:xfrm>
          <a:off x="18221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4" name="テキスト ボックス 563">
          <a:extLst>
            <a:ext uri="{FF2B5EF4-FFF2-40B4-BE49-F238E27FC236}">
              <a16:creationId xmlns:a16="http://schemas.microsoft.com/office/drawing/2014/main" id="{066DF443-F01E-4B89-98E2-CC696656A1AE}"/>
            </a:ext>
          </a:extLst>
        </xdr:cNvPr>
        <xdr:cNvSpPr txBox="1"/>
      </xdr:nvSpPr>
      <xdr:spPr>
        <a:xfrm>
          <a:off x="174307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5" name="テキスト ボックス 564">
          <a:extLst>
            <a:ext uri="{FF2B5EF4-FFF2-40B4-BE49-F238E27FC236}">
              <a16:creationId xmlns:a16="http://schemas.microsoft.com/office/drawing/2014/main" id="{3C74A71A-D5BC-4842-BC59-3F47210139E0}"/>
            </a:ext>
          </a:extLst>
        </xdr:cNvPr>
        <xdr:cNvSpPr txBox="1"/>
      </xdr:nvSpPr>
      <xdr:spPr>
        <a:xfrm>
          <a:off x="166306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10795</xdr:rowOff>
    </xdr:from>
    <xdr:to>
      <xdr:col>116</xdr:col>
      <xdr:colOff>114300</xdr:colOff>
      <xdr:row>40</xdr:row>
      <xdr:rowOff>112395</xdr:rowOff>
    </xdr:to>
    <xdr:sp macro="" textlink="">
      <xdr:nvSpPr>
        <xdr:cNvPr id="566" name="楕円 565">
          <a:extLst>
            <a:ext uri="{FF2B5EF4-FFF2-40B4-BE49-F238E27FC236}">
              <a16:creationId xmlns:a16="http://schemas.microsoft.com/office/drawing/2014/main" id="{F6FD2B1F-1151-4767-92BB-F1079D0FA2C4}"/>
            </a:ext>
          </a:extLst>
        </xdr:cNvPr>
        <xdr:cNvSpPr/>
      </xdr:nvSpPr>
      <xdr:spPr>
        <a:xfrm>
          <a:off x="19897725" y="648462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160672</xdr:rowOff>
    </xdr:from>
    <xdr:ext cx="469744" cy="259045"/>
    <xdr:sp macro="" textlink="">
      <xdr:nvSpPr>
        <xdr:cNvPr id="567" name="【空港】&#10;一人当たり有形固定資産（償却資産）額該当値テキスト">
          <a:extLst>
            <a:ext uri="{FF2B5EF4-FFF2-40B4-BE49-F238E27FC236}">
              <a16:creationId xmlns:a16="http://schemas.microsoft.com/office/drawing/2014/main" id="{B9DED9A2-F869-4CEC-922A-0BD16B62F90D}"/>
            </a:ext>
          </a:extLst>
        </xdr:cNvPr>
        <xdr:cNvSpPr txBox="1"/>
      </xdr:nvSpPr>
      <xdr:spPr>
        <a:xfrm>
          <a:off x="20002500" y="6478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20828</xdr:rowOff>
    </xdr:from>
    <xdr:to>
      <xdr:col>112</xdr:col>
      <xdr:colOff>38100</xdr:colOff>
      <xdr:row>40</xdr:row>
      <xdr:rowOff>122428</xdr:rowOff>
    </xdr:to>
    <xdr:sp macro="" textlink="">
      <xdr:nvSpPr>
        <xdr:cNvPr id="568" name="楕円 567">
          <a:extLst>
            <a:ext uri="{FF2B5EF4-FFF2-40B4-BE49-F238E27FC236}">
              <a16:creationId xmlns:a16="http://schemas.microsoft.com/office/drawing/2014/main" id="{78077702-0351-45E9-8B55-CEBCB6143515}"/>
            </a:ext>
          </a:extLst>
        </xdr:cNvPr>
        <xdr:cNvSpPr/>
      </xdr:nvSpPr>
      <xdr:spPr>
        <a:xfrm>
          <a:off x="19154775" y="6497828"/>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61595</xdr:rowOff>
    </xdr:from>
    <xdr:to>
      <xdr:col>116</xdr:col>
      <xdr:colOff>63500</xdr:colOff>
      <xdr:row>40</xdr:row>
      <xdr:rowOff>71628</xdr:rowOff>
    </xdr:to>
    <xdr:cxnSp macro="">
      <xdr:nvCxnSpPr>
        <xdr:cNvPr id="569" name="直線コネクタ 568">
          <a:extLst>
            <a:ext uri="{FF2B5EF4-FFF2-40B4-BE49-F238E27FC236}">
              <a16:creationId xmlns:a16="http://schemas.microsoft.com/office/drawing/2014/main" id="{B72CFF46-25DD-4378-B452-923A7591EE3C}"/>
            </a:ext>
          </a:extLst>
        </xdr:cNvPr>
        <xdr:cNvCxnSpPr/>
      </xdr:nvCxnSpPr>
      <xdr:spPr>
        <a:xfrm flipV="1">
          <a:off x="19202400" y="6541770"/>
          <a:ext cx="752475" cy="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21590</xdr:rowOff>
    </xdr:from>
    <xdr:to>
      <xdr:col>107</xdr:col>
      <xdr:colOff>101600</xdr:colOff>
      <xdr:row>40</xdr:row>
      <xdr:rowOff>123190</xdr:rowOff>
    </xdr:to>
    <xdr:sp macro="" textlink="">
      <xdr:nvSpPr>
        <xdr:cNvPr id="570" name="楕円 569">
          <a:extLst>
            <a:ext uri="{FF2B5EF4-FFF2-40B4-BE49-F238E27FC236}">
              <a16:creationId xmlns:a16="http://schemas.microsoft.com/office/drawing/2014/main" id="{D0C7C45B-0449-449C-A843-30F739C6A11E}"/>
            </a:ext>
          </a:extLst>
        </xdr:cNvPr>
        <xdr:cNvSpPr/>
      </xdr:nvSpPr>
      <xdr:spPr>
        <a:xfrm>
          <a:off x="18345150" y="649859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71628</xdr:rowOff>
    </xdr:from>
    <xdr:to>
      <xdr:col>111</xdr:col>
      <xdr:colOff>177800</xdr:colOff>
      <xdr:row>40</xdr:row>
      <xdr:rowOff>72390</xdr:rowOff>
    </xdr:to>
    <xdr:cxnSp macro="">
      <xdr:nvCxnSpPr>
        <xdr:cNvPr id="571" name="直線コネクタ 570">
          <a:extLst>
            <a:ext uri="{FF2B5EF4-FFF2-40B4-BE49-F238E27FC236}">
              <a16:creationId xmlns:a16="http://schemas.microsoft.com/office/drawing/2014/main" id="{59D49E2C-EACF-418C-A56F-D2366BCEE417}"/>
            </a:ext>
          </a:extLst>
        </xdr:cNvPr>
        <xdr:cNvCxnSpPr/>
      </xdr:nvCxnSpPr>
      <xdr:spPr>
        <a:xfrm flipV="1">
          <a:off x="18392775" y="6545453"/>
          <a:ext cx="809625"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115570</xdr:rowOff>
    </xdr:from>
    <xdr:to>
      <xdr:col>102</xdr:col>
      <xdr:colOff>165100</xdr:colOff>
      <xdr:row>41</xdr:row>
      <xdr:rowOff>45720</xdr:rowOff>
    </xdr:to>
    <xdr:sp macro="" textlink="">
      <xdr:nvSpPr>
        <xdr:cNvPr id="572" name="楕円 571">
          <a:extLst>
            <a:ext uri="{FF2B5EF4-FFF2-40B4-BE49-F238E27FC236}">
              <a16:creationId xmlns:a16="http://schemas.microsoft.com/office/drawing/2014/main" id="{B475BC11-54FD-493C-808F-40A8DC3DF0FE}"/>
            </a:ext>
          </a:extLst>
        </xdr:cNvPr>
        <xdr:cNvSpPr/>
      </xdr:nvSpPr>
      <xdr:spPr>
        <a:xfrm>
          <a:off x="17554575" y="659257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72390</xdr:rowOff>
    </xdr:from>
    <xdr:to>
      <xdr:col>107</xdr:col>
      <xdr:colOff>50800</xdr:colOff>
      <xdr:row>40</xdr:row>
      <xdr:rowOff>166370</xdr:rowOff>
    </xdr:to>
    <xdr:cxnSp macro="">
      <xdr:nvCxnSpPr>
        <xdr:cNvPr id="573" name="直線コネクタ 572">
          <a:extLst>
            <a:ext uri="{FF2B5EF4-FFF2-40B4-BE49-F238E27FC236}">
              <a16:creationId xmlns:a16="http://schemas.microsoft.com/office/drawing/2014/main" id="{6D4606B5-73CD-4DC6-8F76-A427754D3E9C}"/>
            </a:ext>
          </a:extLst>
        </xdr:cNvPr>
        <xdr:cNvCxnSpPr/>
      </xdr:nvCxnSpPr>
      <xdr:spPr>
        <a:xfrm flipV="1">
          <a:off x="17602200" y="6546215"/>
          <a:ext cx="790575" cy="93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133350</xdr:rowOff>
    </xdr:from>
    <xdr:to>
      <xdr:col>98</xdr:col>
      <xdr:colOff>38100</xdr:colOff>
      <xdr:row>41</xdr:row>
      <xdr:rowOff>63500</xdr:rowOff>
    </xdr:to>
    <xdr:sp macro="" textlink="">
      <xdr:nvSpPr>
        <xdr:cNvPr id="574" name="楕円 573">
          <a:extLst>
            <a:ext uri="{FF2B5EF4-FFF2-40B4-BE49-F238E27FC236}">
              <a16:creationId xmlns:a16="http://schemas.microsoft.com/office/drawing/2014/main" id="{DB3F2617-1C01-417D-88ED-12054994FAC7}"/>
            </a:ext>
          </a:extLst>
        </xdr:cNvPr>
        <xdr:cNvSpPr/>
      </xdr:nvSpPr>
      <xdr:spPr>
        <a:xfrm>
          <a:off x="16754475" y="661035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166370</xdr:rowOff>
    </xdr:from>
    <xdr:to>
      <xdr:col>102</xdr:col>
      <xdr:colOff>114300</xdr:colOff>
      <xdr:row>41</xdr:row>
      <xdr:rowOff>12700</xdr:rowOff>
    </xdr:to>
    <xdr:cxnSp macro="">
      <xdr:nvCxnSpPr>
        <xdr:cNvPr id="575" name="直線コネクタ 574">
          <a:extLst>
            <a:ext uri="{FF2B5EF4-FFF2-40B4-BE49-F238E27FC236}">
              <a16:creationId xmlns:a16="http://schemas.microsoft.com/office/drawing/2014/main" id="{835DB5D1-7F13-4C4D-B863-D3F4260713B0}"/>
            </a:ext>
          </a:extLst>
        </xdr:cNvPr>
        <xdr:cNvCxnSpPr/>
      </xdr:nvCxnSpPr>
      <xdr:spPr>
        <a:xfrm flipV="1">
          <a:off x="16802100" y="6640195"/>
          <a:ext cx="800100" cy="8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120728</xdr:colOff>
      <xdr:row>37</xdr:row>
      <xdr:rowOff>137685</xdr:rowOff>
    </xdr:from>
    <xdr:ext cx="469744" cy="259045"/>
    <xdr:sp macro="" textlink="">
      <xdr:nvSpPr>
        <xdr:cNvPr id="576" name="n_1aveValue【空港】&#10;一人当たり有形固定資産（償却資産）額">
          <a:extLst>
            <a:ext uri="{FF2B5EF4-FFF2-40B4-BE49-F238E27FC236}">
              <a16:creationId xmlns:a16="http://schemas.microsoft.com/office/drawing/2014/main" id="{E772EF25-6A8C-4625-B964-5799C59EF972}"/>
            </a:ext>
          </a:extLst>
        </xdr:cNvPr>
        <xdr:cNvSpPr txBox="1"/>
      </xdr:nvSpPr>
      <xdr:spPr>
        <a:xfrm>
          <a:off x="18983403" y="6132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38</xdr:row>
      <xdr:rowOff>1541</xdr:rowOff>
    </xdr:from>
    <xdr:ext cx="469744" cy="259045"/>
    <xdr:sp macro="" textlink="">
      <xdr:nvSpPr>
        <xdr:cNvPr id="577" name="n_2aveValue【空港】&#10;一人当たり有形固定資産（償却資産）額">
          <a:extLst>
            <a:ext uri="{FF2B5EF4-FFF2-40B4-BE49-F238E27FC236}">
              <a16:creationId xmlns:a16="http://schemas.microsoft.com/office/drawing/2014/main" id="{65159F81-FC64-4117-BCE3-80D147E92BD9}"/>
            </a:ext>
          </a:extLst>
        </xdr:cNvPr>
        <xdr:cNvSpPr txBox="1"/>
      </xdr:nvSpPr>
      <xdr:spPr>
        <a:xfrm>
          <a:off x="18183303" y="6154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69928</xdr:colOff>
      <xdr:row>38</xdr:row>
      <xdr:rowOff>44848</xdr:rowOff>
    </xdr:from>
    <xdr:ext cx="469744" cy="259045"/>
    <xdr:sp macro="" textlink="">
      <xdr:nvSpPr>
        <xdr:cNvPr id="578" name="n_3aveValue【空港】&#10;一人当たり有形固定資産（償却資産）額">
          <a:extLst>
            <a:ext uri="{FF2B5EF4-FFF2-40B4-BE49-F238E27FC236}">
              <a16:creationId xmlns:a16="http://schemas.microsoft.com/office/drawing/2014/main" id="{B698D978-677D-4D1B-8F43-CCA501115CFE}"/>
            </a:ext>
          </a:extLst>
        </xdr:cNvPr>
        <xdr:cNvSpPr txBox="1"/>
      </xdr:nvSpPr>
      <xdr:spPr>
        <a:xfrm>
          <a:off x="17383203" y="6201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133428</xdr:colOff>
      <xdr:row>39</xdr:row>
      <xdr:rowOff>40022</xdr:rowOff>
    </xdr:from>
    <xdr:ext cx="469744" cy="259045"/>
    <xdr:sp macro="" textlink="">
      <xdr:nvSpPr>
        <xdr:cNvPr id="579" name="n_4aveValue【空港】&#10;一人当たり有形固定資産（償却資産）額">
          <a:extLst>
            <a:ext uri="{FF2B5EF4-FFF2-40B4-BE49-F238E27FC236}">
              <a16:creationId xmlns:a16="http://schemas.microsoft.com/office/drawing/2014/main" id="{1A61A904-B58D-4B64-946F-003821C40564}"/>
            </a:ext>
          </a:extLst>
        </xdr:cNvPr>
        <xdr:cNvSpPr txBox="1"/>
      </xdr:nvSpPr>
      <xdr:spPr>
        <a:xfrm>
          <a:off x="16592628" y="6355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120728</xdr:colOff>
      <xdr:row>40</xdr:row>
      <xdr:rowOff>113555</xdr:rowOff>
    </xdr:from>
    <xdr:ext cx="469744" cy="259045"/>
    <xdr:sp macro="" textlink="">
      <xdr:nvSpPr>
        <xdr:cNvPr id="580" name="n_1mainValue【空港】&#10;一人当たり有形固定資産（償却資産）額">
          <a:extLst>
            <a:ext uri="{FF2B5EF4-FFF2-40B4-BE49-F238E27FC236}">
              <a16:creationId xmlns:a16="http://schemas.microsoft.com/office/drawing/2014/main" id="{9D4A49B0-3E28-405C-97DC-7B0F27436F59}"/>
            </a:ext>
          </a:extLst>
        </xdr:cNvPr>
        <xdr:cNvSpPr txBox="1"/>
      </xdr:nvSpPr>
      <xdr:spPr>
        <a:xfrm>
          <a:off x="18983403" y="6590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40</xdr:row>
      <xdr:rowOff>114317</xdr:rowOff>
    </xdr:from>
    <xdr:ext cx="469744" cy="259045"/>
    <xdr:sp macro="" textlink="">
      <xdr:nvSpPr>
        <xdr:cNvPr id="581" name="n_2mainValue【空港】&#10;一人当たり有形固定資産（償却資産）額">
          <a:extLst>
            <a:ext uri="{FF2B5EF4-FFF2-40B4-BE49-F238E27FC236}">
              <a16:creationId xmlns:a16="http://schemas.microsoft.com/office/drawing/2014/main" id="{E3867419-86E3-4249-ADD5-5F97A6B34D73}"/>
            </a:ext>
          </a:extLst>
        </xdr:cNvPr>
        <xdr:cNvSpPr txBox="1"/>
      </xdr:nvSpPr>
      <xdr:spPr>
        <a:xfrm>
          <a:off x="18183303" y="6591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69928</xdr:colOff>
      <xdr:row>41</xdr:row>
      <xdr:rowOff>36847</xdr:rowOff>
    </xdr:from>
    <xdr:ext cx="469744" cy="259045"/>
    <xdr:sp macro="" textlink="">
      <xdr:nvSpPr>
        <xdr:cNvPr id="582" name="n_3mainValue【空港】&#10;一人当たり有形固定資産（償却資産）額">
          <a:extLst>
            <a:ext uri="{FF2B5EF4-FFF2-40B4-BE49-F238E27FC236}">
              <a16:creationId xmlns:a16="http://schemas.microsoft.com/office/drawing/2014/main" id="{8D2D1669-5ADD-4268-9723-134291BFED44}"/>
            </a:ext>
          </a:extLst>
        </xdr:cNvPr>
        <xdr:cNvSpPr txBox="1"/>
      </xdr:nvSpPr>
      <xdr:spPr>
        <a:xfrm>
          <a:off x="17383203" y="6675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133428</xdr:colOff>
      <xdr:row>41</xdr:row>
      <xdr:rowOff>54627</xdr:rowOff>
    </xdr:from>
    <xdr:ext cx="469744" cy="259045"/>
    <xdr:sp macro="" textlink="">
      <xdr:nvSpPr>
        <xdr:cNvPr id="583" name="n_4mainValue【空港】&#10;一人当たり有形固定資産（償却資産）額">
          <a:extLst>
            <a:ext uri="{FF2B5EF4-FFF2-40B4-BE49-F238E27FC236}">
              <a16:creationId xmlns:a16="http://schemas.microsoft.com/office/drawing/2014/main" id="{B2A6E179-B61C-4B91-8AF4-20B6400A2DEC}"/>
            </a:ext>
          </a:extLst>
        </xdr:cNvPr>
        <xdr:cNvSpPr txBox="1"/>
      </xdr:nvSpPr>
      <xdr:spPr>
        <a:xfrm>
          <a:off x="16592628" y="6693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84" name="正方形/長方形 583">
          <a:extLst>
            <a:ext uri="{FF2B5EF4-FFF2-40B4-BE49-F238E27FC236}">
              <a16:creationId xmlns:a16="http://schemas.microsoft.com/office/drawing/2014/main" id="{2DEAFA5C-6A42-4C58-B94D-48D27FDA555C}"/>
            </a:ext>
          </a:extLst>
        </xdr:cNvPr>
        <xdr:cNvSpPr/>
      </xdr:nvSpPr>
      <xdr:spPr>
        <a:xfrm>
          <a:off x="112109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585" name="正方形/長方形 584">
          <a:extLst>
            <a:ext uri="{FF2B5EF4-FFF2-40B4-BE49-F238E27FC236}">
              <a16:creationId xmlns:a16="http://schemas.microsoft.com/office/drawing/2014/main" id="{9532538D-2421-4ECE-9F71-4B59646905AE}"/>
            </a:ext>
          </a:extLst>
        </xdr:cNvPr>
        <xdr:cNvSpPr/>
      </xdr:nvSpPr>
      <xdr:spPr>
        <a:xfrm>
          <a:off x="116586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586" name="正方形/長方形 585">
          <a:extLst>
            <a:ext uri="{FF2B5EF4-FFF2-40B4-BE49-F238E27FC236}">
              <a16:creationId xmlns:a16="http://schemas.microsoft.com/office/drawing/2014/main" id="{9B566905-E954-42C2-AAC5-EF89E49F2E62}"/>
            </a:ext>
          </a:extLst>
        </xdr:cNvPr>
        <xdr:cNvSpPr/>
      </xdr:nvSpPr>
      <xdr:spPr>
        <a:xfrm>
          <a:off x="116586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587" name="正方形/長方形 586">
          <a:extLst>
            <a:ext uri="{FF2B5EF4-FFF2-40B4-BE49-F238E27FC236}">
              <a16:creationId xmlns:a16="http://schemas.microsoft.com/office/drawing/2014/main" id="{D5346598-D54F-430E-9A20-F450314AE6D3}"/>
            </a:ext>
          </a:extLst>
        </xdr:cNvPr>
        <xdr:cNvSpPr/>
      </xdr:nvSpPr>
      <xdr:spPr>
        <a:xfrm>
          <a:off x="131540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588" name="正方形/長方形 587">
          <a:extLst>
            <a:ext uri="{FF2B5EF4-FFF2-40B4-BE49-F238E27FC236}">
              <a16:creationId xmlns:a16="http://schemas.microsoft.com/office/drawing/2014/main" id="{E75A9143-D197-4943-AD81-A8B4389B19AD}"/>
            </a:ext>
          </a:extLst>
        </xdr:cNvPr>
        <xdr:cNvSpPr/>
      </xdr:nvSpPr>
      <xdr:spPr>
        <a:xfrm>
          <a:off x="131540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9" name="正方形/長方形 588">
          <a:extLst>
            <a:ext uri="{FF2B5EF4-FFF2-40B4-BE49-F238E27FC236}">
              <a16:creationId xmlns:a16="http://schemas.microsoft.com/office/drawing/2014/main" id="{9274D409-40FF-40FC-955E-C0B8AA4D84D8}"/>
            </a:ext>
          </a:extLst>
        </xdr:cNvPr>
        <xdr:cNvSpPr/>
      </xdr:nvSpPr>
      <xdr:spPr>
        <a:xfrm>
          <a:off x="112109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90" name="テキスト ボックス 589">
          <a:extLst>
            <a:ext uri="{FF2B5EF4-FFF2-40B4-BE49-F238E27FC236}">
              <a16:creationId xmlns:a16="http://schemas.microsoft.com/office/drawing/2014/main" id="{F8612B1C-6F87-4101-8ECA-633FEB73C2D6}"/>
            </a:ext>
          </a:extLst>
        </xdr:cNvPr>
        <xdr:cNvSpPr txBox="1"/>
      </xdr:nvSpPr>
      <xdr:spPr>
        <a:xfrm>
          <a:off x="11172825"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91" name="直線コネクタ 590">
          <a:extLst>
            <a:ext uri="{FF2B5EF4-FFF2-40B4-BE49-F238E27FC236}">
              <a16:creationId xmlns:a16="http://schemas.microsoft.com/office/drawing/2014/main" id="{B5D09410-218A-4BED-9951-003081339DF3}"/>
            </a:ext>
          </a:extLst>
        </xdr:cNvPr>
        <xdr:cNvCxnSpPr/>
      </xdr:nvCxnSpPr>
      <xdr:spPr>
        <a:xfrm>
          <a:off x="11210925" y="108013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92" name="テキスト ボックス 591">
          <a:extLst>
            <a:ext uri="{FF2B5EF4-FFF2-40B4-BE49-F238E27FC236}">
              <a16:creationId xmlns:a16="http://schemas.microsoft.com/office/drawing/2014/main" id="{E2627267-43F3-4C65-B106-2FA2BDECBF7D}"/>
            </a:ext>
          </a:extLst>
        </xdr:cNvPr>
        <xdr:cNvSpPr txBox="1"/>
      </xdr:nvSpPr>
      <xdr:spPr>
        <a:xfrm>
          <a:off x="10845966" y="10665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93" name="直線コネクタ 592">
          <a:extLst>
            <a:ext uri="{FF2B5EF4-FFF2-40B4-BE49-F238E27FC236}">
              <a16:creationId xmlns:a16="http://schemas.microsoft.com/office/drawing/2014/main" id="{40F28284-2E61-4E60-9041-823CBA8A16A9}"/>
            </a:ext>
          </a:extLst>
        </xdr:cNvPr>
        <xdr:cNvCxnSpPr/>
      </xdr:nvCxnSpPr>
      <xdr:spPr>
        <a:xfrm>
          <a:off x="11210925" y="103632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94" name="テキスト ボックス 593">
          <a:extLst>
            <a:ext uri="{FF2B5EF4-FFF2-40B4-BE49-F238E27FC236}">
              <a16:creationId xmlns:a16="http://schemas.microsoft.com/office/drawing/2014/main" id="{A4B47A42-60E5-452C-BE63-CEAAB3F1B2EE}"/>
            </a:ext>
          </a:extLst>
        </xdr:cNvPr>
        <xdr:cNvSpPr txBox="1"/>
      </xdr:nvSpPr>
      <xdr:spPr>
        <a:xfrm>
          <a:off x="10845966" y="10227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95" name="直線コネクタ 594">
          <a:extLst>
            <a:ext uri="{FF2B5EF4-FFF2-40B4-BE49-F238E27FC236}">
              <a16:creationId xmlns:a16="http://schemas.microsoft.com/office/drawing/2014/main" id="{E169BD10-D3C3-402E-84B0-4C671C76E2E9}"/>
            </a:ext>
          </a:extLst>
        </xdr:cNvPr>
        <xdr:cNvCxnSpPr/>
      </xdr:nvCxnSpPr>
      <xdr:spPr>
        <a:xfrm>
          <a:off x="11210925" y="99345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96" name="テキスト ボックス 595">
          <a:extLst>
            <a:ext uri="{FF2B5EF4-FFF2-40B4-BE49-F238E27FC236}">
              <a16:creationId xmlns:a16="http://schemas.microsoft.com/office/drawing/2014/main" id="{8002C792-CA84-47B5-B657-D4AFBE7B338F}"/>
            </a:ext>
          </a:extLst>
        </xdr:cNvPr>
        <xdr:cNvSpPr txBox="1"/>
      </xdr:nvSpPr>
      <xdr:spPr>
        <a:xfrm>
          <a:off x="10845966" y="9798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97" name="直線コネクタ 596">
          <a:extLst>
            <a:ext uri="{FF2B5EF4-FFF2-40B4-BE49-F238E27FC236}">
              <a16:creationId xmlns:a16="http://schemas.microsoft.com/office/drawing/2014/main" id="{AF1E0D53-CCF2-4784-AA71-996D131A4C6D}"/>
            </a:ext>
          </a:extLst>
        </xdr:cNvPr>
        <xdr:cNvCxnSpPr/>
      </xdr:nvCxnSpPr>
      <xdr:spPr>
        <a:xfrm>
          <a:off x="11210925" y="95059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98" name="テキスト ボックス 597">
          <a:extLst>
            <a:ext uri="{FF2B5EF4-FFF2-40B4-BE49-F238E27FC236}">
              <a16:creationId xmlns:a16="http://schemas.microsoft.com/office/drawing/2014/main" id="{34D58B62-F25E-4402-98A5-3263F8FEA67D}"/>
            </a:ext>
          </a:extLst>
        </xdr:cNvPr>
        <xdr:cNvSpPr txBox="1"/>
      </xdr:nvSpPr>
      <xdr:spPr>
        <a:xfrm>
          <a:off x="10845966" y="9370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99" name="直線コネクタ 598">
          <a:extLst>
            <a:ext uri="{FF2B5EF4-FFF2-40B4-BE49-F238E27FC236}">
              <a16:creationId xmlns:a16="http://schemas.microsoft.com/office/drawing/2014/main" id="{B9F331C6-6084-4A40-A812-EFC15AD04E8E}"/>
            </a:ext>
          </a:extLst>
        </xdr:cNvPr>
        <xdr:cNvCxnSpPr/>
      </xdr:nvCxnSpPr>
      <xdr:spPr>
        <a:xfrm>
          <a:off x="11210925" y="90678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00" name="テキスト ボックス 599">
          <a:extLst>
            <a:ext uri="{FF2B5EF4-FFF2-40B4-BE49-F238E27FC236}">
              <a16:creationId xmlns:a16="http://schemas.microsoft.com/office/drawing/2014/main" id="{8E659145-FAEC-40A2-863C-E4F9D315EC60}"/>
            </a:ext>
          </a:extLst>
        </xdr:cNvPr>
        <xdr:cNvSpPr txBox="1"/>
      </xdr:nvSpPr>
      <xdr:spPr>
        <a:xfrm>
          <a:off x="10845966" y="8931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01" name="直線コネクタ 600">
          <a:extLst>
            <a:ext uri="{FF2B5EF4-FFF2-40B4-BE49-F238E27FC236}">
              <a16:creationId xmlns:a16="http://schemas.microsoft.com/office/drawing/2014/main" id="{95B9FE1F-F572-4DA8-A4C4-37400392DAE1}"/>
            </a:ext>
          </a:extLst>
        </xdr:cNvPr>
        <xdr:cNvCxnSpPr/>
      </xdr:nvCxnSpPr>
      <xdr:spPr>
        <a:xfrm>
          <a:off x="11210925" y="86391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02" name="テキスト ボックス 601">
          <a:extLst>
            <a:ext uri="{FF2B5EF4-FFF2-40B4-BE49-F238E27FC236}">
              <a16:creationId xmlns:a16="http://schemas.microsoft.com/office/drawing/2014/main" id="{CDF9EF22-299F-423C-AD85-6ACCDB185561}"/>
            </a:ext>
          </a:extLst>
        </xdr:cNvPr>
        <xdr:cNvSpPr txBox="1"/>
      </xdr:nvSpPr>
      <xdr:spPr>
        <a:xfrm>
          <a:off x="10845966" y="85033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03" name="【学校施設】&#10;有形固定資産減価償却率グラフ枠">
          <a:extLst>
            <a:ext uri="{FF2B5EF4-FFF2-40B4-BE49-F238E27FC236}">
              <a16:creationId xmlns:a16="http://schemas.microsoft.com/office/drawing/2014/main" id="{D88BF3FA-0D77-49B5-8B8F-1013AC17DF42}"/>
            </a:ext>
          </a:extLst>
        </xdr:cNvPr>
        <xdr:cNvSpPr/>
      </xdr:nvSpPr>
      <xdr:spPr>
        <a:xfrm>
          <a:off x="112109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102870</xdr:rowOff>
    </xdr:from>
    <xdr:to>
      <xdr:col>85</xdr:col>
      <xdr:colOff>126364</xdr:colOff>
      <xdr:row>63</xdr:row>
      <xdr:rowOff>130302</xdr:rowOff>
    </xdr:to>
    <xdr:cxnSp macro="">
      <xdr:nvCxnSpPr>
        <xdr:cNvPr id="604" name="直線コネクタ 603">
          <a:extLst>
            <a:ext uri="{FF2B5EF4-FFF2-40B4-BE49-F238E27FC236}">
              <a16:creationId xmlns:a16="http://schemas.microsoft.com/office/drawing/2014/main" id="{3B176E46-9AC3-42A4-ADD5-D584BF499F5D}"/>
            </a:ext>
          </a:extLst>
        </xdr:cNvPr>
        <xdr:cNvCxnSpPr/>
      </xdr:nvCxnSpPr>
      <xdr:spPr>
        <a:xfrm flipV="1">
          <a:off x="14695170" y="9335770"/>
          <a:ext cx="1269" cy="995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63</xdr:row>
      <xdr:rowOff>134129</xdr:rowOff>
    </xdr:from>
    <xdr:ext cx="405111" cy="259045"/>
    <xdr:sp macro="" textlink="">
      <xdr:nvSpPr>
        <xdr:cNvPr id="605" name="【学校施設】&#10;有形固定資産減価償却率最小値テキスト">
          <a:extLst>
            <a:ext uri="{FF2B5EF4-FFF2-40B4-BE49-F238E27FC236}">
              <a16:creationId xmlns:a16="http://schemas.microsoft.com/office/drawing/2014/main" id="{5E164C41-69CC-4B9A-87F0-40EC7DAA33FD}"/>
            </a:ext>
          </a:extLst>
        </xdr:cNvPr>
        <xdr:cNvSpPr txBox="1"/>
      </xdr:nvSpPr>
      <xdr:spPr>
        <a:xfrm>
          <a:off x="14744700" y="10335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130302</xdr:rowOff>
    </xdr:from>
    <xdr:to>
      <xdr:col>86</xdr:col>
      <xdr:colOff>25400</xdr:colOff>
      <xdr:row>63</xdr:row>
      <xdr:rowOff>130302</xdr:rowOff>
    </xdr:to>
    <xdr:cxnSp macro="">
      <xdr:nvCxnSpPr>
        <xdr:cNvPr id="606" name="直線コネクタ 605">
          <a:extLst>
            <a:ext uri="{FF2B5EF4-FFF2-40B4-BE49-F238E27FC236}">
              <a16:creationId xmlns:a16="http://schemas.microsoft.com/office/drawing/2014/main" id="{98678515-CAE6-47A1-AC30-2B632066AD18}"/>
            </a:ext>
          </a:extLst>
        </xdr:cNvPr>
        <xdr:cNvCxnSpPr/>
      </xdr:nvCxnSpPr>
      <xdr:spPr>
        <a:xfrm>
          <a:off x="14611350" y="10331577"/>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49547</xdr:rowOff>
    </xdr:from>
    <xdr:ext cx="405111" cy="259045"/>
    <xdr:sp macro="" textlink="">
      <xdr:nvSpPr>
        <xdr:cNvPr id="607" name="【学校施設】&#10;有形固定資産減価償却率最大値テキスト">
          <a:extLst>
            <a:ext uri="{FF2B5EF4-FFF2-40B4-BE49-F238E27FC236}">
              <a16:creationId xmlns:a16="http://schemas.microsoft.com/office/drawing/2014/main" id="{536DCFD7-D045-4DA4-B2A8-0D9652387887}"/>
            </a:ext>
          </a:extLst>
        </xdr:cNvPr>
        <xdr:cNvSpPr txBox="1"/>
      </xdr:nvSpPr>
      <xdr:spPr>
        <a:xfrm>
          <a:off x="14744700" y="911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102870</xdr:rowOff>
    </xdr:from>
    <xdr:to>
      <xdr:col>86</xdr:col>
      <xdr:colOff>25400</xdr:colOff>
      <xdr:row>57</xdr:row>
      <xdr:rowOff>102870</xdr:rowOff>
    </xdr:to>
    <xdr:cxnSp macro="">
      <xdr:nvCxnSpPr>
        <xdr:cNvPr id="608" name="直線コネクタ 607">
          <a:extLst>
            <a:ext uri="{FF2B5EF4-FFF2-40B4-BE49-F238E27FC236}">
              <a16:creationId xmlns:a16="http://schemas.microsoft.com/office/drawing/2014/main" id="{C9D502EA-50EA-4A3B-A7A0-347F18924CC6}"/>
            </a:ext>
          </a:extLst>
        </xdr:cNvPr>
        <xdr:cNvCxnSpPr/>
      </xdr:nvCxnSpPr>
      <xdr:spPr>
        <a:xfrm>
          <a:off x="14611350" y="933577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60</xdr:row>
      <xdr:rowOff>29227</xdr:rowOff>
    </xdr:from>
    <xdr:ext cx="405111" cy="259045"/>
    <xdr:sp macro="" textlink="">
      <xdr:nvSpPr>
        <xdr:cNvPr id="609" name="【学校施設】&#10;有形固定資産減価償却率平均値テキスト">
          <a:extLst>
            <a:ext uri="{FF2B5EF4-FFF2-40B4-BE49-F238E27FC236}">
              <a16:creationId xmlns:a16="http://schemas.microsoft.com/office/drawing/2014/main" id="{C95B8E90-CE84-475E-AB13-88544AA1AA0D}"/>
            </a:ext>
          </a:extLst>
        </xdr:cNvPr>
        <xdr:cNvSpPr txBox="1"/>
      </xdr:nvSpPr>
      <xdr:spPr>
        <a:xfrm>
          <a:off x="14744700" y="97415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6350</xdr:rowOff>
    </xdr:from>
    <xdr:to>
      <xdr:col>85</xdr:col>
      <xdr:colOff>177800</xdr:colOff>
      <xdr:row>61</xdr:row>
      <xdr:rowOff>107950</xdr:rowOff>
    </xdr:to>
    <xdr:sp macro="" textlink="">
      <xdr:nvSpPr>
        <xdr:cNvPr id="610" name="フローチャート: 判断 609">
          <a:extLst>
            <a:ext uri="{FF2B5EF4-FFF2-40B4-BE49-F238E27FC236}">
              <a16:creationId xmlns:a16="http://schemas.microsoft.com/office/drawing/2014/main" id="{7D825B40-567C-4374-A4D9-D2BE55343CED}"/>
            </a:ext>
          </a:extLst>
        </xdr:cNvPr>
        <xdr:cNvSpPr/>
      </xdr:nvSpPr>
      <xdr:spPr>
        <a:xfrm>
          <a:off x="14649450" y="988695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15494</xdr:rowOff>
    </xdr:from>
    <xdr:to>
      <xdr:col>81</xdr:col>
      <xdr:colOff>101600</xdr:colOff>
      <xdr:row>61</xdr:row>
      <xdr:rowOff>117094</xdr:rowOff>
    </xdr:to>
    <xdr:sp macro="" textlink="">
      <xdr:nvSpPr>
        <xdr:cNvPr id="611" name="フローチャート: 判断 610">
          <a:extLst>
            <a:ext uri="{FF2B5EF4-FFF2-40B4-BE49-F238E27FC236}">
              <a16:creationId xmlns:a16="http://schemas.microsoft.com/office/drawing/2014/main" id="{8846FD41-8E22-4FE2-B7AE-384B93F589FB}"/>
            </a:ext>
          </a:extLst>
        </xdr:cNvPr>
        <xdr:cNvSpPr/>
      </xdr:nvSpPr>
      <xdr:spPr>
        <a:xfrm>
          <a:off x="13887450" y="9889744"/>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1778</xdr:rowOff>
    </xdr:from>
    <xdr:to>
      <xdr:col>76</xdr:col>
      <xdr:colOff>165100</xdr:colOff>
      <xdr:row>61</xdr:row>
      <xdr:rowOff>103378</xdr:rowOff>
    </xdr:to>
    <xdr:sp macro="" textlink="">
      <xdr:nvSpPr>
        <xdr:cNvPr id="612" name="フローチャート: 判断 611">
          <a:extLst>
            <a:ext uri="{FF2B5EF4-FFF2-40B4-BE49-F238E27FC236}">
              <a16:creationId xmlns:a16="http://schemas.microsoft.com/office/drawing/2014/main" id="{40F4FC38-1CC6-4E0D-8389-DFB8F4EDFF7D}"/>
            </a:ext>
          </a:extLst>
        </xdr:cNvPr>
        <xdr:cNvSpPr/>
      </xdr:nvSpPr>
      <xdr:spPr>
        <a:xfrm>
          <a:off x="13096875" y="9879203"/>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104648</xdr:rowOff>
    </xdr:from>
    <xdr:to>
      <xdr:col>72</xdr:col>
      <xdr:colOff>38100</xdr:colOff>
      <xdr:row>61</xdr:row>
      <xdr:rowOff>34798</xdr:rowOff>
    </xdr:to>
    <xdr:sp macro="" textlink="">
      <xdr:nvSpPr>
        <xdr:cNvPr id="613" name="フローチャート: 判断 612">
          <a:extLst>
            <a:ext uri="{FF2B5EF4-FFF2-40B4-BE49-F238E27FC236}">
              <a16:creationId xmlns:a16="http://schemas.microsoft.com/office/drawing/2014/main" id="{D8D1A759-1660-4CD5-8386-16BC2C3E86E7}"/>
            </a:ext>
          </a:extLst>
        </xdr:cNvPr>
        <xdr:cNvSpPr/>
      </xdr:nvSpPr>
      <xdr:spPr>
        <a:xfrm>
          <a:off x="12296775" y="9823323"/>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61</xdr:row>
      <xdr:rowOff>20066</xdr:rowOff>
    </xdr:from>
    <xdr:to>
      <xdr:col>67</xdr:col>
      <xdr:colOff>101600</xdr:colOff>
      <xdr:row>61</xdr:row>
      <xdr:rowOff>121666</xdr:rowOff>
    </xdr:to>
    <xdr:sp macro="" textlink="">
      <xdr:nvSpPr>
        <xdr:cNvPr id="614" name="フローチャート: 判断 613">
          <a:extLst>
            <a:ext uri="{FF2B5EF4-FFF2-40B4-BE49-F238E27FC236}">
              <a16:creationId xmlns:a16="http://schemas.microsoft.com/office/drawing/2014/main" id="{AEAE0FFD-80FA-4681-B69B-E679F22F5A8E}"/>
            </a:ext>
          </a:extLst>
        </xdr:cNvPr>
        <xdr:cNvSpPr/>
      </xdr:nvSpPr>
      <xdr:spPr>
        <a:xfrm>
          <a:off x="11487150" y="9897491"/>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15" name="テキスト ボックス 614">
          <a:extLst>
            <a:ext uri="{FF2B5EF4-FFF2-40B4-BE49-F238E27FC236}">
              <a16:creationId xmlns:a16="http://schemas.microsoft.com/office/drawing/2014/main" id="{06D4E9AB-B8C3-4D57-A6F1-5005F52EF011}"/>
            </a:ext>
          </a:extLst>
        </xdr:cNvPr>
        <xdr:cNvSpPr txBox="1"/>
      </xdr:nvSpPr>
      <xdr:spPr>
        <a:xfrm>
          <a:off x="1452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6" name="テキスト ボックス 615">
          <a:extLst>
            <a:ext uri="{FF2B5EF4-FFF2-40B4-BE49-F238E27FC236}">
              <a16:creationId xmlns:a16="http://schemas.microsoft.com/office/drawing/2014/main" id="{6839F235-5A9E-4BCA-8AE4-844AC4A7E948}"/>
            </a:ext>
          </a:extLst>
        </xdr:cNvPr>
        <xdr:cNvSpPr txBox="1"/>
      </xdr:nvSpPr>
      <xdr:spPr>
        <a:xfrm>
          <a:off x="13763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7" name="テキスト ボックス 616">
          <a:extLst>
            <a:ext uri="{FF2B5EF4-FFF2-40B4-BE49-F238E27FC236}">
              <a16:creationId xmlns:a16="http://schemas.microsoft.com/office/drawing/2014/main" id="{3880A327-12C9-4833-BBF1-2C35C5CBF5DF}"/>
            </a:ext>
          </a:extLst>
        </xdr:cNvPr>
        <xdr:cNvSpPr txBox="1"/>
      </xdr:nvSpPr>
      <xdr:spPr>
        <a:xfrm>
          <a:off x="12973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8" name="テキスト ボックス 617">
          <a:extLst>
            <a:ext uri="{FF2B5EF4-FFF2-40B4-BE49-F238E27FC236}">
              <a16:creationId xmlns:a16="http://schemas.microsoft.com/office/drawing/2014/main" id="{71F7F7D6-5F55-49CB-BFF6-2D357B88280E}"/>
            </a:ext>
          </a:extLst>
        </xdr:cNvPr>
        <xdr:cNvSpPr txBox="1"/>
      </xdr:nvSpPr>
      <xdr:spPr>
        <a:xfrm>
          <a:off x="12172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9" name="テキスト ボックス 618">
          <a:extLst>
            <a:ext uri="{FF2B5EF4-FFF2-40B4-BE49-F238E27FC236}">
              <a16:creationId xmlns:a16="http://schemas.microsoft.com/office/drawing/2014/main" id="{FC04ED8D-9451-4A13-BA96-460BED1511EF}"/>
            </a:ext>
          </a:extLst>
        </xdr:cNvPr>
        <xdr:cNvSpPr txBox="1"/>
      </xdr:nvSpPr>
      <xdr:spPr>
        <a:xfrm>
          <a:off x="11363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79502</xdr:rowOff>
    </xdr:from>
    <xdr:to>
      <xdr:col>85</xdr:col>
      <xdr:colOff>177800</xdr:colOff>
      <xdr:row>64</xdr:row>
      <xdr:rowOff>9652</xdr:rowOff>
    </xdr:to>
    <xdr:sp macro="" textlink="">
      <xdr:nvSpPr>
        <xdr:cNvPr id="620" name="楕円 619">
          <a:extLst>
            <a:ext uri="{FF2B5EF4-FFF2-40B4-BE49-F238E27FC236}">
              <a16:creationId xmlns:a16="http://schemas.microsoft.com/office/drawing/2014/main" id="{D9F0D5FF-C879-4FD3-A3A8-1019DE09E189}"/>
            </a:ext>
          </a:extLst>
        </xdr:cNvPr>
        <xdr:cNvSpPr/>
      </xdr:nvSpPr>
      <xdr:spPr>
        <a:xfrm>
          <a:off x="14649450" y="10283952"/>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62</xdr:row>
      <xdr:rowOff>165879</xdr:rowOff>
    </xdr:from>
    <xdr:ext cx="405111" cy="259045"/>
    <xdr:sp macro="" textlink="">
      <xdr:nvSpPr>
        <xdr:cNvPr id="621" name="【学校施設】&#10;有形固定資産減価償却率該当値テキスト">
          <a:extLst>
            <a:ext uri="{FF2B5EF4-FFF2-40B4-BE49-F238E27FC236}">
              <a16:creationId xmlns:a16="http://schemas.microsoft.com/office/drawing/2014/main" id="{7384F086-F7D8-481B-ADE4-2BF925B4786D}"/>
            </a:ext>
          </a:extLst>
        </xdr:cNvPr>
        <xdr:cNvSpPr txBox="1"/>
      </xdr:nvSpPr>
      <xdr:spPr>
        <a:xfrm>
          <a:off x="14744700" y="10202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24638</xdr:rowOff>
    </xdr:from>
    <xdr:to>
      <xdr:col>81</xdr:col>
      <xdr:colOff>101600</xdr:colOff>
      <xdr:row>63</xdr:row>
      <xdr:rowOff>126238</xdr:rowOff>
    </xdr:to>
    <xdr:sp macro="" textlink="">
      <xdr:nvSpPr>
        <xdr:cNvPr id="622" name="楕円 621">
          <a:extLst>
            <a:ext uri="{FF2B5EF4-FFF2-40B4-BE49-F238E27FC236}">
              <a16:creationId xmlns:a16="http://schemas.microsoft.com/office/drawing/2014/main" id="{D2FC3BDA-3A6F-4BC6-B8A9-9314571A291C}"/>
            </a:ext>
          </a:extLst>
        </xdr:cNvPr>
        <xdr:cNvSpPr/>
      </xdr:nvSpPr>
      <xdr:spPr>
        <a:xfrm>
          <a:off x="13887450" y="10229088"/>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75438</xdr:rowOff>
    </xdr:from>
    <xdr:to>
      <xdr:col>85</xdr:col>
      <xdr:colOff>127000</xdr:colOff>
      <xdr:row>63</xdr:row>
      <xdr:rowOff>130302</xdr:rowOff>
    </xdr:to>
    <xdr:cxnSp macro="">
      <xdr:nvCxnSpPr>
        <xdr:cNvPr id="623" name="直線コネクタ 622">
          <a:extLst>
            <a:ext uri="{FF2B5EF4-FFF2-40B4-BE49-F238E27FC236}">
              <a16:creationId xmlns:a16="http://schemas.microsoft.com/office/drawing/2014/main" id="{8981A7A6-DB5E-4E5E-B6F4-CDC9441E6F42}"/>
            </a:ext>
          </a:extLst>
        </xdr:cNvPr>
        <xdr:cNvCxnSpPr/>
      </xdr:nvCxnSpPr>
      <xdr:spPr>
        <a:xfrm>
          <a:off x="13935075" y="10276713"/>
          <a:ext cx="762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33782</xdr:rowOff>
    </xdr:from>
    <xdr:to>
      <xdr:col>76</xdr:col>
      <xdr:colOff>165100</xdr:colOff>
      <xdr:row>63</xdr:row>
      <xdr:rowOff>135382</xdr:rowOff>
    </xdr:to>
    <xdr:sp macro="" textlink="">
      <xdr:nvSpPr>
        <xdr:cNvPr id="624" name="楕円 623">
          <a:extLst>
            <a:ext uri="{FF2B5EF4-FFF2-40B4-BE49-F238E27FC236}">
              <a16:creationId xmlns:a16="http://schemas.microsoft.com/office/drawing/2014/main" id="{7B44AD70-FE09-43A8-978D-3E8B7903E2D0}"/>
            </a:ext>
          </a:extLst>
        </xdr:cNvPr>
        <xdr:cNvSpPr/>
      </xdr:nvSpPr>
      <xdr:spPr>
        <a:xfrm>
          <a:off x="13096875" y="10231882"/>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75438</xdr:rowOff>
    </xdr:from>
    <xdr:to>
      <xdr:col>81</xdr:col>
      <xdr:colOff>50800</xdr:colOff>
      <xdr:row>63</xdr:row>
      <xdr:rowOff>84582</xdr:rowOff>
    </xdr:to>
    <xdr:cxnSp macro="">
      <xdr:nvCxnSpPr>
        <xdr:cNvPr id="625" name="直線コネクタ 624">
          <a:extLst>
            <a:ext uri="{FF2B5EF4-FFF2-40B4-BE49-F238E27FC236}">
              <a16:creationId xmlns:a16="http://schemas.microsoft.com/office/drawing/2014/main" id="{D3619A27-445C-46F2-A266-CF4FE9BB01FA}"/>
            </a:ext>
          </a:extLst>
        </xdr:cNvPr>
        <xdr:cNvCxnSpPr/>
      </xdr:nvCxnSpPr>
      <xdr:spPr>
        <a:xfrm flipV="1">
          <a:off x="13144500" y="10276713"/>
          <a:ext cx="790575" cy="12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154940</xdr:rowOff>
    </xdr:from>
    <xdr:to>
      <xdr:col>72</xdr:col>
      <xdr:colOff>38100</xdr:colOff>
      <xdr:row>63</xdr:row>
      <xdr:rowOff>85090</xdr:rowOff>
    </xdr:to>
    <xdr:sp macro="" textlink="">
      <xdr:nvSpPr>
        <xdr:cNvPr id="626" name="楕円 625">
          <a:extLst>
            <a:ext uri="{FF2B5EF4-FFF2-40B4-BE49-F238E27FC236}">
              <a16:creationId xmlns:a16="http://schemas.microsoft.com/office/drawing/2014/main" id="{3E759C51-7406-4A06-944E-FCA60DC5D862}"/>
            </a:ext>
          </a:extLst>
        </xdr:cNvPr>
        <xdr:cNvSpPr/>
      </xdr:nvSpPr>
      <xdr:spPr>
        <a:xfrm>
          <a:off x="12296775" y="1019429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34290</xdr:rowOff>
    </xdr:from>
    <xdr:to>
      <xdr:col>76</xdr:col>
      <xdr:colOff>114300</xdr:colOff>
      <xdr:row>63</xdr:row>
      <xdr:rowOff>84582</xdr:rowOff>
    </xdr:to>
    <xdr:cxnSp macro="">
      <xdr:nvCxnSpPr>
        <xdr:cNvPr id="627" name="直線コネクタ 626">
          <a:extLst>
            <a:ext uri="{FF2B5EF4-FFF2-40B4-BE49-F238E27FC236}">
              <a16:creationId xmlns:a16="http://schemas.microsoft.com/office/drawing/2014/main" id="{B1013DFE-9FC9-47FD-BD80-FD8514784E12}"/>
            </a:ext>
          </a:extLst>
        </xdr:cNvPr>
        <xdr:cNvCxnSpPr/>
      </xdr:nvCxnSpPr>
      <xdr:spPr>
        <a:xfrm>
          <a:off x="12344400" y="10232390"/>
          <a:ext cx="800100" cy="56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159512</xdr:rowOff>
    </xdr:from>
    <xdr:to>
      <xdr:col>67</xdr:col>
      <xdr:colOff>101600</xdr:colOff>
      <xdr:row>61</xdr:row>
      <xdr:rowOff>89662</xdr:rowOff>
    </xdr:to>
    <xdr:sp macro="" textlink="">
      <xdr:nvSpPr>
        <xdr:cNvPr id="628" name="楕円 627">
          <a:extLst>
            <a:ext uri="{FF2B5EF4-FFF2-40B4-BE49-F238E27FC236}">
              <a16:creationId xmlns:a16="http://schemas.microsoft.com/office/drawing/2014/main" id="{9020A1BD-F249-4AA5-9DE8-FFFCBF7E0458}"/>
            </a:ext>
          </a:extLst>
        </xdr:cNvPr>
        <xdr:cNvSpPr/>
      </xdr:nvSpPr>
      <xdr:spPr>
        <a:xfrm>
          <a:off x="11487150" y="9878187"/>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38862</xdr:rowOff>
    </xdr:from>
    <xdr:to>
      <xdr:col>71</xdr:col>
      <xdr:colOff>177800</xdr:colOff>
      <xdr:row>63</xdr:row>
      <xdr:rowOff>34290</xdr:rowOff>
    </xdr:to>
    <xdr:cxnSp macro="">
      <xdr:nvCxnSpPr>
        <xdr:cNvPr id="629" name="直線コネクタ 628">
          <a:extLst>
            <a:ext uri="{FF2B5EF4-FFF2-40B4-BE49-F238E27FC236}">
              <a16:creationId xmlns:a16="http://schemas.microsoft.com/office/drawing/2014/main" id="{35016395-E9A0-4C39-9D78-044588E4C86F}"/>
            </a:ext>
          </a:extLst>
        </xdr:cNvPr>
        <xdr:cNvCxnSpPr/>
      </xdr:nvCxnSpPr>
      <xdr:spPr>
        <a:xfrm>
          <a:off x="11534775" y="9916287"/>
          <a:ext cx="809625" cy="316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133621</xdr:rowOff>
    </xdr:from>
    <xdr:ext cx="405111" cy="259045"/>
    <xdr:sp macro="" textlink="">
      <xdr:nvSpPr>
        <xdr:cNvPr id="630" name="n_1aveValue【学校施設】&#10;有形固定資産減価償却率">
          <a:extLst>
            <a:ext uri="{FF2B5EF4-FFF2-40B4-BE49-F238E27FC236}">
              <a16:creationId xmlns:a16="http://schemas.microsoft.com/office/drawing/2014/main" id="{02790554-609B-439B-9D4A-1A74AEE8A9BD}"/>
            </a:ext>
          </a:extLst>
        </xdr:cNvPr>
        <xdr:cNvSpPr txBox="1"/>
      </xdr:nvSpPr>
      <xdr:spPr>
        <a:xfrm>
          <a:off x="13745219" y="9687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119905</xdr:rowOff>
    </xdr:from>
    <xdr:ext cx="405111" cy="259045"/>
    <xdr:sp macro="" textlink="">
      <xdr:nvSpPr>
        <xdr:cNvPr id="631" name="n_2aveValue【学校施設】&#10;有形固定資産減価償却率">
          <a:extLst>
            <a:ext uri="{FF2B5EF4-FFF2-40B4-BE49-F238E27FC236}">
              <a16:creationId xmlns:a16="http://schemas.microsoft.com/office/drawing/2014/main" id="{8CBCFA58-49CB-4B9F-87B5-4126D6AE46E4}"/>
            </a:ext>
          </a:extLst>
        </xdr:cNvPr>
        <xdr:cNvSpPr txBox="1"/>
      </xdr:nvSpPr>
      <xdr:spPr>
        <a:xfrm>
          <a:off x="12964169" y="9676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51325</xdr:rowOff>
    </xdr:from>
    <xdr:ext cx="405111" cy="259045"/>
    <xdr:sp macro="" textlink="">
      <xdr:nvSpPr>
        <xdr:cNvPr id="632" name="n_3aveValue【学校施設】&#10;有形固定資産減価償却率">
          <a:extLst>
            <a:ext uri="{FF2B5EF4-FFF2-40B4-BE49-F238E27FC236}">
              <a16:creationId xmlns:a16="http://schemas.microsoft.com/office/drawing/2014/main" id="{B4D751AB-DC36-4E07-93FF-0C2D4C1A59B6}"/>
            </a:ext>
          </a:extLst>
        </xdr:cNvPr>
        <xdr:cNvSpPr txBox="1"/>
      </xdr:nvSpPr>
      <xdr:spPr>
        <a:xfrm>
          <a:off x="12164069" y="9601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112793</xdr:rowOff>
    </xdr:from>
    <xdr:ext cx="405111" cy="259045"/>
    <xdr:sp macro="" textlink="">
      <xdr:nvSpPr>
        <xdr:cNvPr id="633" name="n_4aveValue【学校施設】&#10;有形固定資産減価償却率">
          <a:extLst>
            <a:ext uri="{FF2B5EF4-FFF2-40B4-BE49-F238E27FC236}">
              <a16:creationId xmlns:a16="http://schemas.microsoft.com/office/drawing/2014/main" id="{94BB03E2-B22D-4595-BA4B-9BA6EE9E4284}"/>
            </a:ext>
          </a:extLst>
        </xdr:cNvPr>
        <xdr:cNvSpPr txBox="1"/>
      </xdr:nvSpPr>
      <xdr:spPr>
        <a:xfrm>
          <a:off x="11354444" y="9990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117365</xdr:rowOff>
    </xdr:from>
    <xdr:ext cx="405111" cy="259045"/>
    <xdr:sp macro="" textlink="">
      <xdr:nvSpPr>
        <xdr:cNvPr id="634" name="n_1mainValue【学校施設】&#10;有形固定資産減価償却率">
          <a:extLst>
            <a:ext uri="{FF2B5EF4-FFF2-40B4-BE49-F238E27FC236}">
              <a16:creationId xmlns:a16="http://schemas.microsoft.com/office/drawing/2014/main" id="{B2A16BAB-EF94-4D78-BC8E-ED16788C7DD5}"/>
            </a:ext>
          </a:extLst>
        </xdr:cNvPr>
        <xdr:cNvSpPr txBox="1"/>
      </xdr:nvSpPr>
      <xdr:spPr>
        <a:xfrm>
          <a:off x="13745219" y="10318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126509</xdr:rowOff>
    </xdr:from>
    <xdr:ext cx="405111" cy="259045"/>
    <xdr:sp macro="" textlink="">
      <xdr:nvSpPr>
        <xdr:cNvPr id="635" name="n_2mainValue【学校施設】&#10;有形固定資産減価償却率">
          <a:extLst>
            <a:ext uri="{FF2B5EF4-FFF2-40B4-BE49-F238E27FC236}">
              <a16:creationId xmlns:a16="http://schemas.microsoft.com/office/drawing/2014/main" id="{535230EB-5F93-4993-91FE-703049B2FD2B}"/>
            </a:ext>
          </a:extLst>
        </xdr:cNvPr>
        <xdr:cNvSpPr txBox="1"/>
      </xdr:nvSpPr>
      <xdr:spPr>
        <a:xfrm>
          <a:off x="12964169" y="10324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76217</xdr:rowOff>
    </xdr:from>
    <xdr:ext cx="405111" cy="259045"/>
    <xdr:sp macro="" textlink="">
      <xdr:nvSpPr>
        <xdr:cNvPr id="636" name="n_3mainValue【学校施設】&#10;有形固定資産減価償却率">
          <a:extLst>
            <a:ext uri="{FF2B5EF4-FFF2-40B4-BE49-F238E27FC236}">
              <a16:creationId xmlns:a16="http://schemas.microsoft.com/office/drawing/2014/main" id="{F9517B63-227D-40DB-892E-73F0C87674AB}"/>
            </a:ext>
          </a:extLst>
        </xdr:cNvPr>
        <xdr:cNvSpPr txBox="1"/>
      </xdr:nvSpPr>
      <xdr:spPr>
        <a:xfrm>
          <a:off x="12164069" y="10277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106189</xdr:rowOff>
    </xdr:from>
    <xdr:ext cx="405111" cy="259045"/>
    <xdr:sp macro="" textlink="">
      <xdr:nvSpPr>
        <xdr:cNvPr id="637" name="n_4mainValue【学校施設】&#10;有形固定資産減価償却率">
          <a:extLst>
            <a:ext uri="{FF2B5EF4-FFF2-40B4-BE49-F238E27FC236}">
              <a16:creationId xmlns:a16="http://schemas.microsoft.com/office/drawing/2014/main" id="{A99E9EE6-0F75-4A7A-A1E7-2D6A9AA0C14D}"/>
            </a:ext>
          </a:extLst>
        </xdr:cNvPr>
        <xdr:cNvSpPr txBox="1"/>
      </xdr:nvSpPr>
      <xdr:spPr>
        <a:xfrm>
          <a:off x="11354444" y="9656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38" name="正方形/長方形 637">
          <a:extLst>
            <a:ext uri="{FF2B5EF4-FFF2-40B4-BE49-F238E27FC236}">
              <a16:creationId xmlns:a16="http://schemas.microsoft.com/office/drawing/2014/main" id="{3F6CE7F5-EB92-4C93-8F5E-BBBEF3236FF4}"/>
            </a:ext>
          </a:extLst>
        </xdr:cNvPr>
        <xdr:cNvSpPr/>
      </xdr:nvSpPr>
      <xdr:spPr>
        <a:xfrm>
          <a:off x="164592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639" name="正方形/長方形 638">
          <a:extLst>
            <a:ext uri="{FF2B5EF4-FFF2-40B4-BE49-F238E27FC236}">
              <a16:creationId xmlns:a16="http://schemas.microsoft.com/office/drawing/2014/main" id="{E024C154-C681-4D7A-859F-376A42D6DC72}"/>
            </a:ext>
          </a:extLst>
        </xdr:cNvPr>
        <xdr:cNvSpPr/>
      </xdr:nvSpPr>
      <xdr:spPr>
        <a:xfrm>
          <a:off x="169259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640" name="正方形/長方形 639">
          <a:extLst>
            <a:ext uri="{FF2B5EF4-FFF2-40B4-BE49-F238E27FC236}">
              <a16:creationId xmlns:a16="http://schemas.microsoft.com/office/drawing/2014/main" id="{945236D2-B480-481F-8786-78279EBE36EB}"/>
            </a:ext>
          </a:extLst>
        </xdr:cNvPr>
        <xdr:cNvSpPr/>
      </xdr:nvSpPr>
      <xdr:spPr>
        <a:xfrm>
          <a:off x="169259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641" name="正方形/長方形 640">
          <a:extLst>
            <a:ext uri="{FF2B5EF4-FFF2-40B4-BE49-F238E27FC236}">
              <a16:creationId xmlns:a16="http://schemas.microsoft.com/office/drawing/2014/main" id="{CB58DEB4-6DBC-4FCA-874D-9C19BA3B33E6}"/>
            </a:ext>
          </a:extLst>
        </xdr:cNvPr>
        <xdr:cNvSpPr/>
      </xdr:nvSpPr>
      <xdr:spPr>
        <a:xfrm>
          <a:off x="184118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642" name="正方形/長方形 641">
          <a:extLst>
            <a:ext uri="{FF2B5EF4-FFF2-40B4-BE49-F238E27FC236}">
              <a16:creationId xmlns:a16="http://schemas.microsoft.com/office/drawing/2014/main" id="{7BFE9615-4810-4921-9140-1403D1A28C43}"/>
            </a:ext>
          </a:extLst>
        </xdr:cNvPr>
        <xdr:cNvSpPr/>
      </xdr:nvSpPr>
      <xdr:spPr>
        <a:xfrm>
          <a:off x="184118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43" name="正方形/長方形 642">
          <a:extLst>
            <a:ext uri="{FF2B5EF4-FFF2-40B4-BE49-F238E27FC236}">
              <a16:creationId xmlns:a16="http://schemas.microsoft.com/office/drawing/2014/main" id="{B3AC32D7-A67A-4AF3-87A2-699F9AF3B343}"/>
            </a:ext>
          </a:extLst>
        </xdr:cNvPr>
        <xdr:cNvSpPr/>
      </xdr:nvSpPr>
      <xdr:spPr>
        <a:xfrm>
          <a:off x="164592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44" name="テキスト ボックス 643">
          <a:extLst>
            <a:ext uri="{FF2B5EF4-FFF2-40B4-BE49-F238E27FC236}">
              <a16:creationId xmlns:a16="http://schemas.microsoft.com/office/drawing/2014/main" id="{823D4627-E693-4426-BEC6-58916C03149E}"/>
            </a:ext>
          </a:extLst>
        </xdr:cNvPr>
        <xdr:cNvSpPr txBox="1"/>
      </xdr:nvSpPr>
      <xdr:spPr>
        <a:xfrm>
          <a:off x="16440150"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5" name="直線コネクタ 644">
          <a:extLst>
            <a:ext uri="{FF2B5EF4-FFF2-40B4-BE49-F238E27FC236}">
              <a16:creationId xmlns:a16="http://schemas.microsoft.com/office/drawing/2014/main" id="{2FC866BD-DED6-4285-850A-68E4043F46DF}"/>
            </a:ext>
          </a:extLst>
        </xdr:cNvPr>
        <xdr:cNvCxnSpPr/>
      </xdr:nvCxnSpPr>
      <xdr:spPr>
        <a:xfrm>
          <a:off x="164592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46" name="テキスト ボックス 645">
          <a:extLst>
            <a:ext uri="{FF2B5EF4-FFF2-40B4-BE49-F238E27FC236}">
              <a16:creationId xmlns:a16="http://schemas.microsoft.com/office/drawing/2014/main" id="{A397E661-69B9-4354-8E46-0FF13282F6A0}"/>
            </a:ext>
          </a:extLst>
        </xdr:cNvPr>
        <xdr:cNvSpPr txBox="1"/>
      </xdr:nvSpPr>
      <xdr:spPr>
        <a:xfrm>
          <a:off x="16052346" y="10665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647" name="直線コネクタ 646">
          <a:extLst>
            <a:ext uri="{FF2B5EF4-FFF2-40B4-BE49-F238E27FC236}">
              <a16:creationId xmlns:a16="http://schemas.microsoft.com/office/drawing/2014/main" id="{3000A2C4-667B-4D2C-89CC-41BDEC7D32D4}"/>
            </a:ext>
          </a:extLst>
        </xdr:cNvPr>
        <xdr:cNvCxnSpPr/>
      </xdr:nvCxnSpPr>
      <xdr:spPr>
        <a:xfrm>
          <a:off x="16459200" y="1049382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48" name="テキスト ボックス 647">
          <a:extLst>
            <a:ext uri="{FF2B5EF4-FFF2-40B4-BE49-F238E27FC236}">
              <a16:creationId xmlns:a16="http://schemas.microsoft.com/office/drawing/2014/main" id="{8FFFB591-5BE1-4ECF-9805-7BF35D5010D4}"/>
            </a:ext>
          </a:extLst>
        </xdr:cNvPr>
        <xdr:cNvSpPr txBox="1"/>
      </xdr:nvSpPr>
      <xdr:spPr>
        <a:xfrm>
          <a:off x="16052346" y="103643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49" name="直線コネクタ 648">
          <a:extLst>
            <a:ext uri="{FF2B5EF4-FFF2-40B4-BE49-F238E27FC236}">
              <a16:creationId xmlns:a16="http://schemas.microsoft.com/office/drawing/2014/main" id="{C9C56BE4-528D-4683-8A4B-CA213F78FC93}"/>
            </a:ext>
          </a:extLst>
        </xdr:cNvPr>
        <xdr:cNvCxnSpPr/>
      </xdr:nvCxnSpPr>
      <xdr:spPr>
        <a:xfrm>
          <a:off x="16459200" y="1018313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50" name="テキスト ボックス 649">
          <a:extLst>
            <a:ext uri="{FF2B5EF4-FFF2-40B4-BE49-F238E27FC236}">
              <a16:creationId xmlns:a16="http://schemas.microsoft.com/office/drawing/2014/main" id="{1787F6E1-78DB-47D3-9BE1-3B0BD2C5F4B9}"/>
            </a:ext>
          </a:extLst>
        </xdr:cNvPr>
        <xdr:cNvSpPr txBox="1"/>
      </xdr:nvSpPr>
      <xdr:spPr>
        <a:xfrm>
          <a:off x="16052346" y="1004725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51" name="直線コネクタ 650">
          <a:extLst>
            <a:ext uri="{FF2B5EF4-FFF2-40B4-BE49-F238E27FC236}">
              <a16:creationId xmlns:a16="http://schemas.microsoft.com/office/drawing/2014/main" id="{E2238F61-5E10-4C01-A35F-EF5CF6C6C06D}"/>
            </a:ext>
          </a:extLst>
        </xdr:cNvPr>
        <xdr:cNvCxnSpPr/>
      </xdr:nvCxnSpPr>
      <xdr:spPr>
        <a:xfrm>
          <a:off x="16459200" y="987561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52" name="テキスト ボックス 651">
          <a:extLst>
            <a:ext uri="{FF2B5EF4-FFF2-40B4-BE49-F238E27FC236}">
              <a16:creationId xmlns:a16="http://schemas.microsoft.com/office/drawing/2014/main" id="{1FB2EF82-80C3-4565-8815-B65B0F4C52EF}"/>
            </a:ext>
          </a:extLst>
        </xdr:cNvPr>
        <xdr:cNvSpPr txBox="1"/>
      </xdr:nvSpPr>
      <xdr:spPr>
        <a:xfrm>
          <a:off x="16052346" y="97365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53" name="直線コネクタ 652">
          <a:extLst>
            <a:ext uri="{FF2B5EF4-FFF2-40B4-BE49-F238E27FC236}">
              <a16:creationId xmlns:a16="http://schemas.microsoft.com/office/drawing/2014/main" id="{24AA80D2-3202-4E45-9352-E627BA053D9C}"/>
            </a:ext>
          </a:extLst>
        </xdr:cNvPr>
        <xdr:cNvCxnSpPr/>
      </xdr:nvCxnSpPr>
      <xdr:spPr>
        <a:xfrm>
          <a:off x="16459200" y="95649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54" name="テキスト ボックス 653">
          <a:extLst>
            <a:ext uri="{FF2B5EF4-FFF2-40B4-BE49-F238E27FC236}">
              <a16:creationId xmlns:a16="http://schemas.microsoft.com/office/drawing/2014/main" id="{ECDD0A78-0441-45B5-8C69-F976AFCBCB28}"/>
            </a:ext>
          </a:extLst>
        </xdr:cNvPr>
        <xdr:cNvSpPr txBox="1"/>
      </xdr:nvSpPr>
      <xdr:spPr>
        <a:xfrm>
          <a:off x="16052346" y="942904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55" name="直線コネクタ 654">
          <a:extLst>
            <a:ext uri="{FF2B5EF4-FFF2-40B4-BE49-F238E27FC236}">
              <a16:creationId xmlns:a16="http://schemas.microsoft.com/office/drawing/2014/main" id="{88B54665-89C1-44F6-BA11-E746A7E0FEF3}"/>
            </a:ext>
          </a:extLst>
        </xdr:cNvPr>
        <xdr:cNvCxnSpPr/>
      </xdr:nvCxnSpPr>
      <xdr:spPr>
        <a:xfrm>
          <a:off x="16459200" y="92573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56" name="テキスト ボックス 655">
          <a:extLst>
            <a:ext uri="{FF2B5EF4-FFF2-40B4-BE49-F238E27FC236}">
              <a16:creationId xmlns:a16="http://schemas.microsoft.com/office/drawing/2014/main" id="{9BC96287-DAD7-437E-A04A-3C4257BB66FC}"/>
            </a:ext>
          </a:extLst>
        </xdr:cNvPr>
        <xdr:cNvSpPr txBox="1"/>
      </xdr:nvSpPr>
      <xdr:spPr>
        <a:xfrm>
          <a:off x="16052346" y="911834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57" name="直線コネクタ 656">
          <a:extLst>
            <a:ext uri="{FF2B5EF4-FFF2-40B4-BE49-F238E27FC236}">
              <a16:creationId xmlns:a16="http://schemas.microsoft.com/office/drawing/2014/main" id="{5994A5BF-01FA-4055-9BA0-8ACFC23F2F40}"/>
            </a:ext>
          </a:extLst>
        </xdr:cNvPr>
        <xdr:cNvCxnSpPr/>
      </xdr:nvCxnSpPr>
      <xdr:spPr>
        <a:xfrm>
          <a:off x="16459200" y="894669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58" name="テキスト ボックス 657">
          <a:extLst>
            <a:ext uri="{FF2B5EF4-FFF2-40B4-BE49-F238E27FC236}">
              <a16:creationId xmlns:a16="http://schemas.microsoft.com/office/drawing/2014/main" id="{43BDD20E-A4CC-4847-8BFF-0819E2EFBCEA}"/>
            </a:ext>
          </a:extLst>
        </xdr:cNvPr>
        <xdr:cNvSpPr txBox="1"/>
      </xdr:nvSpPr>
      <xdr:spPr>
        <a:xfrm>
          <a:off x="16052346" y="881082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9" name="直線コネクタ 658">
          <a:extLst>
            <a:ext uri="{FF2B5EF4-FFF2-40B4-BE49-F238E27FC236}">
              <a16:creationId xmlns:a16="http://schemas.microsoft.com/office/drawing/2014/main" id="{51A7C04E-F2A9-430A-9B86-740A8D9C6016}"/>
            </a:ext>
          </a:extLst>
        </xdr:cNvPr>
        <xdr:cNvCxnSpPr/>
      </xdr:nvCxnSpPr>
      <xdr:spPr>
        <a:xfrm>
          <a:off x="164592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60" name="テキスト ボックス 659">
          <a:extLst>
            <a:ext uri="{FF2B5EF4-FFF2-40B4-BE49-F238E27FC236}">
              <a16:creationId xmlns:a16="http://schemas.microsoft.com/office/drawing/2014/main" id="{195BE29F-F9AC-47E5-95F5-B06613452EFD}"/>
            </a:ext>
          </a:extLst>
        </xdr:cNvPr>
        <xdr:cNvSpPr txBox="1"/>
      </xdr:nvSpPr>
      <xdr:spPr>
        <a:xfrm>
          <a:off x="16052346" y="85033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61" name="【学校施設】&#10;一人当たり面積グラフ枠">
          <a:extLst>
            <a:ext uri="{FF2B5EF4-FFF2-40B4-BE49-F238E27FC236}">
              <a16:creationId xmlns:a16="http://schemas.microsoft.com/office/drawing/2014/main" id="{3D7888C3-24F5-4FBD-8E27-41E997731226}"/>
            </a:ext>
          </a:extLst>
        </xdr:cNvPr>
        <xdr:cNvSpPr/>
      </xdr:nvSpPr>
      <xdr:spPr>
        <a:xfrm>
          <a:off x="164592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56</xdr:row>
      <xdr:rowOff>0</xdr:rowOff>
    </xdr:from>
    <xdr:to>
      <xdr:col>116</xdr:col>
      <xdr:colOff>62864</xdr:colOff>
      <xdr:row>63</xdr:row>
      <xdr:rowOff>109401</xdr:rowOff>
    </xdr:to>
    <xdr:cxnSp macro="">
      <xdr:nvCxnSpPr>
        <xdr:cNvPr id="662" name="直線コネクタ 661">
          <a:extLst>
            <a:ext uri="{FF2B5EF4-FFF2-40B4-BE49-F238E27FC236}">
              <a16:creationId xmlns:a16="http://schemas.microsoft.com/office/drawing/2014/main" id="{CC1EACD7-8FA3-4EC1-9E93-9C6C2E7685D5}"/>
            </a:ext>
          </a:extLst>
        </xdr:cNvPr>
        <xdr:cNvCxnSpPr/>
      </xdr:nvCxnSpPr>
      <xdr:spPr>
        <a:xfrm flipV="1">
          <a:off x="19952970" y="9067800"/>
          <a:ext cx="1269" cy="1239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63</xdr:row>
      <xdr:rowOff>113228</xdr:rowOff>
    </xdr:from>
    <xdr:ext cx="469744" cy="259045"/>
    <xdr:sp macro="" textlink="">
      <xdr:nvSpPr>
        <xdr:cNvPr id="663" name="【学校施設】&#10;一人当たり面積最小値テキスト">
          <a:extLst>
            <a:ext uri="{FF2B5EF4-FFF2-40B4-BE49-F238E27FC236}">
              <a16:creationId xmlns:a16="http://schemas.microsoft.com/office/drawing/2014/main" id="{E6177B59-E9CA-4229-8654-A4DA904F7C65}"/>
            </a:ext>
          </a:extLst>
        </xdr:cNvPr>
        <xdr:cNvSpPr txBox="1"/>
      </xdr:nvSpPr>
      <xdr:spPr>
        <a:xfrm>
          <a:off x="20002500" y="10314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109401</xdr:rowOff>
    </xdr:from>
    <xdr:to>
      <xdr:col>116</xdr:col>
      <xdr:colOff>152400</xdr:colOff>
      <xdr:row>63</xdr:row>
      <xdr:rowOff>109401</xdr:rowOff>
    </xdr:to>
    <xdr:cxnSp macro="">
      <xdr:nvCxnSpPr>
        <xdr:cNvPr id="664" name="直線コネクタ 663">
          <a:extLst>
            <a:ext uri="{FF2B5EF4-FFF2-40B4-BE49-F238E27FC236}">
              <a16:creationId xmlns:a16="http://schemas.microsoft.com/office/drawing/2014/main" id="{F5F09270-221D-4ECC-B330-6141BDC3FA6C}"/>
            </a:ext>
          </a:extLst>
        </xdr:cNvPr>
        <xdr:cNvCxnSpPr/>
      </xdr:nvCxnSpPr>
      <xdr:spPr>
        <a:xfrm>
          <a:off x="19878675" y="1030750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118127</xdr:rowOff>
    </xdr:from>
    <xdr:ext cx="469744" cy="259045"/>
    <xdr:sp macro="" textlink="">
      <xdr:nvSpPr>
        <xdr:cNvPr id="665" name="【学校施設】&#10;一人当たり面積最大値テキスト">
          <a:extLst>
            <a:ext uri="{FF2B5EF4-FFF2-40B4-BE49-F238E27FC236}">
              <a16:creationId xmlns:a16="http://schemas.microsoft.com/office/drawing/2014/main" id="{FE176C18-6EF7-4BA4-85C8-6507692CABBB}"/>
            </a:ext>
          </a:extLst>
        </xdr:cNvPr>
        <xdr:cNvSpPr txBox="1"/>
      </xdr:nvSpPr>
      <xdr:spPr>
        <a:xfrm>
          <a:off x="20002500" y="8865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666" name="直線コネクタ 665">
          <a:extLst>
            <a:ext uri="{FF2B5EF4-FFF2-40B4-BE49-F238E27FC236}">
              <a16:creationId xmlns:a16="http://schemas.microsoft.com/office/drawing/2014/main" id="{8A7520D7-AD2A-46C6-B3CB-0350EAB58EF2}"/>
            </a:ext>
          </a:extLst>
        </xdr:cNvPr>
        <xdr:cNvCxnSpPr/>
      </xdr:nvCxnSpPr>
      <xdr:spPr>
        <a:xfrm>
          <a:off x="19878675" y="906780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60</xdr:row>
      <xdr:rowOff>25961</xdr:rowOff>
    </xdr:from>
    <xdr:ext cx="469744" cy="259045"/>
    <xdr:sp macro="" textlink="">
      <xdr:nvSpPr>
        <xdr:cNvPr id="667" name="【学校施設】&#10;一人当たり面積平均値テキスト">
          <a:extLst>
            <a:ext uri="{FF2B5EF4-FFF2-40B4-BE49-F238E27FC236}">
              <a16:creationId xmlns:a16="http://schemas.microsoft.com/office/drawing/2014/main" id="{8A418D10-E66C-4B35-8110-450ED1C2C84B}"/>
            </a:ext>
          </a:extLst>
        </xdr:cNvPr>
        <xdr:cNvSpPr txBox="1"/>
      </xdr:nvSpPr>
      <xdr:spPr>
        <a:xfrm>
          <a:off x="20002500" y="97446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3084</xdr:rowOff>
    </xdr:from>
    <xdr:to>
      <xdr:col>116</xdr:col>
      <xdr:colOff>114300</xdr:colOff>
      <xdr:row>61</xdr:row>
      <xdr:rowOff>104684</xdr:rowOff>
    </xdr:to>
    <xdr:sp macro="" textlink="">
      <xdr:nvSpPr>
        <xdr:cNvPr id="668" name="フローチャート: 判断 667">
          <a:extLst>
            <a:ext uri="{FF2B5EF4-FFF2-40B4-BE49-F238E27FC236}">
              <a16:creationId xmlns:a16="http://schemas.microsoft.com/office/drawing/2014/main" id="{2A64595F-8A84-473D-B28C-0473B760F8FF}"/>
            </a:ext>
          </a:extLst>
        </xdr:cNvPr>
        <xdr:cNvSpPr/>
      </xdr:nvSpPr>
      <xdr:spPr>
        <a:xfrm>
          <a:off x="19897725" y="9880509"/>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6350</xdr:rowOff>
    </xdr:from>
    <xdr:to>
      <xdr:col>112</xdr:col>
      <xdr:colOff>38100</xdr:colOff>
      <xdr:row>61</xdr:row>
      <xdr:rowOff>107950</xdr:rowOff>
    </xdr:to>
    <xdr:sp macro="" textlink="">
      <xdr:nvSpPr>
        <xdr:cNvPr id="669" name="フローチャート: 判断 668">
          <a:extLst>
            <a:ext uri="{FF2B5EF4-FFF2-40B4-BE49-F238E27FC236}">
              <a16:creationId xmlns:a16="http://schemas.microsoft.com/office/drawing/2014/main" id="{918FB1D9-A8A3-43DF-B0F1-7F999AF1507B}"/>
            </a:ext>
          </a:extLst>
        </xdr:cNvPr>
        <xdr:cNvSpPr/>
      </xdr:nvSpPr>
      <xdr:spPr>
        <a:xfrm>
          <a:off x="19154775" y="988695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151674</xdr:rowOff>
    </xdr:from>
    <xdr:to>
      <xdr:col>107</xdr:col>
      <xdr:colOff>101600</xdr:colOff>
      <xdr:row>61</xdr:row>
      <xdr:rowOff>81824</xdr:rowOff>
    </xdr:to>
    <xdr:sp macro="" textlink="">
      <xdr:nvSpPr>
        <xdr:cNvPr id="670" name="フローチャート: 判断 669">
          <a:extLst>
            <a:ext uri="{FF2B5EF4-FFF2-40B4-BE49-F238E27FC236}">
              <a16:creationId xmlns:a16="http://schemas.microsoft.com/office/drawing/2014/main" id="{7011C5F5-E3CB-4446-8830-8A0391B6C763}"/>
            </a:ext>
          </a:extLst>
        </xdr:cNvPr>
        <xdr:cNvSpPr/>
      </xdr:nvSpPr>
      <xdr:spPr>
        <a:xfrm>
          <a:off x="18345150" y="9867174"/>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125549</xdr:rowOff>
    </xdr:from>
    <xdr:to>
      <xdr:col>102</xdr:col>
      <xdr:colOff>165100</xdr:colOff>
      <xdr:row>61</xdr:row>
      <xdr:rowOff>55699</xdr:rowOff>
    </xdr:to>
    <xdr:sp macro="" textlink="">
      <xdr:nvSpPr>
        <xdr:cNvPr id="671" name="フローチャート: 判断 670">
          <a:extLst>
            <a:ext uri="{FF2B5EF4-FFF2-40B4-BE49-F238E27FC236}">
              <a16:creationId xmlns:a16="http://schemas.microsoft.com/office/drawing/2014/main" id="{51A625E4-AA65-4071-B8FF-06AF2EAE134C}"/>
            </a:ext>
          </a:extLst>
        </xdr:cNvPr>
        <xdr:cNvSpPr/>
      </xdr:nvSpPr>
      <xdr:spPr>
        <a:xfrm>
          <a:off x="17554575" y="983787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158206</xdr:rowOff>
    </xdr:from>
    <xdr:to>
      <xdr:col>98</xdr:col>
      <xdr:colOff>38100</xdr:colOff>
      <xdr:row>61</xdr:row>
      <xdr:rowOff>88356</xdr:rowOff>
    </xdr:to>
    <xdr:sp macro="" textlink="">
      <xdr:nvSpPr>
        <xdr:cNvPr id="672" name="フローチャート: 判断 671">
          <a:extLst>
            <a:ext uri="{FF2B5EF4-FFF2-40B4-BE49-F238E27FC236}">
              <a16:creationId xmlns:a16="http://schemas.microsoft.com/office/drawing/2014/main" id="{FBB768D2-7514-438C-976B-4B3DCD40E2B3}"/>
            </a:ext>
          </a:extLst>
        </xdr:cNvPr>
        <xdr:cNvSpPr/>
      </xdr:nvSpPr>
      <xdr:spPr>
        <a:xfrm>
          <a:off x="16754475" y="9876881"/>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73" name="テキスト ボックス 672">
          <a:extLst>
            <a:ext uri="{FF2B5EF4-FFF2-40B4-BE49-F238E27FC236}">
              <a16:creationId xmlns:a16="http://schemas.microsoft.com/office/drawing/2014/main" id="{7F46B55B-83BA-4BC9-89A5-0C1D49D9A1F6}"/>
            </a:ext>
          </a:extLst>
        </xdr:cNvPr>
        <xdr:cNvSpPr txBox="1"/>
      </xdr:nvSpPr>
      <xdr:spPr>
        <a:xfrm>
          <a:off x="197834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74" name="テキスト ボックス 673">
          <a:extLst>
            <a:ext uri="{FF2B5EF4-FFF2-40B4-BE49-F238E27FC236}">
              <a16:creationId xmlns:a16="http://schemas.microsoft.com/office/drawing/2014/main" id="{FF36855F-3037-4A86-961D-F27DCD55FC0C}"/>
            </a:ext>
          </a:extLst>
        </xdr:cNvPr>
        <xdr:cNvSpPr txBox="1"/>
      </xdr:nvSpPr>
      <xdr:spPr>
        <a:xfrm>
          <a:off x="19030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75" name="テキスト ボックス 674">
          <a:extLst>
            <a:ext uri="{FF2B5EF4-FFF2-40B4-BE49-F238E27FC236}">
              <a16:creationId xmlns:a16="http://schemas.microsoft.com/office/drawing/2014/main" id="{153CE87F-A3AD-464F-B370-39212BE82E3C}"/>
            </a:ext>
          </a:extLst>
        </xdr:cNvPr>
        <xdr:cNvSpPr txBox="1"/>
      </xdr:nvSpPr>
      <xdr:spPr>
        <a:xfrm>
          <a:off x="18221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76" name="テキスト ボックス 675">
          <a:extLst>
            <a:ext uri="{FF2B5EF4-FFF2-40B4-BE49-F238E27FC236}">
              <a16:creationId xmlns:a16="http://schemas.microsoft.com/office/drawing/2014/main" id="{9A04BA3B-6C3A-4183-AE70-5C20D12E1F50}"/>
            </a:ext>
          </a:extLst>
        </xdr:cNvPr>
        <xdr:cNvSpPr txBox="1"/>
      </xdr:nvSpPr>
      <xdr:spPr>
        <a:xfrm>
          <a:off x="174307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77" name="テキスト ボックス 676">
          <a:extLst>
            <a:ext uri="{FF2B5EF4-FFF2-40B4-BE49-F238E27FC236}">
              <a16:creationId xmlns:a16="http://schemas.microsoft.com/office/drawing/2014/main" id="{6D8DACA3-D638-4856-B09D-CA5541F948A2}"/>
            </a:ext>
          </a:extLst>
        </xdr:cNvPr>
        <xdr:cNvSpPr txBox="1"/>
      </xdr:nvSpPr>
      <xdr:spPr>
        <a:xfrm>
          <a:off x="166306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89626</xdr:rowOff>
    </xdr:from>
    <xdr:to>
      <xdr:col>116</xdr:col>
      <xdr:colOff>114300</xdr:colOff>
      <xdr:row>63</xdr:row>
      <xdr:rowOff>19776</xdr:rowOff>
    </xdr:to>
    <xdr:sp macro="" textlink="">
      <xdr:nvSpPr>
        <xdr:cNvPr id="678" name="楕円 677">
          <a:extLst>
            <a:ext uri="{FF2B5EF4-FFF2-40B4-BE49-F238E27FC236}">
              <a16:creationId xmlns:a16="http://schemas.microsoft.com/office/drawing/2014/main" id="{83142633-5146-46F0-8DBE-78B4F1433F52}"/>
            </a:ext>
          </a:extLst>
        </xdr:cNvPr>
        <xdr:cNvSpPr/>
      </xdr:nvSpPr>
      <xdr:spPr>
        <a:xfrm>
          <a:off x="19897725" y="10125801"/>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62</xdr:row>
      <xdr:rowOff>68053</xdr:rowOff>
    </xdr:from>
    <xdr:ext cx="469744" cy="259045"/>
    <xdr:sp macro="" textlink="">
      <xdr:nvSpPr>
        <xdr:cNvPr id="679" name="【学校施設】&#10;一人当たり面積該当値テキスト">
          <a:extLst>
            <a:ext uri="{FF2B5EF4-FFF2-40B4-BE49-F238E27FC236}">
              <a16:creationId xmlns:a16="http://schemas.microsoft.com/office/drawing/2014/main" id="{BC27D4E9-D8E0-4996-82E0-BAA93A59F67C}"/>
            </a:ext>
          </a:extLst>
        </xdr:cNvPr>
        <xdr:cNvSpPr txBox="1"/>
      </xdr:nvSpPr>
      <xdr:spPr>
        <a:xfrm>
          <a:off x="20002500" y="10104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89626</xdr:rowOff>
    </xdr:from>
    <xdr:to>
      <xdr:col>112</xdr:col>
      <xdr:colOff>38100</xdr:colOff>
      <xdr:row>63</xdr:row>
      <xdr:rowOff>19776</xdr:rowOff>
    </xdr:to>
    <xdr:sp macro="" textlink="">
      <xdr:nvSpPr>
        <xdr:cNvPr id="680" name="楕円 679">
          <a:extLst>
            <a:ext uri="{FF2B5EF4-FFF2-40B4-BE49-F238E27FC236}">
              <a16:creationId xmlns:a16="http://schemas.microsoft.com/office/drawing/2014/main" id="{24C942AB-3F18-4AC7-8A3D-9B7A30FC42AF}"/>
            </a:ext>
          </a:extLst>
        </xdr:cNvPr>
        <xdr:cNvSpPr/>
      </xdr:nvSpPr>
      <xdr:spPr>
        <a:xfrm>
          <a:off x="19154775" y="10125801"/>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140426</xdr:rowOff>
    </xdr:from>
    <xdr:to>
      <xdr:col>116</xdr:col>
      <xdr:colOff>63500</xdr:colOff>
      <xdr:row>62</xdr:row>
      <xdr:rowOff>140426</xdr:rowOff>
    </xdr:to>
    <xdr:cxnSp macro="">
      <xdr:nvCxnSpPr>
        <xdr:cNvPr id="681" name="直線コネクタ 680">
          <a:extLst>
            <a:ext uri="{FF2B5EF4-FFF2-40B4-BE49-F238E27FC236}">
              <a16:creationId xmlns:a16="http://schemas.microsoft.com/office/drawing/2014/main" id="{A66C1EB7-D479-4D1B-B9D6-39CACA41B262}"/>
            </a:ext>
          </a:extLst>
        </xdr:cNvPr>
        <xdr:cNvCxnSpPr/>
      </xdr:nvCxnSpPr>
      <xdr:spPr>
        <a:xfrm>
          <a:off x="19202400" y="10182951"/>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89626</xdr:rowOff>
    </xdr:from>
    <xdr:to>
      <xdr:col>107</xdr:col>
      <xdr:colOff>101600</xdr:colOff>
      <xdr:row>63</xdr:row>
      <xdr:rowOff>19776</xdr:rowOff>
    </xdr:to>
    <xdr:sp macro="" textlink="">
      <xdr:nvSpPr>
        <xdr:cNvPr id="682" name="楕円 681">
          <a:extLst>
            <a:ext uri="{FF2B5EF4-FFF2-40B4-BE49-F238E27FC236}">
              <a16:creationId xmlns:a16="http://schemas.microsoft.com/office/drawing/2014/main" id="{A898967C-B9FC-43D4-A5DB-7D1EEE42E710}"/>
            </a:ext>
          </a:extLst>
        </xdr:cNvPr>
        <xdr:cNvSpPr/>
      </xdr:nvSpPr>
      <xdr:spPr>
        <a:xfrm>
          <a:off x="18345150" y="10125801"/>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140426</xdr:rowOff>
    </xdr:from>
    <xdr:to>
      <xdr:col>111</xdr:col>
      <xdr:colOff>177800</xdr:colOff>
      <xdr:row>62</xdr:row>
      <xdr:rowOff>140426</xdr:rowOff>
    </xdr:to>
    <xdr:cxnSp macro="">
      <xdr:nvCxnSpPr>
        <xdr:cNvPr id="683" name="直線コネクタ 682">
          <a:extLst>
            <a:ext uri="{FF2B5EF4-FFF2-40B4-BE49-F238E27FC236}">
              <a16:creationId xmlns:a16="http://schemas.microsoft.com/office/drawing/2014/main" id="{F915D410-2EBB-497E-9CDC-80BDD6D1D657}"/>
            </a:ext>
          </a:extLst>
        </xdr:cNvPr>
        <xdr:cNvCxnSpPr/>
      </xdr:nvCxnSpPr>
      <xdr:spPr>
        <a:xfrm>
          <a:off x="18392775" y="10182951"/>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109220</xdr:rowOff>
    </xdr:from>
    <xdr:to>
      <xdr:col>102</xdr:col>
      <xdr:colOff>165100</xdr:colOff>
      <xdr:row>63</xdr:row>
      <xdr:rowOff>39370</xdr:rowOff>
    </xdr:to>
    <xdr:sp macro="" textlink="">
      <xdr:nvSpPr>
        <xdr:cNvPr id="684" name="楕円 683">
          <a:extLst>
            <a:ext uri="{FF2B5EF4-FFF2-40B4-BE49-F238E27FC236}">
              <a16:creationId xmlns:a16="http://schemas.microsoft.com/office/drawing/2014/main" id="{13BD7F94-7A71-4C3B-82BD-F257E6AD850A}"/>
            </a:ext>
          </a:extLst>
        </xdr:cNvPr>
        <xdr:cNvSpPr/>
      </xdr:nvSpPr>
      <xdr:spPr>
        <a:xfrm>
          <a:off x="17554575" y="1014539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140426</xdr:rowOff>
    </xdr:from>
    <xdr:to>
      <xdr:col>107</xdr:col>
      <xdr:colOff>50800</xdr:colOff>
      <xdr:row>62</xdr:row>
      <xdr:rowOff>160020</xdr:rowOff>
    </xdr:to>
    <xdr:cxnSp macro="">
      <xdr:nvCxnSpPr>
        <xdr:cNvPr id="685" name="直線コネクタ 684">
          <a:extLst>
            <a:ext uri="{FF2B5EF4-FFF2-40B4-BE49-F238E27FC236}">
              <a16:creationId xmlns:a16="http://schemas.microsoft.com/office/drawing/2014/main" id="{8990B979-AA52-4C9E-87A1-F48FF972DB60}"/>
            </a:ext>
          </a:extLst>
        </xdr:cNvPr>
        <xdr:cNvCxnSpPr/>
      </xdr:nvCxnSpPr>
      <xdr:spPr>
        <a:xfrm flipV="1">
          <a:off x="17602200" y="10182951"/>
          <a:ext cx="790575"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12881</xdr:rowOff>
    </xdr:from>
    <xdr:to>
      <xdr:col>98</xdr:col>
      <xdr:colOff>38100</xdr:colOff>
      <xdr:row>63</xdr:row>
      <xdr:rowOff>114481</xdr:rowOff>
    </xdr:to>
    <xdr:sp macro="" textlink="">
      <xdr:nvSpPr>
        <xdr:cNvPr id="686" name="楕円 685">
          <a:extLst>
            <a:ext uri="{FF2B5EF4-FFF2-40B4-BE49-F238E27FC236}">
              <a16:creationId xmlns:a16="http://schemas.microsoft.com/office/drawing/2014/main" id="{357C1C48-7F0F-421E-BB74-DE11C359A05C}"/>
            </a:ext>
          </a:extLst>
        </xdr:cNvPr>
        <xdr:cNvSpPr/>
      </xdr:nvSpPr>
      <xdr:spPr>
        <a:xfrm>
          <a:off x="16754475" y="10210981"/>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160020</xdr:rowOff>
    </xdr:from>
    <xdr:to>
      <xdr:col>102</xdr:col>
      <xdr:colOff>114300</xdr:colOff>
      <xdr:row>63</xdr:row>
      <xdr:rowOff>63681</xdr:rowOff>
    </xdr:to>
    <xdr:cxnSp macro="">
      <xdr:nvCxnSpPr>
        <xdr:cNvPr id="687" name="直線コネクタ 686">
          <a:extLst>
            <a:ext uri="{FF2B5EF4-FFF2-40B4-BE49-F238E27FC236}">
              <a16:creationId xmlns:a16="http://schemas.microsoft.com/office/drawing/2014/main" id="{F6F47F5D-FC66-4373-82C4-EE1DC25349CA}"/>
            </a:ext>
          </a:extLst>
        </xdr:cNvPr>
        <xdr:cNvCxnSpPr/>
      </xdr:nvCxnSpPr>
      <xdr:spPr>
        <a:xfrm flipV="1">
          <a:off x="16802100" y="10202545"/>
          <a:ext cx="800100" cy="65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124477</xdr:rowOff>
    </xdr:from>
    <xdr:ext cx="469744" cy="259045"/>
    <xdr:sp macro="" textlink="">
      <xdr:nvSpPr>
        <xdr:cNvPr id="688" name="n_1aveValue【学校施設】&#10;一人当たり面積">
          <a:extLst>
            <a:ext uri="{FF2B5EF4-FFF2-40B4-BE49-F238E27FC236}">
              <a16:creationId xmlns:a16="http://schemas.microsoft.com/office/drawing/2014/main" id="{9CFE3231-CEBD-46D3-830D-96CB29FE8E25}"/>
            </a:ext>
          </a:extLst>
        </xdr:cNvPr>
        <xdr:cNvSpPr txBox="1"/>
      </xdr:nvSpPr>
      <xdr:spPr>
        <a:xfrm>
          <a:off x="18983402" y="9674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98351</xdr:rowOff>
    </xdr:from>
    <xdr:ext cx="469744" cy="259045"/>
    <xdr:sp macro="" textlink="">
      <xdr:nvSpPr>
        <xdr:cNvPr id="689" name="n_2aveValue【学校施設】&#10;一人当たり面積">
          <a:extLst>
            <a:ext uri="{FF2B5EF4-FFF2-40B4-BE49-F238E27FC236}">
              <a16:creationId xmlns:a16="http://schemas.microsoft.com/office/drawing/2014/main" id="{61F7B539-91B0-400A-9944-EF17706AD027}"/>
            </a:ext>
          </a:extLst>
        </xdr:cNvPr>
        <xdr:cNvSpPr txBox="1"/>
      </xdr:nvSpPr>
      <xdr:spPr>
        <a:xfrm>
          <a:off x="18183302" y="9651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72226</xdr:rowOff>
    </xdr:from>
    <xdr:ext cx="469744" cy="259045"/>
    <xdr:sp macro="" textlink="">
      <xdr:nvSpPr>
        <xdr:cNvPr id="690" name="n_3aveValue【学校施設】&#10;一人当たり面積">
          <a:extLst>
            <a:ext uri="{FF2B5EF4-FFF2-40B4-BE49-F238E27FC236}">
              <a16:creationId xmlns:a16="http://schemas.microsoft.com/office/drawing/2014/main" id="{CEDD15AB-5B3C-41DB-8ACB-BCDFD57F1B0F}"/>
            </a:ext>
          </a:extLst>
        </xdr:cNvPr>
        <xdr:cNvSpPr txBox="1"/>
      </xdr:nvSpPr>
      <xdr:spPr>
        <a:xfrm>
          <a:off x="17383202" y="9622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104883</xdr:rowOff>
    </xdr:from>
    <xdr:ext cx="469744" cy="259045"/>
    <xdr:sp macro="" textlink="">
      <xdr:nvSpPr>
        <xdr:cNvPr id="691" name="n_4aveValue【学校施設】&#10;一人当たり面積">
          <a:extLst>
            <a:ext uri="{FF2B5EF4-FFF2-40B4-BE49-F238E27FC236}">
              <a16:creationId xmlns:a16="http://schemas.microsoft.com/office/drawing/2014/main" id="{A30EDA25-5F3B-4D90-8B05-BB7BF298DEEF}"/>
            </a:ext>
          </a:extLst>
        </xdr:cNvPr>
        <xdr:cNvSpPr txBox="1"/>
      </xdr:nvSpPr>
      <xdr:spPr>
        <a:xfrm>
          <a:off x="16592627" y="9655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10903</xdr:rowOff>
    </xdr:from>
    <xdr:ext cx="469744" cy="259045"/>
    <xdr:sp macro="" textlink="">
      <xdr:nvSpPr>
        <xdr:cNvPr id="692" name="n_1mainValue【学校施設】&#10;一人当たり面積">
          <a:extLst>
            <a:ext uri="{FF2B5EF4-FFF2-40B4-BE49-F238E27FC236}">
              <a16:creationId xmlns:a16="http://schemas.microsoft.com/office/drawing/2014/main" id="{7E104D30-ADAD-46FA-940F-FF326B56319F}"/>
            </a:ext>
          </a:extLst>
        </xdr:cNvPr>
        <xdr:cNvSpPr txBox="1"/>
      </xdr:nvSpPr>
      <xdr:spPr>
        <a:xfrm>
          <a:off x="18983402" y="10209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10903</xdr:rowOff>
    </xdr:from>
    <xdr:ext cx="469744" cy="259045"/>
    <xdr:sp macro="" textlink="">
      <xdr:nvSpPr>
        <xdr:cNvPr id="693" name="n_2mainValue【学校施設】&#10;一人当たり面積">
          <a:extLst>
            <a:ext uri="{FF2B5EF4-FFF2-40B4-BE49-F238E27FC236}">
              <a16:creationId xmlns:a16="http://schemas.microsoft.com/office/drawing/2014/main" id="{66BB93DA-1AB6-4A9C-8F0A-DB06A1E568E1}"/>
            </a:ext>
          </a:extLst>
        </xdr:cNvPr>
        <xdr:cNvSpPr txBox="1"/>
      </xdr:nvSpPr>
      <xdr:spPr>
        <a:xfrm>
          <a:off x="18183302" y="10209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30497</xdr:rowOff>
    </xdr:from>
    <xdr:ext cx="469744" cy="259045"/>
    <xdr:sp macro="" textlink="">
      <xdr:nvSpPr>
        <xdr:cNvPr id="694" name="n_3mainValue【学校施設】&#10;一人当たり面積">
          <a:extLst>
            <a:ext uri="{FF2B5EF4-FFF2-40B4-BE49-F238E27FC236}">
              <a16:creationId xmlns:a16="http://schemas.microsoft.com/office/drawing/2014/main" id="{62F52184-7028-41F8-A1BB-F19AAB4644A3}"/>
            </a:ext>
          </a:extLst>
        </xdr:cNvPr>
        <xdr:cNvSpPr txBox="1"/>
      </xdr:nvSpPr>
      <xdr:spPr>
        <a:xfrm>
          <a:off x="17383202" y="1022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105608</xdr:rowOff>
    </xdr:from>
    <xdr:ext cx="469744" cy="259045"/>
    <xdr:sp macro="" textlink="">
      <xdr:nvSpPr>
        <xdr:cNvPr id="695" name="n_4mainValue【学校施設】&#10;一人当たり面積">
          <a:extLst>
            <a:ext uri="{FF2B5EF4-FFF2-40B4-BE49-F238E27FC236}">
              <a16:creationId xmlns:a16="http://schemas.microsoft.com/office/drawing/2014/main" id="{B53DED09-2A4D-4368-8035-DE524A904EAE}"/>
            </a:ext>
          </a:extLst>
        </xdr:cNvPr>
        <xdr:cNvSpPr txBox="1"/>
      </xdr:nvSpPr>
      <xdr:spPr>
        <a:xfrm>
          <a:off x="16592627" y="10303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96" name="正方形/長方形 695">
          <a:extLst>
            <a:ext uri="{FF2B5EF4-FFF2-40B4-BE49-F238E27FC236}">
              <a16:creationId xmlns:a16="http://schemas.microsoft.com/office/drawing/2014/main" id="{67A5F0D6-B4F9-4EBB-8CA4-B85A1A8869C5}"/>
            </a:ext>
          </a:extLst>
        </xdr:cNvPr>
        <xdr:cNvSpPr/>
      </xdr:nvSpPr>
      <xdr:spPr>
        <a:xfrm>
          <a:off x="112109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697" name="正方形/長方形 696">
          <a:extLst>
            <a:ext uri="{FF2B5EF4-FFF2-40B4-BE49-F238E27FC236}">
              <a16:creationId xmlns:a16="http://schemas.microsoft.com/office/drawing/2014/main" id="{00F72ACA-B600-4BBC-A1A2-08E342FCEF3C}"/>
            </a:ext>
          </a:extLst>
        </xdr:cNvPr>
        <xdr:cNvSpPr/>
      </xdr:nvSpPr>
      <xdr:spPr>
        <a:xfrm>
          <a:off x="116586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698" name="正方形/長方形 697">
          <a:extLst>
            <a:ext uri="{FF2B5EF4-FFF2-40B4-BE49-F238E27FC236}">
              <a16:creationId xmlns:a16="http://schemas.microsoft.com/office/drawing/2014/main" id="{14C381C0-D1CA-4B16-8C21-D2CFF35D3424}"/>
            </a:ext>
          </a:extLst>
        </xdr:cNvPr>
        <xdr:cNvSpPr/>
      </xdr:nvSpPr>
      <xdr:spPr>
        <a:xfrm>
          <a:off x="116586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699" name="正方形/長方形 698">
          <a:extLst>
            <a:ext uri="{FF2B5EF4-FFF2-40B4-BE49-F238E27FC236}">
              <a16:creationId xmlns:a16="http://schemas.microsoft.com/office/drawing/2014/main" id="{A908DD80-9C98-43A3-A9BC-BE2F3B293039}"/>
            </a:ext>
          </a:extLst>
        </xdr:cNvPr>
        <xdr:cNvSpPr/>
      </xdr:nvSpPr>
      <xdr:spPr>
        <a:xfrm>
          <a:off x="131540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700" name="正方形/長方形 699">
          <a:extLst>
            <a:ext uri="{FF2B5EF4-FFF2-40B4-BE49-F238E27FC236}">
              <a16:creationId xmlns:a16="http://schemas.microsoft.com/office/drawing/2014/main" id="{73416829-99D9-4172-97BC-3C555FD01761}"/>
            </a:ext>
          </a:extLst>
        </xdr:cNvPr>
        <xdr:cNvSpPr/>
      </xdr:nvSpPr>
      <xdr:spPr>
        <a:xfrm>
          <a:off x="131540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01" name="正方形/長方形 700">
          <a:extLst>
            <a:ext uri="{FF2B5EF4-FFF2-40B4-BE49-F238E27FC236}">
              <a16:creationId xmlns:a16="http://schemas.microsoft.com/office/drawing/2014/main" id="{9EB7B267-42BD-4974-9251-447053926778}"/>
            </a:ext>
          </a:extLst>
        </xdr:cNvPr>
        <xdr:cNvSpPr/>
      </xdr:nvSpPr>
      <xdr:spPr>
        <a:xfrm>
          <a:off x="112109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02" name="テキスト ボックス 701">
          <a:extLst>
            <a:ext uri="{FF2B5EF4-FFF2-40B4-BE49-F238E27FC236}">
              <a16:creationId xmlns:a16="http://schemas.microsoft.com/office/drawing/2014/main" id="{FC7EFC16-2754-4C00-A9DE-2978CBEE8FD5}"/>
            </a:ext>
          </a:extLst>
        </xdr:cNvPr>
        <xdr:cNvSpPr txBox="1"/>
      </xdr:nvSpPr>
      <xdr:spPr>
        <a:xfrm>
          <a:off x="11172825"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03" name="直線コネクタ 702">
          <a:extLst>
            <a:ext uri="{FF2B5EF4-FFF2-40B4-BE49-F238E27FC236}">
              <a16:creationId xmlns:a16="http://schemas.microsoft.com/office/drawing/2014/main" id="{72206EC5-62FB-4486-91AB-C7A948E719AE}"/>
            </a:ext>
          </a:extLst>
        </xdr:cNvPr>
        <xdr:cNvCxnSpPr/>
      </xdr:nvCxnSpPr>
      <xdr:spPr>
        <a:xfrm>
          <a:off x="11210925" y="144018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04" name="テキスト ボックス 703">
          <a:extLst>
            <a:ext uri="{FF2B5EF4-FFF2-40B4-BE49-F238E27FC236}">
              <a16:creationId xmlns:a16="http://schemas.microsoft.com/office/drawing/2014/main" id="{1C0CB9DA-6802-4155-99AB-B4E71A0666F7}"/>
            </a:ext>
          </a:extLst>
        </xdr:cNvPr>
        <xdr:cNvSpPr txBox="1"/>
      </xdr:nvSpPr>
      <xdr:spPr>
        <a:xfrm>
          <a:off x="10794546" y="14256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05" name="直線コネクタ 704">
          <a:extLst>
            <a:ext uri="{FF2B5EF4-FFF2-40B4-BE49-F238E27FC236}">
              <a16:creationId xmlns:a16="http://schemas.microsoft.com/office/drawing/2014/main" id="{D7E4FBF3-4F93-4B92-B861-6181670B9015}"/>
            </a:ext>
          </a:extLst>
        </xdr:cNvPr>
        <xdr:cNvCxnSpPr/>
      </xdr:nvCxnSpPr>
      <xdr:spPr>
        <a:xfrm>
          <a:off x="11210925" y="139636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67327</xdr:rowOff>
    </xdr:from>
    <xdr:ext cx="467179" cy="259045"/>
    <xdr:sp macro="" textlink="">
      <xdr:nvSpPr>
        <xdr:cNvPr id="706" name="テキスト ボックス 705">
          <a:extLst>
            <a:ext uri="{FF2B5EF4-FFF2-40B4-BE49-F238E27FC236}">
              <a16:creationId xmlns:a16="http://schemas.microsoft.com/office/drawing/2014/main" id="{5457301C-CBF5-49F2-9960-F13AF748D916}"/>
            </a:ext>
          </a:extLst>
        </xdr:cNvPr>
        <xdr:cNvSpPr txBox="1"/>
      </xdr:nvSpPr>
      <xdr:spPr>
        <a:xfrm>
          <a:off x="10794546" y="1382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07" name="直線コネクタ 706">
          <a:extLst>
            <a:ext uri="{FF2B5EF4-FFF2-40B4-BE49-F238E27FC236}">
              <a16:creationId xmlns:a16="http://schemas.microsoft.com/office/drawing/2014/main" id="{8655DA11-2C2A-4802-A03B-8669130E5E1C}"/>
            </a:ext>
          </a:extLst>
        </xdr:cNvPr>
        <xdr:cNvCxnSpPr/>
      </xdr:nvCxnSpPr>
      <xdr:spPr>
        <a:xfrm>
          <a:off x="11210925" y="135350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08" name="テキスト ボックス 707">
          <a:extLst>
            <a:ext uri="{FF2B5EF4-FFF2-40B4-BE49-F238E27FC236}">
              <a16:creationId xmlns:a16="http://schemas.microsoft.com/office/drawing/2014/main" id="{34ABA5C0-C246-4CA3-9754-0758C4404A75}"/>
            </a:ext>
          </a:extLst>
        </xdr:cNvPr>
        <xdr:cNvSpPr txBox="1"/>
      </xdr:nvSpPr>
      <xdr:spPr>
        <a:xfrm>
          <a:off x="10845966" y="133991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09" name="直線コネクタ 708">
          <a:extLst>
            <a:ext uri="{FF2B5EF4-FFF2-40B4-BE49-F238E27FC236}">
              <a16:creationId xmlns:a16="http://schemas.microsoft.com/office/drawing/2014/main" id="{ED65DFE9-1FD3-43F9-AE31-9E1C8E842FD6}"/>
            </a:ext>
          </a:extLst>
        </xdr:cNvPr>
        <xdr:cNvCxnSpPr/>
      </xdr:nvCxnSpPr>
      <xdr:spPr>
        <a:xfrm>
          <a:off x="11210925" y="131064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10" name="テキスト ボックス 709">
          <a:extLst>
            <a:ext uri="{FF2B5EF4-FFF2-40B4-BE49-F238E27FC236}">
              <a16:creationId xmlns:a16="http://schemas.microsoft.com/office/drawing/2014/main" id="{7D2C47F8-8667-4843-919F-27F7D2D2DA46}"/>
            </a:ext>
          </a:extLst>
        </xdr:cNvPr>
        <xdr:cNvSpPr txBox="1"/>
      </xdr:nvSpPr>
      <xdr:spPr>
        <a:xfrm>
          <a:off x="10845966" y="12961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11" name="直線コネクタ 710">
          <a:extLst>
            <a:ext uri="{FF2B5EF4-FFF2-40B4-BE49-F238E27FC236}">
              <a16:creationId xmlns:a16="http://schemas.microsoft.com/office/drawing/2014/main" id="{A88226A4-33E7-4679-8685-87B35923184F}"/>
            </a:ext>
          </a:extLst>
        </xdr:cNvPr>
        <xdr:cNvCxnSpPr/>
      </xdr:nvCxnSpPr>
      <xdr:spPr>
        <a:xfrm>
          <a:off x="11210925" y="126682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12" name="テキスト ボックス 711">
          <a:extLst>
            <a:ext uri="{FF2B5EF4-FFF2-40B4-BE49-F238E27FC236}">
              <a16:creationId xmlns:a16="http://schemas.microsoft.com/office/drawing/2014/main" id="{1F30CBF5-554F-4E39-AD00-5B2533BE248A}"/>
            </a:ext>
          </a:extLst>
        </xdr:cNvPr>
        <xdr:cNvSpPr txBox="1"/>
      </xdr:nvSpPr>
      <xdr:spPr>
        <a:xfrm>
          <a:off x="10845966" y="12532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13" name="直線コネクタ 712">
          <a:extLst>
            <a:ext uri="{FF2B5EF4-FFF2-40B4-BE49-F238E27FC236}">
              <a16:creationId xmlns:a16="http://schemas.microsoft.com/office/drawing/2014/main" id="{54D64A29-064F-4475-A87A-D3640E557606}"/>
            </a:ext>
          </a:extLst>
        </xdr:cNvPr>
        <xdr:cNvCxnSpPr/>
      </xdr:nvCxnSpPr>
      <xdr:spPr>
        <a:xfrm>
          <a:off x="11210925" y="122396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714" name="テキスト ボックス 713">
          <a:extLst>
            <a:ext uri="{FF2B5EF4-FFF2-40B4-BE49-F238E27FC236}">
              <a16:creationId xmlns:a16="http://schemas.microsoft.com/office/drawing/2014/main" id="{21B37610-94E4-40C6-8F54-9A368A5E5E98}"/>
            </a:ext>
          </a:extLst>
        </xdr:cNvPr>
        <xdr:cNvSpPr txBox="1"/>
      </xdr:nvSpPr>
      <xdr:spPr>
        <a:xfrm>
          <a:off x="10845966" y="12103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15" name="【図書館】&#10;有形固定資産減価償却率グラフ枠">
          <a:extLst>
            <a:ext uri="{FF2B5EF4-FFF2-40B4-BE49-F238E27FC236}">
              <a16:creationId xmlns:a16="http://schemas.microsoft.com/office/drawing/2014/main" id="{3180ECED-B0E2-4818-8A72-2E06F6998346}"/>
            </a:ext>
          </a:extLst>
        </xdr:cNvPr>
        <xdr:cNvSpPr/>
      </xdr:nvSpPr>
      <xdr:spPr>
        <a:xfrm>
          <a:off x="112109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78</xdr:row>
      <xdr:rowOff>70104</xdr:rowOff>
    </xdr:from>
    <xdr:to>
      <xdr:col>85</xdr:col>
      <xdr:colOff>126364</xdr:colOff>
      <xdr:row>86</xdr:row>
      <xdr:rowOff>38100</xdr:rowOff>
    </xdr:to>
    <xdr:cxnSp macro="">
      <xdr:nvCxnSpPr>
        <xdr:cNvPr id="716" name="直線コネクタ 715">
          <a:extLst>
            <a:ext uri="{FF2B5EF4-FFF2-40B4-BE49-F238E27FC236}">
              <a16:creationId xmlns:a16="http://schemas.microsoft.com/office/drawing/2014/main" id="{F4D6AD7C-7E11-47B1-AF1F-E2B48911DD80}"/>
            </a:ext>
          </a:extLst>
        </xdr:cNvPr>
        <xdr:cNvCxnSpPr/>
      </xdr:nvCxnSpPr>
      <xdr:spPr>
        <a:xfrm flipV="1">
          <a:off x="14695170" y="12697079"/>
          <a:ext cx="1269" cy="1266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86</xdr:row>
      <xdr:rowOff>41927</xdr:rowOff>
    </xdr:from>
    <xdr:ext cx="469744" cy="259045"/>
    <xdr:sp macro="" textlink="">
      <xdr:nvSpPr>
        <xdr:cNvPr id="717" name="【図書館】&#10;有形固定資産減価償却率最小値テキスト">
          <a:extLst>
            <a:ext uri="{FF2B5EF4-FFF2-40B4-BE49-F238E27FC236}">
              <a16:creationId xmlns:a16="http://schemas.microsoft.com/office/drawing/2014/main" id="{74733B23-B8D8-4647-968D-C082FDC343C7}"/>
            </a:ext>
          </a:extLst>
        </xdr:cNvPr>
        <xdr:cNvSpPr txBox="1"/>
      </xdr:nvSpPr>
      <xdr:spPr>
        <a:xfrm>
          <a:off x="14744700" y="13970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38100</xdr:rowOff>
    </xdr:from>
    <xdr:to>
      <xdr:col>86</xdr:col>
      <xdr:colOff>25400</xdr:colOff>
      <xdr:row>86</xdr:row>
      <xdr:rowOff>38100</xdr:rowOff>
    </xdr:to>
    <xdr:cxnSp macro="">
      <xdr:nvCxnSpPr>
        <xdr:cNvPr id="718" name="直線コネクタ 717">
          <a:extLst>
            <a:ext uri="{FF2B5EF4-FFF2-40B4-BE49-F238E27FC236}">
              <a16:creationId xmlns:a16="http://schemas.microsoft.com/office/drawing/2014/main" id="{84C45334-BA5C-4E4B-A1C1-2124ECD5A3E6}"/>
            </a:ext>
          </a:extLst>
        </xdr:cNvPr>
        <xdr:cNvCxnSpPr/>
      </xdr:nvCxnSpPr>
      <xdr:spPr>
        <a:xfrm>
          <a:off x="14611350" y="139636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16781</xdr:rowOff>
    </xdr:from>
    <xdr:ext cx="405111" cy="259045"/>
    <xdr:sp macro="" textlink="">
      <xdr:nvSpPr>
        <xdr:cNvPr id="719" name="【図書館】&#10;有形固定資産減価償却率最大値テキスト">
          <a:extLst>
            <a:ext uri="{FF2B5EF4-FFF2-40B4-BE49-F238E27FC236}">
              <a16:creationId xmlns:a16="http://schemas.microsoft.com/office/drawing/2014/main" id="{E2BAFDA5-8D90-4496-89C0-3BA5C7D30DFE}"/>
            </a:ext>
          </a:extLst>
        </xdr:cNvPr>
        <xdr:cNvSpPr txBox="1"/>
      </xdr:nvSpPr>
      <xdr:spPr>
        <a:xfrm>
          <a:off x="14744700" y="12485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70104</xdr:rowOff>
    </xdr:from>
    <xdr:to>
      <xdr:col>86</xdr:col>
      <xdr:colOff>25400</xdr:colOff>
      <xdr:row>78</xdr:row>
      <xdr:rowOff>70104</xdr:rowOff>
    </xdr:to>
    <xdr:cxnSp macro="">
      <xdr:nvCxnSpPr>
        <xdr:cNvPr id="720" name="直線コネクタ 719">
          <a:extLst>
            <a:ext uri="{FF2B5EF4-FFF2-40B4-BE49-F238E27FC236}">
              <a16:creationId xmlns:a16="http://schemas.microsoft.com/office/drawing/2014/main" id="{3AA2A1BF-AE43-4064-A3D8-46E0794B1AA1}"/>
            </a:ext>
          </a:extLst>
        </xdr:cNvPr>
        <xdr:cNvCxnSpPr/>
      </xdr:nvCxnSpPr>
      <xdr:spPr>
        <a:xfrm>
          <a:off x="14611350" y="1269707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65040</xdr:rowOff>
    </xdr:from>
    <xdr:ext cx="405111" cy="259045"/>
    <xdr:sp macro="" textlink="">
      <xdr:nvSpPr>
        <xdr:cNvPr id="721" name="【図書館】&#10;有形固定資産減価償却率平均値テキスト">
          <a:extLst>
            <a:ext uri="{FF2B5EF4-FFF2-40B4-BE49-F238E27FC236}">
              <a16:creationId xmlns:a16="http://schemas.microsoft.com/office/drawing/2014/main" id="{EB71AA3C-8855-4344-891A-4802573809C6}"/>
            </a:ext>
          </a:extLst>
        </xdr:cNvPr>
        <xdr:cNvSpPr txBox="1"/>
      </xdr:nvSpPr>
      <xdr:spPr>
        <a:xfrm>
          <a:off x="14744700" y="128602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42163</xdr:rowOff>
    </xdr:from>
    <xdr:to>
      <xdr:col>85</xdr:col>
      <xdr:colOff>177800</xdr:colOff>
      <xdr:row>80</xdr:row>
      <xdr:rowOff>143763</xdr:rowOff>
    </xdr:to>
    <xdr:sp macro="" textlink="">
      <xdr:nvSpPr>
        <xdr:cNvPr id="722" name="フローチャート: 判断 721">
          <a:extLst>
            <a:ext uri="{FF2B5EF4-FFF2-40B4-BE49-F238E27FC236}">
              <a16:creationId xmlns:a16="http://schemas.microsoft.com/office/drawing/2014/main" id="{9A074C93-E160-4536-9597-72E7BDE41950}"/>
            </a:ext>
          </a:extLst>
        </xdr:cNvPr>
        <xdr:cNvSpPr/>
      </xdr:nvSpPr>
      <xdr:spPr>
        <a:xfrm>
          <a:off x="14649450" y="1299933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7874</xdr:rowOff>
    </xdr:from>
    <xdr:to>
      <xdr:col>81</xdr:col>
      <xdr:colOff>101600</xdr:colOff>
      <xdr:row>80</xdr:row>
      <xdr:rowOff>109474</xdr:rowOff>
    </xdr:to>
    <xdr:sp macro="" textlink="">
      <xdr:nvSpPr>
        <xdr:cNvPr id="723" name="フローチャート: 判断 722">
          <a:extLst>
            <a:ext uri="{FF2B5EF4-FFF2-40B4-BE49-F238E27FC236}">
              <a16:creationId xmlns:a16="http://schemas.microsoft.com/office/drawing/2014/main" id="{E2826D2F-C781-4576-9438-B616375F5A74}"/>
            </a:ext>
          </a:extLst>
        </xdr:cNvPr>
        <xdr:cNvSpPr/>
      </xdr:nvSpPr>
      <xdr:spPr>
        <a:xfrm>
          <a:off x="13887450" y="12965049"/>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35306</xdr:rowOff>
    </xdr:from>
    <xdr:to>
      <xdr:col>76</xdr:col>
      <xdr:colOff>165100</xdr:colOff>
      <xdr:row>80</xdr:row>
      <xdr:rowOff>136906</xdr:rowOff>
    </xdr:to>
    <xdr:sp macro="" textlink="">
      <xdr:nvSpPr>
        <xdr:cNvPr id="724" name="フローチャート: 判断 723">
          <a:extLst>
            <a:ext uri="{FF2B5EF4-FFF2-40B4-BE49-F238E27FC236}">
              <a16:creationId xmlns:a16="http://schemas.microsoft.com/office/drawing/2014/main" id="{53B96FE7-41A8-4286-A808-ED00F55E6937}"/>
            </a:ext>
          </a:extLst>
        </xdr:cNvPr>
        <xdr:cNvSpPr/>
      </xdr:nvSpPr>
      <xdr:spPr>
        <a:xfrm>
          <a:off x="13096875" y="12989306"/>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79</xdr:row>
      <xdr:rowOff>117602</xdr:rowOff>
    </xdr:from>
    <xdr:to>
      <xdr:col>72</xdr:col>
      <xdr:colOff>38100</xdr:colOff>
      <xdr:row>80</xdr:row>
      <xdr:rowOff>47752</xdr:rowOff>
    </xdr:to>
    <xdr:sp macro="" textlink="">
      <xdr:nvSpPr>
        <xdr:cNvPr id="725" name="フローチャート: 判断 724">
          <a:extLst>
            <a:ext uri="{FF2B5EF4-FFF2-40B4-BE49-F238E27FC236}">
              <a16:creationId xmlns:a16="http://schemas.microsoft.com/office/drawing/2014/main" id="{7F6D8D31-E083-4A61-B94B-FC8CEEBC253A}"/>
            </a:ext>
          </a:extLst>
        </xdr:cNvPr>
        <xdr:cNvSpPr/>
      </xdr:nvSpPr>
      <xdr:spPr>
        <a:xfrm>
          <a:off x="12296775" y="12912852"/>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26163</xdr:rowOff>
    </xdr:from>
    <xdr:to>
      <xdr:col>67</xdr:col>
      <xdr:colOff>101600</xdr:colOff>
      <xdr:row>80</xdr:row>
      <xdr:rowOff>127763</xdr:rowOff>
    </xdr:to>
    <xdr:sp macro="" textlink="">
      <xdr:nvSpPr>
        <xdr:cNvPr id="726" name="フローチャート: 判断 725">
          <a:extLst>
            <a:ext uri="{FF2B5EF4-FFF2-40B4-BE49-F238E27FC236}">
              <a16:creationId xmlns:a16="http://schemas.microsoft.com/office/drawing/2014/main" id="{EDFF219E-270A-413F-B00E-E8080FA13567}"/>
            </a:ext>
          </a:extLst>
        </xdr:cNvPr>
        <xdr:cNvSpPr/>
      </xdr:nvSpPr>
      <xdr:spPr>
        <a:xfrm>
          <a:off x="11487150" y="12983338"/>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27" name="テキスト ボックス 726">
          <a:extLst>
            <a:ext uri="{FF2B5EF4-FFF2-40B4-BE49-F238E27FC236}">
              <a16:creationId xmlns:a16="http://schemas.microsoft.com/office/drawing/2014/main" id="{40DACF86-32EE-45F0-AD03-44B12D84F075}"/>
            </a:ext>
          </a:extLst>
        </xdr:cNvPr>
        <xdr:cNvSpPr txBox="1"/>
      </xdr:nvSpPr>
      <xdr:spPr>
        <a:xfrm>
          <a:off x="1452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28" name="テキスト ボックス 727">
          <a:extLst>
            <a:ext uri="{FF2B5EF4-FFF2-40B4-BE49-F238E27FC236}">
              <a16:creationId xmlns:a16="http://schemas.microsoft.com/office/drawing/2014/main" id="{9156504A-C52B-4929-A135-694D8F76ECA9}"/>
            </a:ext>
          </a:extLst>
        </xdr:cNvPr>
        <xdr:cNvSpPr txBox="1"/>
      </xdr:nvSpPr>
      <xdr:spPr>
        <a:xfrm>
          <a:off x="13763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29" name="テキスト ボックス 728">
          <a:extLst>
            <a:ext uri="{FF2B5EF4-FFF2-40B4-BE49-F238E27FC236}">
              <a16:creationId xmlns:a16="http://schemas.microsoft.com/office/drawing/2014/main" id="{5C8A5B04-1DBB-4FE1-A290-C1E4BAFF8F41}"/>
            </a:ext>
          </a:extLst>
        </xdr:cNvPr>
        <xdr:cNvSpPr txBox="1"/>
      </xdr:nvSpPr>
      <xdr:spPr>
        <a:xfrm>
          <a:off x="12973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30" name="テキスト ボックス 729">
          <a:extLst>
            <a:ext uri="{FF2B5EF4-FFF2-40B4-BE49-F238E27FC236}">
              <a16:creationId xmlns:a16="http://schemas.microsoft.com/office/drawing/2014/main" id="{7F71B709-F410-4DD8-99F6-B241E228EBA1}"/>
            </a:ext>
          </a:extLst>
        </xdr:cNvPr>
        <xdr:cNvSpPr txBox="1"/>
      </xdr:nvSpPr>
      <xdr:spPr>
        <a:xfrm>
          <a:off x="12172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31" name="テキスト ボックス 730">
          <a:extLst>
            <a:ext uri="{FF2B5EF4-FFF2-40B4-BE49-F238E27FC236}">
              <a16:creationId xmlns:a16="http://schemas.microsoft.com/office/drawing/2014/main" id="{A22CE11E-4642-4BCE-A8FE-9BED2F5BD7AF}"/>
            </a:ext>
          </a:extLst>
        </xdr:cNvPr>
        <xdr:cNvSpPr txBox="1"/>
      </xdr:nvSpPr>
      <xdr:spPr>
        <a:xfrm>
          <a:off x="11363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126746</xdr:rowOff>
    </xdr:from>
    <xdr:to>
      <xdr:col>85</xdr:col>
      <xdr:colOff>177800</xdr:colOff>
      <xdr:row>82</xdr:row>
      <xdr:rowOff>56896</xdr:rowOff>
    </xdr:to>
    <xdr:sp macro="" textlink="">
      <xdr:nvSpPr>
        <xdr:cNvPr id="732" name="楕円 731">
          <a:extLst>
            <a:ext uri="{FF2B5EF4-FFF2-40B4-BE49-F238E27FC236}">
              <a16:creationId xmlns:a16="http://schemas.microsoft.com/office/drawing/2014/main" id="{465D1097-E50A-4D55-A203-4688CA345535}"/>
            </a:ext>
          </a:extLst>
        </xdr:cNvPr>
        <xdr:cNvSpPr/>
      </xdr:nvSpPr>
      <xdr:spPr>
        <a:xfrm>
          <a:off x="14649450" y="1323949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81</xdr:row>
      <xdr:rowOff>105173</xdr:rowOff>
    </xdr:from>
    <xdr:ext cx="405111" cy="259045"/>
    <xdr:sp macro="" textlink="">
      <xdr:nvSpPr>
        <xdr:cNvPr id="733" name="【図書館】&#10;有形固定資産減価償却率該当値テキスト">
          <a:extLst>
            <a:ext uri="{FF2B5EF4-FFF2-40B4-BE49-F238E27FC236}">
              <a16:creationId xmlns:a16="http://schemas.microsoft.com/office/drawing/2014/main" id="{75B77D36-3F7C-4FB3-B5D8-8F896A340687}"/>
            </a:ext>
          </a:extLst>
        </xdr:cNvPr>
        <xdr:cNvSpPr txBox="1"/>
      </xdr:nvSpPr>
      <xdr:spPr>
        <a:xfrm>
          <a:off x="14744700" y="1321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92456</xdr:rowOff>
    </xdr:from>
    <xdr:to>
      <xdr:col>81</xdr:col>
      <xdr:colOff>101600</xdr:colOff>
      <xdr:row>82</xdr:row>
      <xdr:rowOff>22606</xdr:rowOff>
    </xdr:to>
    <xdr:sp macro="" textlink="">
      <xdr:nvSpPr>
        <xdr:cNvPr id="734" name="楕円 733">
          <a:extLst>
            <a:ext uri="{FF2B5EF4-FFF2-40B4-BE49-F238E27FC236}">
              <a16:creationId xmlns:a16="http://schemas.microsoft.com/office/drawing/2014/main" id="{A0DA42C7-C2D2-4DB1-82D8-E8A29A942CB7}"/>
            </a:ext>
          </a:extLst>
        </xdr:cNvPr>
        <xdr:cNvSpPr/>
      </xdr:nvSpPr>
      <xdr:spPr>
        <a:xfrm>
          <a:off x="13887450" y="13208381"/>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143256</xdr:rowOff>
    </xdr:from>
    <xdr:to>
      <xdr:col>85</xdr:col>
      <xdr:colOff>127000</xdr:colOff>
      <xdr:row>82</xdr:row>
      <xdr:rowOff>6096</xdr:rowOff>
    </xdr:to>
    <xdr:cxnSp macro="">
      <xdr:nvCxnSpPr>
        <xdr:cNvPr id="735" name="直線コネクタ 734">
          <a:extLst>
            <a:ext uri="{FF2B5EF4-FFF2-40B4-BE49-F238E27FC236}">
              <a16:creationId xmlns:a16="http://schemas.microsoft.com/office/drawing/2014/main" id="{A417B730-8E54-4237-BD9B-8209007A02CE}"/>
            </a:ext>
          </a:extLst>
        </xdr:cNvPr>
        <xdr:cNvCxnSpPr/>
      </xdr:nvCxnSpPr>
      <xdr:spPr>
        <a:xfrm>
          <a:off x="13935075" y="13256006"/>
          <a:ext cx="762000" cy="31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53594</xdr:rowOff>
    </xdr:from>
    <xdr:to>
      <xdr:col>76</xdr:col>
      <xdr:colOff>165100</xdr:colOff>
      <xdr:row>81</xdr:row>
      <xdr:rowOff>155194</xdr:rowOff>
    </xdr:to>
    <xdr:sp macro="" textlink="">
      <xdr:nvSpPr>
        <xdr:cNvPr id="736" name="楕円 735">
          <a:extLst>
            <a:ext uri="{FF2B5EF4-FFF2-40B4-BE49-F238E27FC236}">
              <a16:creationId xmlns:a16="http://schemas.microsoft.com/office/drawing/2014/main" id="{DDACD7DA-61D8-463F-8FD5-9F1BB0C6C03F}"/>
            </a:ext>
          </a:extLst>
        </xdr:cNvPr>
        <xdr:cNvSpPr/>
      </xdr:nvSpPr>
      <xdr:spPr>
        <a:xfrm>
          <a:off x="13096875" y="13166344"/>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104394</xdr:rowOff>
    </xdr:from>
    <xdr:to>
      <xdr:col>81</xdr:col>
      <xdr:colOff>50800</xdr:colOff>
      <xdr:row>81</xdr:row>
      <xdr:rowOff>143256</xdr:rowOff>
    </xdr:to>
    <xdr:cxnSp macro="">
      <xdr:nvCxnSpPr>
        <xdr:cNvPr id="737" name="直線コネクタ 736">
          <a:extLst>
            <a:ext uri="{FF2B5EF4-FFF2-40B4-BE49-F238E27FC236}">
              <a16:creationId xmlns:a16="http://schemas.microsoft.com/office/drawing/2014/main" id="{6092EA21-9DC3-4EBD-A1F9-D10913A4DD09}"/>
            </a:ext>
          </a:extLst>
        </xdr:cNvPr>
        <xdr:cNvCxnSpPr/>
      </xdr:nvCxnSpPr>
      <xdr:spPr>
        <a:xfrm>
          <a:off x="13144500" y="13223494"/>
          <a:ext cx="790575" cy="32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30735</xdr:rowOff>
    </xdr:from>
    <xdr:to>
      <xdr:col>72</xdr:col>
      <xdr:colOff>38100</xdr:colOff>
      <xdr:row>81</xdr:row>
      <xdr:rowOff>132335</xdr:rowOff>
    </xdr:to>
    <xdr:sp macro="" textlink="">
      <xdr:nvSpPr>
        <xdr:cNvPr id="738" name="楕円 737">
          <a:extLst>
            <a:ext uri="{FF2B5EF4-FFF2-40B4-BE49-F238E27FC236}">
              <a16:creationId xmlns:a16="http://schemas.microsoft.com/office/drawing/2014/main" id="{13AA44AF-6EFA-442F-8127-D9ABC31330DE}"/>
            </a:ext>
          </a:extLst>
        </xdr:cNvPr>
        <xdr:cNvSpPr/>
      </xdr:nvSpPr>
      <xdr:spPr>
        <a:xfrm>
          <a:off x="12296775" y="1314348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81535</xdr:rowOff>
    </xdr:from>
    <xdr:to>
      <xdr:col>76</xdr:col>
      <xdr:colOff>114300</xdr:colOff>
      <xdr:row>81</xdr:row>
      <xdr:rowOff>104394</xdr:rowOff>
    </xdr:to>
    <xdr:cxnSp macro="">
      <xdr:nvCxnSpPr>
        <xdr:cNvPr id="739" name="直線コネクタ 738">
          <a:extLst>
            <a:ext uri="{FF2B5EF4-FFF2-40B4-BE49-F238E27FC236}">
              <a16:creationId xmlns:a16="http://schemas.microsoft.com/office/drawing/2014/main" id="{6D14C0DE-80AE-40BE-A73F-7F3075BA1038}"/>
            </a:ext>
          </a:extLst>
        </xdr:cNvPr>
        <xdr:cNvCxnSpPr/>
      </xdr:nvCxnSpPr>
      <xdr:spPr>
        <a:xfrm>
          <a:off x="12344400" y="13200635"/>
          <a:ext cx="8001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165608</xdr:rowOff>
    </xdr:from>
    <xdr:to>
      <xdr:col>67</xdr:col>
      <xdr:colOff>101600</xdr:colOff>
      <xdr:row>81</xdr:row>
      <xdr:rowOff>95758</xdr:rowOff>
    </xdr:to>
    <xdr:sp macro="" textlink="">
      <xdr:nvSpPr>
        <xdr:cNvPr id="740" name="楕円 739">
          <a:extLst>
            <a:ext uri="{FF2B5EF4-FFF2-40B4-BE49-F238E27FC236}">
              <a16:creationId xmlns:a16="http://schemas.microsoft.com/office/drawing/2014/main" id="{27ADE25F-16F7-4AEC-8DBF-86216BCB00E1}"/>
            </a:ext>
          </a:extLst>
        </xdr:cNvPr>
        <xdr:cNvSpPr/>
      </xdr:nvSpPr>
      <xdr:spPr>
        <a:xfrm>
          <a:off x="11487150" y="13116433"/>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44958</xdr:rowOff>
    </xdr:from>
    <xdr:to>
      <xdr:col>71</xdr:col>
      <xdr:colOff>177800</xdr:colOff>
      <xdr:row>81</xdr:row>
      <xdr:rowOff>81535</xdr:rowOff>
    </xdr:to>
    <xdr:cxnSp macro="">
      <xdr:nvCxnSpPr>
        <xdr:cNvPr id="741" name="直線コネクタ 740">
          <a:extLst>
            <a:ext uri="{FF2B5EF4-FFF2-40B4-BE49-F238E27FC236}">
              <a16:creationId xmlns:a16="http://schemas.microsoft.com/office/drawing/2014/main" id="{375C2BD8-098C-4910-A588-6E2669CD3037}"/>
            </a:ext>
          </a:extLst>
        </xdr:cNvPr>
        <xdr:cNvCxnSpPr/>
      </xdr:nvCxnSpPr>
      <xdr:spPr>
        <a:xfrm>
          <a:off x="11534775" y="13164058"/>
          <a:ext cx="809625" cy="3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78</xdr:row>
      <xdr:rowOff>126001</xdr:rowOff>
    </xdr:from>
    <xdr:ext cx="405111" cy="259045"/>
    <xdr:sp macro="" textlink="">
      <xdr:nvSpPr>
        <xdr:cNvPr id="742" name="n_1aveValue【図書館】&#10;有形固定資産減価償却率">
          <a:extLst>
            <a:ext uri="{FF2B5EF4-FFF2-40B4-BE49-F238E27FC236}">
              <a16:creationId xmlns:a16="http://schemas.microsoft.com/office/drawing/2014/main" id="{A389129D-69F3-4DA8-B6CD-83BD6B0025F0}"/>
            </a:ext>
          </a:extLst>
        </xdr:cNvPr>
        <xdr:cNvSpPr txBox="1"/>
      </xdr:nvSpPr>
      <xdr:spPr>
        <a:xfrm>
          <a:off x="13745219" y="12752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153433</xdr:rowOff>
    </xdr:from>
    <xdr:ext cx="405111" cy="259045"/>
    <xdr:sp macro="" textlink="">
      <xdr:nvSpPr>
        <xdr:cNvPr id="743" name="n_2aveValue【図書館】&#10;有形固定資産減価償却率">
          <a:extLst>
            <a:ext uri="{FF2B5EF4-FFF2-40B4-BE49-F238E27FC236}">
              <a16:creationId xmlns:a16="http://schemas.microsoft.com/office/drawing/2014/main" id="{5DB414F1-2655-43D9-A0D0-DFA37F88C804}"/>
            </a:ext>
          </a:extLst>
        </xdr:cNvPr>
        <xdr:cNvSpPr txBox="1"/>
      </xdr:nvSpPr>
      <xdr:spPr>
        <a:xfrm>
          <a:off x="12964169" y="12783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64279</xdr:rowOff>
    </xdr:from>
    <xdr:ext cx="405111" cy="259045"/>
    <xdr:sp macro="" textlink="">
      <xdr:nvSpPr>
        <xdr:cNvPr id="744" name="n_3aveValue【図書館】&#10;有形固定資産減価償却率">
          <a:extLst>
            <a:ext uri="{FF2B5EF4-FFF2-40B4-BE49-F238E27FC236}">
              <a16:creationId xmlns:a16="http://schemas.microsoft.com/office/drawing/2014/main" id="{A49F9D5B-B553-470D-BE15-C981E8AD61F4}"/>
            </a:ext>
          </a:extLst>
        </xdr:cNvPr>
        <xdr:cNvSpPr txBox="1"/>
      </xdr:nvSpPr>
      <xdr:spPr>
        <a:xfrm>
          <a:off x="12164069" y="12697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144290</xdr:rowOff>
    </xdr:from>
    <xdr:ext cx="405111" cy="259045"/>
    <xdr:sp macro="" textlink="">
      <xdr:nvSpPr>
        <xdr:cNvPr id="745" name="n_4aveValue【図書館】&#10;有形固定資産減価償却率">
          <a:extLst>
            <a:ext uri="{FF2B5EF4-FFF2-40B4-BE49-F238E27FC236}">
              <a16:creationId xmlns:a16="http://schemas.microsoft.com/office/drawing/2014/main" id="{13C5A86E-05DE-43FE-908D-451558918E99}"/>
            </a:ext>
          </a:extLst>
        </xdr:cNvPr>
        <xdr:cNvSpPr txBox="1"/>
      </xdr:nvSpPr>
      <xdr:spPr>
        <a:xfrm>
          <a:off x="11354444" y="12771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13733</xdr:rowOff>
    </xdr:from>
    <xdr:ext cx="405111" cy="259045"/>
    <xdr:sp macro="" textlink="">
      <xdr:nvSpPr>
        <xdr:cNvPr id="746" name="n_1mainValue【図書館】&#10;有形固定資産減価償却率">
          <a:extLst>
            <a:ext uri="{FF2B5EF4-FFF2-40B4-BE49-F238E27FC236}">
              <a16:creationId xmlns:a16="http://schemas.microsoft.com/office/drawing/2014/main" id="{D009EA56-B65D-4E83-98DF-669DEE26DCBC}"/>
            </a:ext>
          </a:extLst>
        </xdr:cNvPr>
        <xdr:cNvSpPr txBox="1"/>
      </xdr:nvSpPr>
      <xdr:spPr>
        <a:xfrm>
          <a:off x="13745219" y="13288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146321</xdr:rowOff>
    </xdr:from>
    <xdr:ext cx="405111" cy="259045"/>
    <xdr:sp macro="" textlink="">
      <xdr:nvSpPr>
        <xdr:cNvPr id="747" name="n_2mainValue【図書館】&#10;有形固定資産減価償却率">
          <a:extLst>
            <a:ext uri="{FF2B5EF4-FFF2-40B4-BE49-F238E27FC236}">
              <a16:creationId xmlns:a16="http://schemas.microsoft.com/office/drawing/2014/main" id="{22865063-979A-4427-A479-CD483F42FDE2}"/>
            </a:ext>
          </a:extLst>
        </xdr:cNvPr>
        <xdr:cNvSpPr txBox="1"/>
      </xdr:nvSpPr>
      <xdr:spPr>
        <a:xfrm>
          <a:off x="12964169" y="13259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123462</xdr:rowOff>
    </xdr:from>
    <xdr:ext cx="405111" cy="259045"/>
    <xdr:sp macro="" textlink="">
      <xdr:nvSpPr>
        <xdr:cNvPr id="748" name="n_3mainValue【図書館】&#10;有形固定資産減価償却率">
          <a:extLst>
            <a:ext uri="{FF2B5EF4-FFF2-40B4-BE49-F238E27FC236}">
              <a16:creationId xmlns:a16="http://schemas.microsoft.com/office/drawing/2014/main" id="{1E6BB791-8984-4CFC-826A-F00D58C2CD8B}"/>
            </a:ext>
          </a:extLst>
        </xdr:cNvPr>
        <xdr:cNvSpPr txBox="1"/>
      </xdr:nvSpPr>
      <xdr:spPr>
        <a:xfrm>
          <a:off x="12164069" y="13242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86885</xdr:rowOff>
    </xdr:from>
    <xdr:ext cx="405111" cy="259045"/>
    <xdr:sp macro="" textlink="">
      <xdr:nvSpPr>
        <xdr:cNvPr id="749" name="n_4mainValue【図書館】&#10;有形固定資産減価償却率">
          <a:extLst>
            <a:ext uri="{FF2B5EF4-FFF2-40B4-BE49-F238E27FC236}">
              <a16:creationId xmlns:a16="http://schemas.microsoft.com/office/drawing/2014/main" id="{7ED5739F-D298-40A9-9842-C567F4732936}"/>
            </a:ext>
          </a:extLst>
        </xdr:cNvPr>
        <xdr:cNvSpPr txBox="1"/>
      </xdr:nvSpPr>
      <xdr:spPr>
        <a:xfrm>
          <a:off x="11354444" y="13199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50" name="正方形/長方形 749">
          <a:extLst>
            <a:ext uri="{FF2B5EF4-FFF2-40B4-BE49-F238E27FC236}">
              <a16:creationId xmlns:a16="http://schemas.microsoft.com/office/drawing/2014/main" id="{BCB00997-D1A2-49B3-9C6E-3677D758EC7D}"/>
            </a:ext>
          </a:extLst>
        </xdr:cNvPr>
        <xdr:cNvSpPr/>
      </xdr:nvSpPr>
      <xdr:spPr>
        <a:xfrm>
          <a:off x="164592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751" name="正方形/長方形 750">
          <a:extLst>
            <a:ext uri="{FF2B5EF4-FFF2-40B4-BE49-F238E27FC236}">
              <a16:creationId xmlns:a16="http://schemas.microsoft.com/office/drawing/2014/main" id="{483B27FB-306A-4E15-92C8-24B78CC2C9A8}"/>
            </a:ext>
          </a:extLst>
        </xdr:cNvPr>
        <xdr:cNvSpPr/>
      </xdr:nvSpPr>
      <xdr:spPr>
        <a:xfrm>
          <a:off x="169259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752" name="正方形/長方形 751">
          <a:extLst>
            <a:ext uri="{FF2B5EF4-FFF2-40B4-BE49-F238E27FC236}">
              <a16:creationId xmlns:a16="http://schemas.microsoft.com/office/drawing/2014/main" id="{409E8268-9A6C-4604-8A4B-C55F57DF65B0}"/>
            </a:ext>
          </a:extLst>
        </xdr:cNvPr>
        <xdr:cNvSpPr/>
      </xdr:nvSpPr>
      <xdr:spPr>
        <a:xfrm>
          <a:off x="169259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753" name="正方形/長方形 752">
          <a:extLst>
            <a:ext uri="{FF2B5EF4-FFF2-40B4-BE49-F238E27FC236}">
              <a16:creationId xmlns:a16="http://schemas.microsoft.com/office/drawing/2014/main" id="{CED5EDE6-DC50-403B-A52E-53911ABF11EB}"/>
            </a:ext>
          </a:extLst>
        </xdr:cNvPr>
        <xdr:cNvSpPr/>
      </xdr:nvSpPr>
      <xdr:spPr>
        <a:xfrm>
          <a:off x="184118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754" name="正方形/長方形 753">
          <a:extLst>
            <a:ext uri="{FF2B5EF4-FFF2-40B4-BE49-F238E27FC236}">
              <a16:creationId xmlns:a16="http://schemas.microsoft.com/office/drawing/2014/main" id="{91C36F76-96FC-460B-99D0-2401D1871587}"/>
            </a:ext>
          </a:extLst>
        </xdr:cNvPr>
        <xdr:cNvSpPr/>
      </xdr:nvSpPr>
      <xdr:spPr>
        <a:xfrm>
          <a:off x="184118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55" name="正方形/長方形 754">
          <a:extLst>
            <a:ext uri="{FF2B5EF4-FFF2-40B4-BE49-F238E27FC236}">
              <a16:creationId xmlns:a16="http://schemas.microsoft.com/office/drawing/2014/main" id="{95A60BB5-A3B0-488F-8D71-A0448EA5DCCA}"/>
            </a:ext>
          </a:extLst>
        </xdr:cNvPr>
        <xdr:cNvSpPr/>
      </xdr:nvSpPr>
      <xdr:spPr>
        <a:xfrm>
          <a:off x="164592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56" name="テキスト ボックス 755">
          <a:extLst>
            <a:ext uri="{FF2B5EF4-FFF2-40B4-BE49-F238E27FC236}">
              <a16:creationId xmlns:a16="http://schemas.microsoft.com/office/drawing/2014/main" id="{B317D42D-DE36-4542-8C9D-B5F927DA8850}"/>
            </a:ext>
          </a:extLst>
        </xdr:cNvPr>
        <xdr:cNvSpPr txBox="1"/>
      </xdr:nvSpPr>
      <xdr:spPr>
        <a:xfrm>
          <a:off x="16440150"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57" name="直線コネクタ 756">
          <a:extLst>
            <a:ext uri="{FF2B5EF4-FFF2-40B4-BE49-F238E27FC236}">
              <a16:creationId xmlns:a16="http://schemas.microsoft.com/office/drawing/2014/main" id="{BC3B9CA8-1670-4E7E-8F46-F27503DE6FDF}"/>
            </a:ext>
          </a:extLst>
        </xdr:cNvPr>
        <xdr:cNvCxnSpPr/>
      </xdr:nvCxnSpPr>
      <xdr:spPr>
        <a:xfrm>
          <a:off x="164592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58" name="直線コネクタ 757">
          <a:extLst>
            <a:ext uri="{FF2B5EF4-FFF2-40B4-BE49-F238E27FC236}">
              <a16:creationId xmlns:a16="http://schemas.microsoft.com/office/drawing/2014/main" id="{AA054D43-BB2B-4988-BE5F-86340BDD4C5A}"/>
            </a:ext>
          </a:extLst>
        </xdr:cNvPr>
        <xdr:cNvCxnSpPr/>
      </xdr:nvCxnSpPr>
      <xdr:spPr>
        <a:xfrm>
          <a:off x="16459200" y="1408475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59" name="テキスト ボックス 758">
          <a:extLst>
            <a:ext uri="{FF2B5EF4-FFF2-40B4-BE49-F238E27FC236}">
              <a16:creationId xmlns:a16="http://schemas.microsoft.com/office/drawing/2014/main" id="{72AE7D6F-B5F0-44FC-8A9E-DBEFD647DAC2}"/>
            </a:ext>
          </a:extLst>
        </xdr:cNvPr>
        <xdr:cNvSpPr txBox="1"/>
      </xdr:nvSpPr>
      <xdr:spPr>
        <a:xfrm>
          <a:off x="16052346" y="1395523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60" name="直線コネクタ 759">
          <a:extLst>
            <a:ext uri="{FF2B5EF4-FFF2-40B4-BE49-F238E27FC236}">
              <a16:creationId xmlns:a16="http://schemas.microsoft.com/office/drawing/2014/main" id="{E5F7A768-5924-48F5-9D7F-AF6B3AE314FA}"/>
            </a:ext>
          </a:extLst>
        </xdr:cNvPr>
        <xdr:cNvCxnSpPr/>
      </xdr:nvCxnSpPr>
      <xdr:spPr>
        <a:xfrm>
          <a:off x="16459200" y="137740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61" name="テキスト ボックス 760">
          <a:extLst>
            <a:ext uri="{FF2B5EF4-FFF2-40B4-BE49-F238E27FC236}">
              <a16:creationId xmlns:a16="http://schemas.microsoft.com/office/drawing/2014/main" id="{5C3B1F80-B1E8-4873-981E-FD6B302CF2BB}"/>
            </a:ext>
          </a:extLst>
        </xdr:cNvPr>
        <xdr:cNvSpPr txBox="1"/>
      </xdr:nvSpPr>
      <xdr:spPr>
        <a:xfrm>
          <a:off x="16052346" y="136477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62" name="直線コネクタ 761">
          <a:extLst>
            <a:ext uri="{FF2B5EF4-FFF2-40B4-BE49-F238E27FC236}">
              <a16:creationId xmlns:a16="http://schemas.microsoft.com/office/drawing/2014/main" id="{97206B6F-D80A-4B77-ACAE-E52A83985A57}"/>
            </a:ext>
          </a:extLst>
        </xdr:cNvPr>
        <xdr:cNvCxnSpPr/>
      </xdr:nvCxnSpPr>
      <xdr:spPr>
        <a:xfrm>
          <a:off x="16459200" y="1346653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63" name="テキスト ボックス 762">
          <a:extLst>
            <a:ext uri="{FF2B5EF4-FFF2-40B4-BE49-F238E27FC236}">
              <a16:creationId xmlns:a16="http://schemas.microsoft.com/office/drawing/2014/main" id="{32785142-BC7F-4B4B-8418-6ED843129E58}"/>
            </a:ext>
          </a:extLst>
        </xdr:cNvPr>
        <xdr:cNvSpPr txBox="1"/>
      </xdr:nvSpPr>
      <xdr:spPr>
        <a:xfrm>
          <a:off x="16052346" y="133370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64" name="直線コネクタ 763">
          <a:extLst>
            <a:ext uri="{FF2B5EF4-FFF2-40B4-BE49-F238E27FC236}">
              <a16:creationId xmlns:a16="http://schemas.microsoft.com/office/drawing/2014/main" id="{EED9489E-DF7D-4D74-B9C0-0107CDF46301}"/>
            </a:ext>
          </a:extLst>
        </xdr:cNvPr>
        <xdr:cNvCxnSpPr/>
      </xdr:nvCxnSpPr>
      <xdr:spPr>
        <a:xfrm>
          <a:off x="16459200" y="131653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65" name="テキスト ボックス 764">
          <a:extLst>
            <a:ext uri="{FF2B5EF4-FFF2-40B4-BE49-F238E27FC236}">
              <a16:creationId xmlns:a16="http://schemas.microsoft.com/office/drawing/2014/main" id="{5CDC1349-6CE8-47D2-87EE-480230494D27}"/>
            </a:ext>
          </a:extLst>
        </xdr:cNvPr>
        <xdr:cNvSpPr txBox="1"/>
      </xdr:nvSpPr>
      <xdr:spPr>
        <a:xfrm>
          <a:off x="16052346" y="13029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66" name="直線コネクタ 765">
          <a:extLst>
            <a:ext uri="{FF2B5EF4-FFF2-40B4-BE49-F238E27FC236}">
              <a16:creationId xmlns:a16="http://schemas.microsoft.com/office/drawing/2014/main" id="{9444CF3C-54D6-4559-9A6E-2F779DBA1936}"/>
            </a:ext>
          </a:extLst>
        </xdr:cNvPr>
        <xdr:cNvCxnSpPr/>
      </xdr:nvCxnSpPr>
      <xdr:spPr>
        <a:xfrm>
          <a:off x="16459200" y="128578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67" name="テキスト ボックス 766">
          <a:extLst>
            <a:ext uri="{FF2B5EF4-FFF2-40B4-BE49-F238E27FC236}">
              <a16:creationId xmlns:a16="http://schemas.microsoft.com/office/drawing/2014/main" id="{27F47953-67C0-427F-A6B4-7972DCB4538F}"/>
            </a:ext>
          </a:extLst>
        </xdr:cNvPr>
        <xdr:cNvSpPr txBox="1"/>
      </xdr:nvSpPr>
      <xdr:spPr>
        <a:xfrm>
          <a:off x="16052346" y="127187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68" name="直線コネクタ 767">
          <a:extLst>
            <a:ext uri="{FF2B5EF4-FFF2-40B4-BE49-F238E27FC236}">
              <a16:creationId xmlns:a16="http://schemas.microsoft.com/office/drawing/2014/main" id="{707D7E59-8B3B-43A5-8C4E-9558B41D23B8}"/>
            </a:ext>
          </a:extLst>
        </xdr:cNvPr>
        <xdr:cNvCxnSpPr/>
      </xdr:nvCxnSpPr>
      <xdr:spPr>
        <a:xfrm>
          <a:off x="16459200" y="1254714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69" name="テキスト ボックス 768">
          <a:extLst>
            <a:ext uri="{FF2B5EF4-FFF2-40B4-BE49-F238E27FC236}">
              <a16:creationId xmlns:a16="http://schemas.microsoft.com/office/drawing/2014/main" id="{6C25335A-7131-4587-B7B6-298230D30C4C}"/>
            </a:ext>
          </a:extLst>
        </xdr:cNvPr>
        <xdr:cNvSpPr txBox="1"/>
      </xdr:nvSpPr>
      <xdr:spPr>
        <a:xfrm>
          <a:off x="16052346" y="1241127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70" name="直線コネクタ 769">
          <a:extLst>
            <a:ext uri="{FF2B5EF4-FFF2-40B4-BE49-F238E27FC236}">
              <a16:creationId xmlns:a16="http://schemas.microsoft.com/office/drawing/2014/main" id="{D4BF8CED-C595-4AC4-927C-A64AFCB34FD3}"/>
            </a:ext>
          </a:extLst>
        </xdr:cNvPr>
        <xdr:cNvCxnSpPr/>
      </xdr:nvCxnSpPr>
      <xdr:spPr>
        <a:xfrm>
          <a:off x="164592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71" name="テキスト ボックス 770">
          <a:extLst>
            <a:ext uri="{FF2B5EF4-FFF2-40B4-BE49-F238E27FC236}">
              <a16:creationId xmlns:a16="http://schemas.microsoft.com/office/drawing/2014/main" id="{E42F8207-6E09-41FB-AA4A-E8CBC55EBB37}"/>
            </a:ext>
          </a:extLst>
        </xdr:cNvPr>
        <xdr:cNvSpPr txBox="1"/>
      </xdr:nvSpPr>
      <xdr:spPr>
        <a:xfrm>
          <a:off x="16052346"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72" name="【図書館】&#10;一人当たり面積グラフ枠">
          <a:extLst>
            <a:ext uri="{FF2B5EF4-FFF2-40B4-BE49-F238E27FC236}">
              <a16:creationId xmlns:a16="http://schemas.microsoft.com/office/drawing/2014/main" id="{409091D7-1559-4DEC-BEF8-DFA92A70F72D}"/>
            </a:ext>
          </a:extLst>
        </xdr:cNvPr>
        <xdr:cNvSpPr/>
      </xdr:nvSpPr>
      <xdr:spPr>
        <a:xfrm>
          <a:off x="164592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78</xdr:row>
      <xdr:rowOff>125186</xdr:rowOff>
    </xdr:from>
    <xdr:to>
      <xdr:col>116</xdr:col>
      <xdr:colOff>62864</xdr:colOff>
      <xdr:row>86</xdr:row>
      <xdr:rowOff>59871</xdr:rowOff>
    </xdr:to>
    <xdr:cxnSp macro="">
      <xdr:nvCxnSpPr>
        <xdr:cNvPr id="773" name="直線コネクタ 772">
          <a:extLst>
            <a:ext uri="{FF2B5EF4-FFF2-40B4-BE49-F238E27FC236}">
              <a16:creationId xmlns:a16="http://schemas.microsoft.com/office/drawing/2014/main" id="{EFC6984A-AE59-45A3-8CF3-528D5D5EB299}"/>
            </a:ext>
          </a:extLst>
        </xdr:cNvPr>
        <xdr:cNvCxnSpPr/>
      </xdr:nvCxnSpPr>
      <xdr:spPr>
        <a:xfrm flipV="1">
          <a:off x="19952970" y="12752161"/>
          <a:ext cx="1269" cy="1233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86</xdr:row>
      <xdr:rowOff>63698</xdr:rowOff>
    </xdr:from>
    <xdr:ext cx="469744" cy="259045"/>
    <xdr:sp macro="" textlink="">
      <xdr:nvSpPr>
        <xdr:cNvPr id="774" name="【図書館】&#10;一人当たり面積最小値テキスト">
          <a:extLst>
            <a:ext uri="{FF2B5EF4-FFF2-40B4-BE49-F238E27FC236}">
              <a16:creationId xmlns:a16="http://schemas.microsoft.com/office/drawing/2014/main" id="{6A511A99-B407-41D7-B122-7B8BECEFECA3}"/>
            </a:ext>
          </a:extLst>
        </xdr:cNvPr>
        <xdr:cNvSpPr txBox="1"/>
      </xdr:nvSpPr>
      <xdr:spPr>
        <a:xfrm>
          <a:off x="20002500" y="13992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59871</xdr:rowOff>
    </xdr:from>
    <xdr:to>
      <xdr:col>116</xdr:col>
      <xdr:colOff>152400</xdr:colOff>
      <xdr:row>86</xdr:row>
      <xdr:rowOff>59871</xdr:rowOff>
    </xdr:to>
    <xdr:cxnSp macro="">
      <xdr:nvCxnSpPr>
        <xdr:cNvPr id="775" name="直線コネクタ 774">
          <a:extLst>
            <a:ext uri="{FF2B5EF4-FFF2-40B4-BE49-F238E27FC236}">
              <a16:creationId xmlns:a16="http://schemas.microsoft.com/office/drawing/2014/main" id="{2BADBC4E-5971-4FC4-AF17-1B0E784B526F}"/>
            </a:ext>
          </a:extLst>
        </xdr:cNvPr>
        <xdr:cNvCxnSpPr/>
      </xdr:nvCxnSpPr>
      <xdr:spPr>
        <a:xfrm>
          <a:off x="19878675" y="1398542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71863</xdr:rowOff>
    </xdr:from>
    <xdr:ext cx="469744" cy="259045"/>
    <xdr:sp macro="" textlink="">
      <xdr:nvSpPr>
        <xdr:cNvPr id="776" name="【図書館】&#10;一人当たり面積最大値テキスト">
          <a:extLst>
            <a:ext uri="{FF2B5EF4-FFF2-40B4-BE49-F238E27FC236}">
              <a16:creationId xmlns:a16="http://schemas.microsoft.com/office/drawing/2014/main" id="{6B991D82-A767-46D9-98B9-152AF2DF2EFC}"/>
            </a:ext>
          </a:extLst>
        </xdr:cNvPr>
        <xdr:cNvSpPr txBox="1"/>
      </xdr:nvSpPr>
      <xdr:spPr>
        <a:xfrm>
          <a:off x="20002500" y="12536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125186</xdr:rowOff>
    </xdr:from>
    <xdr:to>
      <xdr:col>116</xdr:col>
      <xdr:colOff>152400</xdr:colOff>
      <xdr:row>78</xdr:row>
      <xdr:rowOff>125186</xdr:rowOff>
    </xdr:to>
    <xdr:cxnSp macro="">
      <xdr:nvCxnSpPr>
        <xdr:cNvPr id="777" name="直線コネクタ 776">
          <a:extLst>
            <a:ext uri="{FF2B5EF4-FFF2-40B4-BE49-F238E27FC236}">
              <a16:creationId xmlns:a16="http://schemas.microsoft.com/office/drawing/2014/main" id="{75A2ACC8-79CC-4012-B3EF-803D15C4498D}"/>
            </a:ext>
          </a:extLst>
        </xdr:cNvPr>
        <xdr:cNvCxnSpPr/>
      </xdr:nvCxnSpPr>
      <xdr:spPr>
        <a:xfrm>
          <a:off x="19878675" y="1275216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83</xdr:row>
      <xdr:rowOff>157134</xdr:rowOff>
    </xdr:from>
    <xdr:ext cx="469744" cy="259045"/>
    <xdr:sp macro="" textlink="">
      <xdr:nvSpPr>
        <xdr:cNvPr id="778" name="【図書館】&#10;一人当たり面積平均値テキスト">
          <a:extLst>
            <a:ext uri="{FF2B5EF4-FFF2-40B4-BE49-F238E27FC236}">
              <a16:creationId xmlns:a16="http://schemas.microsoft.com/office/drawing/2014/main" id="{0E909E48-0F5B-4037-A086-D5E6F7718A41}"/>
            </a:ext>
          </a:extLst>
        </xdr:cNvPr>
        <xdr:cNvSpPr txBox="1"/>
      </xdr:nvSpPr>
      <xdr:spPr>
        <a:xfrm>
          <a:off x="20002500" y="136000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134257</xdr:rowOff>
    </xdr:from>
    <xdr:to>
      <xdr:col>116</xdr:col>
      <xdr:colOff>114300</xdr:colOff>
      <xdr:row>85</xdr:row>
      <xdr:rowOff>64407</xdr:rowOff>
    </xdr:to>
    <xdr:sp macro="" textlink="">
      <xdr:nvSpPr>
        <xdr:cNvPr id="779" name="フローチャート: 判断 778">
          <a:extLst>
            <a:ext uri="{FF2B5EF4-FFF2-40B4-BE49-F238E27FC236}">
              <a16:creationId xmlns:a16="http://schemas.microsoft.com/office/drawing/2014/main" id="{0B3098D8-C426-4B80-A3B8-DC1DE2831933}"/>
            </a:ext>
          </a:extLst>
        </xdr:cNvPr>
        <xdr:cNvSpPr/>
      </xdr:nvSpPr>
      <xdr:spPr>
        <a:xfrm>
          <a:off x="19897725" y="1373595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134257</xdr:rowOff>
    </xdr:from>
    <xdr:to>
      <xdr:col>112</xdr:col>
      <xdr:colOff>38100</xdr:colOff>
      <xdr:row>85</xdr:row>
      <xdr:rowOff>64407</xdr:rowOff>
    </xdr:to>
    <xdr:sp macro="" textlink="">
      <xdr:nvSpPr>
        <xdr:cNvPr id="780" name="フローチャート: 判断 779">
          <a:extLst>
            <a:ext uri="{FF2B5EF4-FFF2-40B4-BE49-F238E27FC236}">
              <a16:creationId xmlns:a16="http://schemas.microsoft.com/office/drawing/2014/main" id="{DBA9AE31-4434-4F34-9364-1A6CE3B5F9A0}"/>
            </a:ext>
          </a:extLst>
        </xdr:cNvPr>
        <xdr:cNvSpPr/>
      </xdr:nvSpPr>
      <xdr:spPr>
        <a:xfrm>
          <a:off x="19154775" y="1373595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134257</xdr:rowOff>
    </xdr:from>
    <xdr:to>
      <xdr:col>107</xdr:col>
      <xdr:colOff>101600</xdr:colOff>
      <xdr:row>85</xdr:row>
      <xdr:rowOff>64407</xdr:rowOff>
    </xdr:to>
    <xdr:sp macro="" textlink="">
      <xdr:nvSpPr>
        <xdr:cNvPr id="781" name="フローチャート: 判断 780">
          <a:extLst>
            <a:ext uri="{FF2B5EF4-FFF2-40B4-BE49-F238E27FC236}">
              <a16:creationId xmlns:a16="http://schemas.microsoft.com/office/drawing/2014/main" id="{76963AE2-F63D-4B43-8F13-50CCD9A29304}"/>
            </a:ext>
          </a:extLst>
        </xdr:cNvPr>
        <xdr:cNvSpPr/>
      </xdr:nvSpPr>
      <xdr:spPr>
        <a:xfrm>
          <a:off x="18345150" y="1373595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25400</xdr:rowOff>
    </xdr:from>
    <xdr:to>
      <xdr:col>102</xdr:col>
      <xdr:colOff>165100</xdr:colOff>
      <xdr:row>84</xdr:row>
      <xdr:rowOff>127000</xdr:rowOff>
    </xdr:to>
    <xdr:sp macro="" textlink="">
      <xdr:nvSpPr>
        <xdr:cNvPr id="782" name="フローチャート: 判断 781">
          <a:extLst>
            <a:ext uri="{FF2B5EF4-FFF2-40B4-BE49-F238E27FC236}">
              <a16:creationId xmlns:a16="http://schemas.microsoft.com/office/drawing/2014/main" id="{6856CEB0-8B9A-4790-A1B8-744EAAACD2D3}"/>
            </a:ext>
          </a:extLst>
        </xdr:cNvPr>
        <xdr:cNvSpPr/>
      </xdr:nvSpPr>
      <xdr:spPr>
        <a:xfrm>
          <a:off x="17554575" y="1363027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87993</xdr:rowOff>
    </xdr:from>
    <xdr:to>
      <xdr:col>98</xdr:col>
      <xdr:colOff>38100</xdr:colOff>
      <xdr:row>84</xdr:row>
      <xdr:rowOff>18143</xdr:rowOff>
    </xdr:to>
    <xdr:sp macro="" textlink="">
      <xdr:nvSpPr>
        <xdr:cNvPr id="783" name="フローチャート: 判断 782">
          <a:extLst>
            <a:ext uri="{FF2B5EF4-FFF2-40B4-BE49-F238E27FC236}">
              <a16:creationId xmlns:a16="http://schemas.microsoft.com/office/drawing/2014/main" id="{66EC449C-C0DC-4CF5-A688-BCCA4A654C30}"/>
            </a:ext>
          </a:extLst>
        </xdr:cNvPr>
        <xdr:cNvSpPr/>
      </xdr:nvSpPr>
      <xdr:spPr>
        <a:xfrm>
          <a:off x="16754475" y="13524593"/>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84" name="テキスト ボックス 783">
          <a:extLst>
            <a:ext uri="{FF2B5EF4-FFF2-40B4-BE49-F238E27FC236}">
              <a16:creationId xmlns:a16="http://schemas.microsoft.com/office/drawing/2014/main" id="{BF3F28E6-AE84-4E66-9A37-EC866C30450A}"/>
            </a:ext>
          </a:extLst>
        </xdr:cNvPr>
        <xdr:cNvSpPr txBox="1"/>
      </xdr:nvSpPr>
      <xdr:spPr>
        <a:xfrm>
          <a:off x="197834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85" name="テキスト ボックス 784">
          <a:extLst>
            <a:ext uri="{FF2B5EF4-FFF2-40B4-BE49-F238E27FC236}">
              <a16:creationId xmlns:a16="http://schemas.microsoft.com/office/drawing/2014/main" id="{D17CEEAD-B49E-49AB-9E9E-0F20A4A52524}"/>
            </a:ext>
          </a:extLst>
        </xdr:cNvPr>
        <xdr:cNvSpPr txBox="1"/>
      </xdr:nvSpPr>
      <xdr:spPr>
        <a:xfrm>
          <a:off x="19030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86" name="テキスト ボックス 785">
          <a:extLst>
            <a:ext uri="{FF2B5EF4-FFF2-40B4-BE49-F238E27FC236}">
              <a16:creationId xmlns:a16="http://schemas.microsoft.com/office/drawing/2014/main" id="{84A314EA-FE08-4C4E-B728-EA8406803BAF}"/>
            </a:ext>
          </a:extLst>
        </xdr:cNvPr>
        <xdr:cNvSpPr txBox="1"/>
      </xdr:nvSpPr>
      <xdr:spPr>
        <a:xfrm>
          <a:off x="18221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87" name="テキスト ボックス 786">
          <a:extLst>
            <a:ext uri="{FF2B5EF4-FFF2-40B4-BE49-F238E27FC236}">
              <a16:creationId xmlns:a16="http://schemas.microsoft.com/office/drawing/2014/main" id="{C413CC1B-29E6-438F-A593-5F4BA2874BDC}"/>
            </a:ext>
          </a:extLst>
        </xdr:cNvPr>
        <xdr:cNvSpPr txBox="1"/>
      </xdr:nvSpPr>
      <xdr:spPr>
        <a:xfrm>
          <a:off x="174307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88" name="テキスト ボックス 787">
          <a:extLst>
            <a:ext uri="{FF2B5EF4-FFF2-40B4-BE49-F238E27FC236}">
              <a16:creationId xmlns:a16="http://schemas.microsoft.com/office/drawing/2014/main" id="{92F47608-6694-426F-B933-9A74E68F4931}"/>
            </a:ext>
          </a:extLst>
        </xdr:cNvPr>
        <xdr:cNvSpPr txBox="1"/>
      </xdr:nvSpPr>
      <xdr:spPr>
        <a:xfrm>
          <a:off x="166306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134257</xdr:rowOff>
    </xdr:from>
    <xdr:to>
      <xdr:col>116</xdr:col>
      <xdr:colOff>114300</xdr:colOff>
      <xdr:row>85</xdr:row>
      <xdr:rowOff>64407</xdr:rowOff>
    </xdr:to>
    <xdr:sp macro="" textlink="">
      <xdr:nvSpPr>
        <xdr:cNvPr id="789" name="楕円 788">
          <a:extLst>
            <a:ext uri="{FF2B5EF4-FFF2-40B4-BE49-F238E27FC236}">
              <a16:creationId xmlns:a16="http://schemas.microsoft.com/office/drawing/2014/main" id="{F3FA996B-4FF6-44CB-B64A-6FCF8A76DA36}"/>
            </a:ext>
          </a:extLst>
        </xdr:cNvPr>
        <xdr:cNvSpPr/>
      </xdr:nvSpPr>
      <xdr:spPr>
        <a:xfrm>
          <a:off x="19897725" y="13735957"/>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84</xdr:row>
      <xdr:rowOff>112684</xdr:rowOff>
    </xdr:from>
    <xdr:ext cx="469744" cy="259045"/>
    <xdr:sp macro="" textlink="">
      <xdr:nvSpPr>
        <xdr:cNvPr id="790" name="【図書館】&#10;一人当たり面積該当値テキスト">
          <a:extLst>
            <a:ext uri="{FF2B5EF4-FFF2-40B4-BE49-F238E27FC236}">
              <a16:creationId xmlns:a16="http://schemas.microsoft.com/office/drawing/2014/main" id="{9FF9294F-3CB9-4A56-B9B2-5189780F02C6}"/>
            </a:ext>
          </a:extLst>
        </xdr:cNvPr>
        <xdr:cNvSpPr txBox="1"/>
      </xdr:nvSpPr>
      <xdr:spPr>
        <a:xfrm>
          <a:off x="20002500" y="13714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134257</xdr:rowOff>
    </xdr:from>
    <xdr:to>
      <xdr:col>112</xdr:col>
      <xdr:colOff>38100</xdr:colOff>
      <xdr:row>85</xdr:row>
      <xdr:rowOff>64407</xdr:rowOff>
    </xdr:to>
    <xdr:sp macro="" textlink="">
      <xdr:nvSpPr>
        <xdr:cNvPr id="791" name="楕円 790">
          <a:extLst>
            <a:ext uri="{FF2B5EF4-FFF2-40B4-BE49-F238E27FC236}">
              <a16:creationId xmlns:a16="http://schemas.microsoft.com/office/drawing/2014/main" id="{41010B36-416B-4A74-BD1D-AC36CC2908F8}"/>
            </a:ext>
          </a:extLst>
        </xdr:cNvPr>
        <xdr:cNvSpPr/>
      </xdr:nvSpPr>
      <xdr:spPr>
        <a:xfrm>
          <a:off x="19154775" y="13735957"/>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13607</xdr:rowOff>
    </xdr:from>
    <xdr:to>
      <xdr:col>116</xdr:col>
      <xdr:colOff>63500</xdr:colOff>
      <xdr:row>85</xdr:row>
      <xdr:rowOff>13607</xdr:rowOff>
    </xdr:to>
    <xdr:cxnSp macro="">
      <xdr:nvCxnSpPr>
        <xdr:cNvPr id="792" name="直線コネクタ 791">
          <a:extLst>
            <a:ext uri="{FF2B5EF4-FFF2-40B4-BE49-F238E27FC236}">
              <a16:creationId xmlns:a16="http://schemas.microsoft.com/office/drawing/2014/main" id="{02986959-41D4-4EA8-981C-A41A1D353AE5}"/>
            </a:ext>
          </a:extLst>
        </xdr:cNvPr>
        <xdr:cNvCxnSpPr/>
      </xdr:nvCxnSpPr>
      <xdr:spPr>
        <a:xfrm>
          <a:off x="19202400" y="13774057"/>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134257</xdr:rowOff>
    </xdr:from>
    <xdr:to>
      <xdr:col>107</xdr:col>
      <xdr:colOff>101600</xdr:colOff>
      <xdr:row>85</xdr:row>
      <xdr:rowOff>64407</xdr:rowOff>
    </xdr:to>
    <xdr:sp macro="" textlink="">
      <xdr:nvSpPr>
        <xdr:cNvPr id="793" name="楕円 792">
          <a:extLst>
            <a:ext uri="{FF2B5EF4-FFF2-40B4-BE49-F238E27FC236}">
              <a16:creationId xmlns:a16="http://schemas.microsoft.com/office/drawing/2014/main" id="{5E4508F2-9DEF-4892-962C-49A92320736C}"/>
            </a:ext>
          </a:extLst>
        </xdr:cNvPr>
        <xdr:cNvSpPr/>
      </xdr:nvSpPr>
      <xdr:spPr>
        <a:xfrm>
          <a:off x="18345150" y="13735957"/>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13607</xdr:rowOff>
    </xdr:from>
    <xdr:to>
      <xdr:col>111</xdr:col>
      <xdr:colOff>177800</xdr:colOff>
      <xdr:row>85</xdr:row>
      <xdr:rowOff>13607</xdr:rowOff>
    </xdr:to>
    <xdr:cxnSp macro="">
      <xdr:nvCxnSpPr>
        <xdr:cNvPr id="794" name="直線コネクタ 793">
          <a:extLst>
            <a:ext uri="{FF2B5EF4-FFF2-40B4-BE49-F238E27FC236}">
              <a16:creationId xmlns:a16="http://schemas.microsoft.com/office/drawing/2014/main" id="{52BC2614-1805-40A1-B24C-F3C2E769F535}"/>
            </a:ext>
          </a:extLst>
        </xdr:cNvPr>
        <xdr:cNvCxnSpPr/>
      </xdr:nvCxnSpPr>
      <xdr:spPr>
        <a:xfrm>
          <a:off x="18392775" y="13774057"/>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134257</xdr:rowOff>
    </xdr:from>
    <xdr:to>
      <xdr:col>102</xdr:col>
      <xdr:colOff>165100</xdr:colOff>
      <xdr:row>85</xdr:row>
      <xdr:rowOff>64407</xdr:rowOff>
    </xdr:to>
    <xdr:sp macro="" textlink="">
      <xdr:nvSpPr>
        <xdr:cNvPr id="795" name="楕円 794">
          <a:extLst>
            <a:ext uri="{FF2B5EF4-FFF2-40B4-BE49-F238E27FC236}">
              <a16:creationId xmlns:a16="http://schemas.microsoft.com/office/drawing/2014/main" id="{4A526A91-FA59-4888-9152-CF3F2E05A284}"/>
            </a:ext>
          </a:extLst>
        </xdr:cNvPr>
        <xdr:cNvSpPr/>
      </xdr:nvSpPr>
      <xdr:spPr>
        <a:xfrm>
          <a:off x="17554575" y="1373595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13607</xdr:rowOff>
    </xdr:from>
    <xdr:to>
      <xdr:col>107</xdr:col>
      <xdr:colOff>50800</xdr:colOff>
      <xdr:row>85</xdr:row>
      <xdr:rowOff>13607</xdr:rowOff>
    </xdr:to>
    <xdr:cxnSp macro="">
      <xdr:nvCxnSpPr>
        <xdr:cNvPr id="796" name="直線コネクタ 795">
          <a:extLst>
            <a:ext uri="{FF2B5EF4-FFF2-40B4-BE49-F238E27FC236}">
              <a16:creationId xmlns:a16="http://schemas.microsoft.com/office/drawing/2014/main" id="{606D0A8F-45D2-4E94-B40D-214D12479E3D}"/>
            </a:ext>
          </a:extLst>
        </xdr:cNvPr>
        <xdr:cNvCxnSpPr/>
      </xdr:nvCxnSpPr>
      <xdr:spPr>
        <a:xfrm>
          <a:off x="17602200" y="13774057"/>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134257</xdr:rowOff>
    </xdr:from>
    <xdr:to>
      <xdr:col>98</xdr:col>
      <xdr:colOff>38100</xdr:colOff>
      <xdr:row>85</xdr:row>
      <xdr:rowOff>64407</xdr:rowOff>
    </xdr:to>
    <xdr:sp macro="" textlink="">
      <xdr:nvSpPr>
        <xdr:cNvPr id="797" name="楕円 796">
          <a:extLst>
            <a:ext uri="{FF2B5EF4-FFF2-40B4-BE49-F238E27FC236}">
              <a16:creationId xmlns:a16="http://schemas.microsoft.com/office/drawing/2014/main" id="{178AB561-2861-438C-967D-F05EAF8453C1}"/>
            </a:ext>
          </a:extLst>
        </xdr:cNvPr>
        <xdr:cNvSpPr/>
      </xdr:nvSpPr>
      <xdr:spPr>
        <a:xfrm>
          <a:off x="16754475" y="13735957"/>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13607</xdr:rowOff>
    </xdr:from>
    <xdr:to>
      <xdr:col>102</xdr:col>
      <xdr:colOff>114300</xdr:colOff>
      <xdr:row>85</xdr:row>
      <xdr:rowOff>13607</xdr:rowOff>
    </xdr:to>
    <xdr:cxnSp macro="">
      <xdr:nvCxnSpPr>
        <xdr:cNvPr id="798" name="直線コネクタ 797">
          <a:extLst>
            <a:ext uri="{FF2B5EF4-FFF2-40B4-BE49-F238E27FC236}">
              <a16:creationId xmlns:a16="http://schemas.microsoft.com/office/drawing/2014/main" id="{D6FF4B14-0BBC-4743-B77F-C4F6F2BE6223}"/>
            </a:ext>
          </a:extLst>
        </xdr:cNvPr>
        <xdr:cNvCxnSpPr/>
      </xdr:nvCxnSpPr>
      <xdr:spPr>
        <a:xfrm>
          <a:off x="16802100" y="13774057"/>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55534</xdr:rowOff>
    </xdr:from>
    <xdr:ext cx="469744" cy="259045"/>
    <xdr:sp macro="" textlink="">
      <xdr:nvSpPr>
        <xdr:cNvPr id="799" name="n_1aveValue【図書館】&#10;一人当たり面積">
          <a:extLst>
            <a:ext uri="{FF2B5EF4-FFF2-40B4-BE49-F238E27FC236}">
              <a16:creationId xmlns:a16="http://schemas.microsoft.com/office/drawing/2014/main" id="{319DD6C3-7185-4E2C-B90E-A138594C2E65}"/>
            </a:ext>
          </a:extLst>
        </xdr:cNvPr>
        <xdr:cNvSpPr txBox="1"/>
      </xdr:nvSpPr>
      <xdr:spPr>
        <a:xfrm>
          <a:off x="18983402" y="13819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55534</xdr:rowOff>
    </xdr:from>
    <xdr:ext cx="469744" cy="259045"/>
    <xdr:sp macro="" textlink="">
      <xdr:nvSpPr>
        <xdr:cNvPr id="800" name="n_2aveValue【図書館】&#10;一人当たり面積">
          <a:extLst>
            <a:ext uri="{FF2B5EF4-FFF2-40B4-BE49-F238E27FC236}">
              <a16:creationId xmlns:a16="http://schemas.microsoft.com/office/drawing/2014/main" id="{7A4140C9-2ED1-43A4-8F05-BDA7EE2E5CE8}"/>
            </a:ext>
          </a:extLst>
        </xdr:cNvPr>
        <xdr:cNvSpPr txBox="1"/>
      </xdr:nvSpPr>
      <xdr:spPr>
        <a:xfrm>
          <a:off x="18183302" y="13819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143527</xdr:rowOff>
    </xdr:from>
    <xdr:ext cx="469744" cy="259045"/>
    <xdr:sp macro="" textlink="">
      <xdr:nvSpPr>
        <xdr:cNvPr id="801" name="n_3aveValue【図書館】&#10;一人当たり面積">
          <a:extLst>
            <a:ext uri="{FF2B5EF4-FFF2-40B4-BE49-F238E27FC236}">
              <a16:creationId xmlns:a16="http://schemas.microsoft.com/office/drawing/2014/main" id="{C7B586F9-4888-488D-AF6E-1E303C472316}"/>
            </a:ext>
          </a:extLst>
        </xdr:cNvPr>
        <xdr:cNvSpPr txBox="1"/>
      </xdr:nvSpPr>
      <xdr:spPr>
        <a:xfrm>
          <a:off x="17383202" y="13418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34670</xdr:rowOff>
    </xdr:from>
    <xdr:ext cx="469744" cy="259045"/>
    <xdr:sp macro="" textlink="">
      <xdr:nvSpPr>
        <xdr:cNvPr id="802" name="n_4aveValue【図書館】&#10;一人当たり面積">
          <a:extLst>
            <a:ext uri="{FF2B5EF4-FFF2-40B4-BE49-F238E27FC236}">
              <a16:creationId xmlns:a16="http://schemas.microsoft.com/office/drawing/2014/main" id="{2EAB50AF-2AB0-425E-B51A-C08D0EEC7C37}"/>
            </a:ext>
          </a:extLst>
        </xdr:cNvPr>
        <xdr:cNvSpPr txBox="1"/>
      </xdr:nvSpPr>
      <xdr:spPr>
        <a:xfrm>
          <a:off x="16592627" y="13309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80934</xdr:rowOff>
    </xdr:from>
    <xdr:ext cx="469744" cy="259045"/>
    <xdr:sp macro="" textlink="">
      <xdr:nvSpPr>
        <xdr:cNvPr id="803" name="n_1mainValue【図書館】&#10;一人当たり面積">
          <a:extLst>
            <a:ext uri="{FF2B5EF4-FFF2-40B4-BE49-F238E27FC236}">
              <a16:creationId xmlns:a16="http://schemas.microsoft.com/office/drawing/2014/main" id="{2409E240-24C1-4929-98C0-799237DBA5A2}"/>
            </a:ext>
          </a:extLst>
        </xdr:cNvPr>
        <xdr:cNvSpPr txBox="1"/>
      </xdr:nvSpPr>
      <xdr:spPr>
        <a:xfrm>
          <a:off x="18983402" y="13523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80934</xdr:rowOff>
    </xdr:from>
    <xdr:ext cx="469744" cy="259045"/>
    <xdr:sp macro="" textlink="">
      <xdr:nvSpPr>
        <xdr:cNvPr id="804" name="n_2mainValue【図書館】&#10;一人当たり面積">
          <a:extLst>
            <a:ext uri="{FF2B5EF4-FFF2-40B4-BE49-F238E27FC236}">
              <a16:creationId xmlns:a16="http://schemas.microsoft.com/office/drawing/2014/main" id="{EC3DA990-DA80-4FDD-9E1C-25AA5D1911DC}"/>
            </a:ext>
          </a:extLst>
        </xdr:cNvPr>
        <xdr:cNvSpPr txBox="1"/>
      </xdr:nvSpPr>
      <xdr:spPr>
        <a:xfrm>
          <a:off x="18183302" y="13523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55534</xdr:rowOff>
    </xdr:from>
    <xdr:ext cx="469744" cy="259045"/>
    <xdr:sp macro="" textlink="">
      <xdr:nvSpPr>
        <xdr:cNvPr id="805" name="n_3mainValue【図書館】&#10;一人当たり面積">
          <a:extLst>
            <a:ext uri="{FF2B5EF4-FFF2-40B4-BE49-F238E27FC236}">
              <a16:creationId xmlns:a16="http://schemas.microsoft.com/office/drawing/2014/main" id="{C1211FCD-E786-4571-9577-A987AC801CAA}"/>
            </a:ext>
          </a:extLst>
        </xdr:cNvPr>
        <xdr:cNvSpPr txBox="1"/>
      </xdr:nvSpPr>
      <xdr:spPr>
        <a:xfrm>
          <a:off x="17383202" y="13819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55534</xdr:rowOff>
    </xdr:from>
    <xdr:ext cx="469744" cy="259045"/>
    <xdr:sp macro="" textlink="">
      <xdr:nvSpPr>
        <xdr:cNvPr id="806" name="n_4mainValue【図書館】&#10;一人当たり面積">
          <a:extLst>
            <a:ext uri="{FF2B5EF4-FFF2-40B4-BE49-F238E27FC236}">
              <a16:creationId xmlns:a16="http://schemas.microsoft.com/office/drawing/2014/main" id="{1A877B11-72FC-4E52-90BC-9BE525C802E7}"/>
            </a:ext>
          </a:extLst>
        </xdr:cNvPr>
        <xdr:cNvSpPr txBox="1"/>
      </xdr:nvSpPr>
      <xdr:spPr>
        <a:xfrm>
          <a:off x="16592627" y="13819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07" name="正方形/長方形 806">
          <a:extLst>
            <a:ext uri="{FF2B5EF4-FFF2-40B4-BE49-F238E27FC236}">
              <a16:creationId xmlns:a16="http://schemas.microsoft.com/office/drawing/2014/main" id="{01382859-0B49-4A9F-B5AC-3EC30D5A0986}"/>
            </a:ext>
          </a:extLst>
        </xdr:cNvPr>
        <xdr:cNvSpPr/>
      </xdr:nvSpPr>
      <xdr:spPr>
        <a:xfrm>
          <a:off x="112109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94</xdr:row>
      <xdr:rowOff>165100</xdr:rowOff>
    </xdr:from>
    <xdr:to>
      <xdr:col>76</xdr:col>
      <xdr:colOff>0</xdr:colOff>
      <xdr:row>96</xdr:row>
      <xdr:rowOff>76200</xdr:rowOff>
    </xdr:to>
    <xdr:sp macro="" textlink="">
      <xdr:nvSpPr>
        <xdr:cNvPr id="808" name="正方形/長方形 807">
          <a:extLst>
            <a:ext uri="{FF2B5EF4-FFF2-40B4-BE49-F238E27FC236}">
              <a16:creationId xmlns:a16="http://schemas.microsoft.com/office/drawing/2014/main" id="{5FD97498-1A5A-4317-8750-19EF87848C6F}"/>
            </a:ext>
          </a:extLst>
        </xdr:cNvPr>
        <xdr:cNvSpPr/>
      </xdr:nvSpPr>
      <xdr:spPr>
        <a:xfrm>
          <a:off x="116586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96</xdr:row>
      <xdr:rowOff>25400</xdr:rowOff>
    </xdr:from>
    <xdr:to>
      <xdr:col>76</xdr:col>
      <xdr:colOff>0</xdr:colOff>
      <xdr:row>97</xdr:row>
      <xdr:rowOff>107950</xdr:rowOff>
    </xdr:to>
    <xdr:sp macro="" textlink="">
      <xdr:nvSpPr>
        <xdr:cNvPr id="809" name="正方形/長方形 808">
          <a:extLst>
            <a:ext uri="{FF2B5EF4-FFF2-40B4-BE49-F238E27FC236}">
              <a16:creationId xmlns:a16="http://schemas.microsoft.com/office/drawing/2014/main" id="{0369B1C2-EC71-4198-A6AE-93C0147B1FD7}"/>
            </a:ext>
          </a:extLst>
        </xdr:cNvPr>
        <xdr:cNvSpPr/>
      </xdr:nvSpPr>
      <xdr:spPr>
        <a:xfrm>
          <a:off x="116586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94</xdr:row>
      <xdr:rowOff>165100</xdr:rowOff>
    </xdr:from>
    <xdr:to>
      <xdr:col>84</xdr:col>
      <xdr:colOff>127000</xdr:colOff>
      <xdr:row>96</xdr:row>
      <xdr:rowOff>76200</xdr:rowOff>
    </xdr:to>
    <xdr:sp macro="" textlink="">
      <xdr:nvSpPr>
        <xdr:cNvPr id="810" name="正方形/長方形 809">
          <a:extLst>
            <a:ext uri="{FF2B5EF4-FFF2-40B4-BE49-F238E27FC236}">
              <a16:creationId xmlns:a16="http://schemas.microsoft.com/office/drawing/2014/main" id="{E1A537DE-F188-4A4D-BB9E-6C6364CF804D}"/>
            </a:ext>
          </a:extLst>
        </xdr:cNvPr>
        <xdr:cNvSpPr/>
      </xdr:nvSpPr>
      <xdr:spPr>
        <a:xfrm>
          <a:off x="131540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96</xdr:row>
      <xdr:rowOff>25400</xdr:rowOff>
    </xdr:from>
    <xdr:to>
      <xdr:col>84</xdr:col>
      <xdr:colOff>127000</xdr:colOff>
      <xdr:row>97</xdr:row>
      <xdr:rowOff>107950</xdr:rowOff>
    </xdr:to>
    <xdr:sp macro="" textlink="">
      <xdr:nvSpPr>
        <xdr:cNvPr id="811" name="正方形/長方形 810">
          <a:extLst>
            <a:ext uri="{FF2B5EF4-FFF2-40B4-BE49-F238E27FC236}">
              <a16:creationId xmlns:a16="http://schemas.microsoft.com/office/drawing/2014/main" id="{AB38DD2B-817A-4847-9A6D-CDC6385F707A}"/>
            </a:ext>
          </a:extLst>
        </xdr:cNvPr>
        <xdr:cNvSpPr/>
      </xdr:nvSpPr>
      <xdr:spPr>
        <a:xfrm>
          <a:off x="131540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12" name="正方形/長方形 811">
          <a:extLst>
            <a:ext uri="{FF2B5EF4-FFF2-40B4-BE49-F238E27FC236}">
              <a16:creationId xmlns:a16="http://schemas.microsoft.com/office/drawing/2014/main" id="{7B10403F-BBEF-4FE2-A918-A7B67B1D4F83}"/>
            </a:ext>
          </a:extLst>
        </xdr:cNvPr>
        <xdr:cNvSpPr/>
      </xdr:nvSpPr>
      <xdr:spPr>
        <a:xfrm>
          <a:off x="11210925" y="15840075"/>
          <a:ext cx="4248150" cy="21526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813" name="正方形/長方形 812">
          <a:extLst>
            <a:ext uri="{FF2B5EF4-FFF2-40B4-BE49-F238E27FC236}">
              <a16:creationId xmlns:a16="http://schemas.microsoft.com/office/drawing/2014/main" id="{73F97B37-CC87-46BB-8E57-894C8FE4BFA0}"/>
            </a:ext>
          </a:extLst>
        </xdr:cNvPr>
        <xdr:cNvSpPr/>
      </xdr:nvSpPr>
      <xdr:spPr>
        <a:xfrm>
          <a:off x="164592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94</xdr:row>
      <xdr:rowOff>165100</xdr:rowOff>
    </xdr:from>
    <xdr:to>
      <xdr:col>106</xdr:col>
      <xdr:colOff>127000</xdr:colOff>
      <xdr:row>96</xdr:row>
      <xdr:rowOff>76200</xdr:rowOff>
    </xdr:to>
    <xdr:sp macro="" textlink="">
      <xdr:nvSpPr>
        <xdr:cNvPr id="814" name="正方形/長方形 813">
          <a:extLst>
            <a:ext uri="{FF2B5EF4-FFF2-40B4-BE49-F238E27FC236}">
              <a16:creationId xmlns:a16="http://schemas.microsoft.com/office/drawing/2014/main" id="{028DBD58-D4C6-4886-AF4D-B86CF0AA3490}"/>
            </a:ext>
          </a:extLst>
        </xdr:cNvPr>
        <xdr:cNvSpPr/>
      </xdr:nvSpPr>
      <xdr:spPr>
        <a:xfrm>
          <a:off x="169259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96</xdr:row>
      <xdr:rowOff>25400</xdr:rowOff>
    </xdr:from>
    <xdr:to>
      <xdr:col>106</xdr:col>
      <xdr:colOff>127000</xdr:colOff>
      <xdr:row>97</xdr:row>
      <xdr:rowOff>107950</xdr:rowOff>
    </xdr:to>
    <xdr:sp macro="" textlink="">
      <xdr:nvSpPr>
        <xdr:cNvPr id="815" name="正方形/長方形 814">
          <a:extLst>
            <a:ext uri="{FF2B5EF4-FFF2-40B4-BE49-F238E27FC236}">
              <a16:creationId xmlns:a16="http://schemas.microsoft.com/office/drawing/2014/main" id="{6E5A878E-FB97-46A2-B504-47F953BC6BF5}"/>
            </a:ext>
          </a:extLst>
        </xdr:cNvPr>
        <xdr:cNvSpPr/>
      </xdr:nvSpPr>
      <xdr:spPr>
        <a:xfrm>
          <a:off x="169259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94</xdr:row>
      <xdr:rowOff>165100</xdr:rowOff>
    </xdr:from>
    <xdr:to>
      <xdr:col>115</xdr:col>
      <xdr:colOff>63500</xdr:colOff>
      <xdr:row>96</xdr:row>
      <xdr:rowOff>76200</xdr:rowOff>
    </xdr:to>
    <xdr:sp macro="" textlink="">
      <xdr:nvSpPr>
        <xdr:cNvPr id="816" name="正方形/長方形 815">
          <a:extLst>
            <a:ext uri="{FF2B5EF4-FFF2-40B4-BE49-F238E27FC236}">
              <a16:creationId xmlns:a16="http://schemas.microsoft.com/office/drawing/2014/main" id="{D26B5EA2-3F4C-44E2-8AA4-1EA659985B32}"/>
            </a:ext>
          </a:extLst>
        </xdr:cNvPr>
        <xdr:cNvSpPr/>
      </xdr:nvSpPr>
      <xdr:spPr>
        <a:xfrm>
          <a:off x="184118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96</xdr:row>
      <xdr:rowOff>25400</xdr:rowOff>
    </xdr:from>
    <xdr:to>
      <xdr:col>115</xdr:col>
      <xdr:colOff>63500</xdr:colOff>
      <xdr:row>97</xdr:row>
      <xdr:rowOff>107950</xdr:rowOff>
    </xdr:to>
    <xdr:sp macro="" textlink="">
      <xdr:nvSpPr>
        <xdr:cNvPr id="817" name="正方形/長方形 816">
          <a:extLst>
            <a:ext uri="{FF2B5EF4-FFF2-40B4-BE49-F238E27FC236}">
              <a16:creationId xmlns:a16="http://schemas.microsoft.com/office/drawing/2014/main" id="{4C8BABA4-0E8C-4B32-8C18-C1F45A4F41DC}"/>
            </a:ext>
          </a:extLst>
        </xdr:cNvPr>
        <xdr:cNvSpPr/>
      </xdr:nvSpPr>
      <xdr:spPr>
        <a:xfrm>
          <a:off x="184118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8" name="正方形/長方形 817">
          <a:extLst>
            <a:ext uri="{FF2B5EF4-FFF2-40B4-BE49-F238E27FC236}">
              <a16:creationId xmlns:a16="http://schemas.microsoft.com/office/drawing/2014/main" id="{4C13296B-5AA6-4CC7-876C-37C7D604576B}"/>
            </a:ext>
          </a:extLst>
        </xdr:cNvPr>
        <xdr:cNvSpPr/>
      </xdr:nvSpPr>
      <xdr:spPr>
        <a:xfrm>
          <a:off x="16459200" y="15840075"/>
          <a:ext cx="4267200" cy="21526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819" name="正方形/長方形 818">
          <a:extLst>
            <a:ext uri="{FF2B5EF4-FFF2-40B4-BE49-F238E27FC236}">
              <a16:creationId xmlns:a16="http://schemas.microsoft.com/office/drawing/2014/main" id="{F331314E-BB01-4873-857E-FC0AB4C09CAB}"/>
            </a:ext>
          </a:extLst>
        </xdr:cNvPr>
        <xdr:cNvSpPr/>
      </xdr:nvSpPr>
      <xdr:spPr>
        <a:xfrm>
          <a:off x="685800" y="18354675"/>
          <a:ext cx="20040600" cy="18002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20" name="正方形/長方形 819">
          <a:extLst>
            <a:ext uri="{FF2B5EF4-FFF2-40B4-BE49-F238E27FC236}">
              <a16:creationId xmlns:a16="http://schemas.microsoft.com/office/drawing/2014/main" id="{19B835A8-28FF-4F60-BBB0-F5557CB9F054}"/>
            </a:ext>
          </a:extLst>
        </xdr:cNvPr>
        <xdr:cNvSpPr/>
      </xdr:nvSpPr>
      <xdr:spPr>
        <a:xfrm>
          <a:off x="685800" y="18421350"/>
          <a:ext cx="34671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21" name="テキスト ボックス 820">
          <a:extLst>
            <a:ext uri="{FF2B5EF4-FFF2-40B4-BE49-F238E27FC236}">
              <a16:creationId xmlns:a16="http://schemas.microsoft.com/office/drawing/2014/main" id="{3B81A490-48B2-4471-92C8-46F7F49A0D53}"/>
            </a:ext>
          </a:extLst>
        </xdr:cNvPr>
        <xdr:cNvSpPr txBox="1"/>
      </xdr:nvSpPr>
      <xdr:spPr>
        <a:xfrm>
          <a:off x="762000" y="18649950"/>
          <a:ext cx="19878675" cy="14097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グループ内平均・都道府県平均と比較すると、道路、公営住宅、学校施設、図書館において有形固定資産減価償却率が特に高くなっている一方、空港において特に低くなっている。</a:t>
          </a:r>
          <a:br>
            <a:rPr kumimoji="1" lang="ja-JP" altLang="ja-JP" sz="1400">
              <a:solidFill>
                <a:schemeClr val="dk1"/>
              </a:solidFill>
              <a:effectLst/>
              <a:latin typeface="+mn-lt"/>
              <a:ea typeface="+mn-ea"/>
              <a:cs typeface="+mn-cs"/>
            </a:rPr>
          </a:br>
          <a:r>
            <a:rPr kumimoji="1" lang="ja-JP" altLang="ja-JP" sz="1400">
              <a:solidFill>
                <a:schemeClr val="dk1"/>
              </a:solidFill>
              <a:effectLst/>
              <a:latin typeface="+mn-lt"/>
              <a:ea typeface="+mn-ea"/>
              <a:cs typeface="+mn-cs"/>
            </a:rPr>
            <a:t>道路、公営住宅については、施設ごとの老朽化対策や今後の保全計画を盛り込んだ個別施設計画を策定し、点検診断結果を踏まえた早期に措置を講ずべき対策を進めている。</a:t>
          </a:r>
          <a:br>
            <a:rPr kumimoji="1" lang="ja-JP" altLang="ja-JP" sz="1400">
              <a:solidFill>
                <a:schemeClr val="dk1"/>
              </a:solidFill>
              <a:effectLst/>
              <a:latin typeface="+mn-lt"/>
              <a:ea typeface="+mn-ea"/>
              <a:cs typeface="+mn-cs"/>
            </a:rPr>
          </a:br>
          <a:r>
            <a:rPr kumimoji="1" lang="ja-JP" altLang="ja-JP" sz="1400">
              <a:solidFill>
                <a:schemeClr val="dk1"/>
              </a:solidFill>
              <a:effectLst/>
              <a:latin typeface="+mn-lt"/>
              <a:ea typeface="+mn-ea"/>
              <a:cs typeface="+mn-cs"/>
            </a:rPr>
            <a:t>学校施設については、平成</a:t>
          </a:r>
          <a:r>
            <a:rPr kumimoji="1" lang="en-US" altLang="ja-JP" sz="1400">
              <a:solidFill>
                <a:schemeClr val="dk1"/>
              </a:solidFill>
              <a:effectLst/>
              <a:latin typeface="+mn-lt"/>
              <a:ea typeface="+mn-ea"/>
              <a:cs typeface="+mn-cs"/>
            </a:rPr>
            <a:t>30</a:t>
          </a:r>
          <a:r>
            <a:rPr kumimoji="1" lang="ja-JP" altLang="ja-JP" sz="1400">
              <a:solidFill>
                <a:schemeClr val="dk1"/>
              </a:solidFill>
              <a:effectLst/>
              <a:latin typeface="+mn-lt"/>
              <a:ea typeface="+mn-ea"/>
              <a:cs typeface="+mn-cs"/>
            </a:rPr>
            <a:t>年度に「県立学校施設長寿命化計画」を策定し、長寿命化計画に沿った対策を推進している。</a:t>
          </a:r>
          <a:br>
            <a:rPr kumimoji="1" lang="ja-JP" altLang="ja-JP" sz="1400">
              <a:solidFill>
                <a:schemeClr val="dk1"/>
              </a:solidFill>
              <a:effectLst/>
              <a:latin typeface="+mn-lt"/>
              <a:ea typeface="+mn-ea"/>
              <a:cs typeface="+mn-cs"/>
            </a:rPr>
          </a:br>
          <a:r>
            <a:rPr kumimoji="1" lang="ja-JP" altLang="ja-JP" sz="1400">
              <a:solidFill>
                <a:schemeClr val="dk1"/>
              </a:solidFill>
              <a:effectLst/>
              <a:latin typeface="+mn-lt"/>
              <a:ea typeface="+mn-ea"/>
              <a:cs typeface="+mn-cs"/>
            </a:rPr>
            <a:t>図書館については、令和２年度に行政庁舎や公の施設を対象として策定した「愛知県庁舎等施設長寿命化計画」に基づき、計画的な維持保全を進めている。</a:t>
          </a:r>
          <a:endParaRPr lang="ja-JP" altLang="ja-JP" sz="18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4B5F921F-C6D6-4862-AA0B-048C64CB7436}"/>
            </a:ext>
          </a:extLst>
        </xdr:cNvPr>
        <xdr:cNvSpPr/>
      </xdr:nvSpPr>
      <xdr:spPr>
        <a:xfrm>
          <a:off x="581025" y="123825"/>
          <a:ext cx="1142047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141358AA-E264-438F-9A21-AF98148AAAE5}"/>
            </a:ext>
          </a:extLst>
        </xdr:cNvPr>
        <xdr:cNvSpPr/>
      </xdr:nvSpPr>
      <xdr:spPr>
        <a:xfrm>
          <a:off x="17145000" y="180975"/>
          <a:ext cx="3581400"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FF83F9C3-7273-41A9-BB29-3BC135740B55}"/>
            </a:ext>
          </a:extLst>
        </xdr:cNvPr>
        <xdr:cNvSpPr/>
      </xdr:nvSpPr>
      <xdr:spPr>
        <a:xfrm>
          <a:off x="17164050" y="209550"/>
          <a:ext cx="35337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15F9E41-0293-4264-8BED-CCE5A7A2ACFE}"/>
            </a:ext>
          </a:extLst>
        </xdr:cNvPr>
        <xdr:cNvSpPr/>
      </xdr:nvSpPr>
      <xdr:spPr>
        <a:xfrm>
          <a:off x="17192625" y="228600"/>
          <a:ext cx="3476625" cy="4191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8178AB8E-E6A6-4C35-8DB0-C1A8418D273C}"/>
            </a:ext>
          </a:extLst>
        </xdr:cNvPr>
        <xdr:cNvSpPr/>
      </xdr:nvSpPr>
      <xdr:spPr>
        <a:xfrm>
          <a:off x="14639925" y="180975"/>
          <a:ext cx="2390775"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FD51354-D91F-41C4-992D-BD1B76AA6AF9}"/>
            </a:ext>
          </a:extLst>
        </xdr:cNvPr>
        <xdr:cNvSpPr/>
      </xdr:nvSpPr>
      <xdr:spPr>
        <a:xfrm>
          <a:off x="14658975" y="209550"/>
          <a:ext cx="23526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1641D00-E3C3-48A7-A314-4202B596E997}"/>
            </a:ext>
          </a:extLst>
        </xdr:cNvPr>
        <xdr:cNvSpPr/>
      </xdr:nvSpPr>
      <xdr:spPr>
        <a:xfrm>
          <a:off x="14687550" y="228600"/>
          <a:ext cx="22955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6DB3813-B166-4C65-9114-25DB55338DF9}"/>
            </a:ext>
          </a:extLst>
        </xdr:cNvPr>
        <xdr:cNvSpPr/>
      </xdr:nvSpPr>
      <xdr:spPr>
        <a:xfrm>
          <a:off x="685800" y="838200"/>
          <a:ext cx="9086850" cy="16859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5CF4F05-DB3E-4B41-8431-2CFE77B2925E}"/>
            </a:ext>
          </a:extLst>
        </xdr:cNvPr>
        <xdr:cNvSpPr/>
      </xdr:nvSpPr>
      <xdr:spPr>
        <a:xfrm>
          <a:off x="809625" y="876300"/>
          <a:ext cx="124777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CB36FC8-C112-4654-BA90-CCC6DABA4E4E}"/>
            </a:ext>
          </a:extLst>
        </xdr:cNvPr>
        <xdr:cNvSpPr/>
      </xdr:nvSpPr>
      <xdr:spPr>
        <a:xfrm>
          <a:off x="2009775" y="876300"/>
          <a:ext cx="12001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7,575,530
7,301,322
5,173.06
2,295,883,257
2,256,860,944
30,111,147
1,370,065,804
4,719,088,099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4B5D06E-884F-452E-963E-34DE620AD13C}"/>
            </a:ext>
          </a:extLst>
        </xdr:cNvPr>
        <xdr:cNvSpPr/>
      </xdr:nvSpPr>
      <xdr:spPr>
        <a:xfrm>
          <a:off x="3209925" y="876300"/>
          <a:ext cx="13716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53E9B19-997A-4695-8038-41BFF86C1428}"/>
            </a:ext>
          </a:extLst>
        </xdr:cNvPr>
        <xdr:cNvSpPr/>
      </xdr:nvSpPr>
      <xdr:spPr>
        <a:xfrm>
          <a:off x="4581525" y="895350"/>
          <a:ext cx="18288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1B0DBE4-D9B6-488E-949B-A2D6D9AF37F8}"/>
            </a:ext>
          </a:extLst>
        </xdr:cNvPr>
        <xdr:cNvSpPr/>
      </xdr:nvSpPr>
      <xdr:spPr>
        <a:xfrm>
          <a:off x="6410325" y="895350"/>
          <a:ext cx="1133475"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13.7
187.3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16B2721-D7B9-4D0A-8570-59160662270B}"/>
            </a:ext>
          </a:extLst>
        </xdr:cNvPr>
        <xdr:cNvSpPr/>
      </xdr:nvSpPr>
      <xdr:spPr>
        <a:xfrm>
          <a:off x="7610475" y="904875"/>
          <a:ext cx="5715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9407731E-CA35-4745-949A-6986737A65E7}"/>
            </a:ext>
          </a:extLst>
        </xdr:cNvPr>
        <xdr:cNvSpPr/>
      </xdr:nvSpPr>
      <xdr:spPr>
        <a:xfrm>
          <a:off x="4581525" y="161925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8857CA46-5877-48A2-AF97-12C9F3787BA8}"/>
            </a:ext>
          </a:extLst>
        </xdr:cNvPr>
        <xdr:cNvSpPr/>
      </xdr:nvSpPr>
      <xdr:spPr>
        <a:xfrm>
          <a:off x="6467475" y="1619250"/>
          <a:ext cx="30861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879304ED-36FC-49C1-B9DB-8846408CA9A0}"/>
            </a:ext>
          </a:extLst>
        </xdr:cNvPr>
        <xdr:cNvSpPr/>
      </xdr:nvSpPr>
      <xdr:spPr>
        <a:xfrm>
          <a:off x="9972675" y="838200"/>
          <a:ext cx="1371600" cy="12096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5578CCDC-56CF-4A0F-A9AF-F254A9C4B69C}"/>
            </a:ext>
          </a:extLst>
        </xdr:cNvPr>
        <xdr:cNvSpPr/>
      </xdr:nvSpPr>
      <xdr:spPr>
        <a:xfrm>
          <a:off x="10210800" y="904875"/>
          <a:ext cx="12001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7F8DFFB4-CA81-49BD-807C-C263C86519D1}"/>
            </a:ext>
          </a:extLst>
        </xdr:cNvPr>
        <xdr:cNvSpPr/>
      </xdr:nvSpPr>
      <xdr:spPr>
        <a:xfrm>
          <a:off x="10210800" y="1152525"/>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C53C5BE-6C2C-426D-9BA0-BC833F92AB24}"/>
            </a:ext>
          </a:extLst>
        </xdr:cNvPr>
        <xdr:cNvSpPr/>
      </xdr:nvSpPr>
      <xdr:spPr>
        <a:xfrm>
          <a:off x="10210800" y="1466850"/>
          <a:ext cx="130492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66592C2-E208-4DF0-A303-EF0CB8289919}"/>
            </a:ext>
          </a:extLst>
        </xdr:cNvPr>
        <xdr:cNvCxnSpPr/>
      </xdr:nvCxnSpPr>
      <xdr:spPr>
        <a:xfrm flipH="1">
          <a:off x="10048875" y="98107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8358D0DE-E11C-4AA2-A27A-E8044EA7291C}"/>
            </a:ext>
          </a:extLst>
        </xdr:cNvPr>
        <xdr:cNvSpPr/>
      </xdr:nvSpPr>
      <xdr:spPr>
        <a:xfrm>
          <a:off x="10102850" y="9429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17E8CF33-BD3A-439A-8183-8DD85E4D0366}"/>
            </a:ext>
          </a:extLst>
        </xdr:cNvPr>
        <xdr:cNvSpPr/>
      </xdr:nvSpPr>
      <xdr:spPr>
        <a:xfrm>
          <a:off x="10102850" y="119062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27B24F2-FCD1-4400-85EF-B9D31DDDF748}"/>
            </a:ext>
          </a:extLst>
        </xdr:cNvPr>
        <xdr:cNvCxnSpPr/>
      </xdr:nvCxnSpPr>
      <xdr:spPr>
        <a:xfrm>
          <a:off x="10131425" y="14478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F76E25B-D421-4DC9-89D0-8429CE046048}"/>
            </a:ext>
          </a:extLst>
        </xdr:cNvPr>
        <xdr:cNvCxnSpPr/>
      </xdr:nvCxnSpPr>
      <xdr:spPr>
        <a:xfrm>
          <a:off x="10067925" y="14478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F3BF138-161E-4103-8509-F3F24E5A33C4}"/>
            </a:ext>
          </a:extLst>
        </xdr:cNvPr>
        <xdr:cNvCxnSpPr/>
      </xdr:nvCxnSpPr>
      <xdr:spPr>
        <a:xfrm flipV="1">
          <a:off x="10131425" y="16637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1A2F985C-7C6D-4528-8B64-F4F50675F435}"/>
            </a:ext>
          </a:extLst>
        </xdr:cNvPr>
        <xdr:cNvCxnSpPr/>
      </xdr:nvCxnSpPr>
      <xdr:spPr>
        <a:xfrm>
          <a:off x="10067925" y="1800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4609532" cy="259045"/>
    <xdr:sp macro="" textlink="">
      <xdr:nvSpPr>
        <xdr:cNvPr id="29" name="テキスト ボックス 28">
          <a:extLst>
            <a:ext uri="{FF2B5EF4-FFF2-40B4-BE49-F238E27FC236}">
              <a16:creationId xmlns:a16="http://schemas.microsoft.com/office/drawing/2014/main" id="{C836CF1B-C0B2-4075-B7CC-3D59F9179822}"/>
            </a:ext>
          </a:extLst>
        </xdr:cNvPr>
        <xdr:cNvSpPr txBox="1"/>
      </xdr:nvSpPr>
      <xdr:spPr>
        <a:xfrm>
          <a:off x="638175" y="2638425"/>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30" name="大かっこ 29">
          <a:extLst>
            <a:ext uri="{FF2B5EF4-FFF2-40B4-BE49-F238E27FC236}">
              <a16:creationId xmlns:a16="http://schemas.microsoft.com/office/drawing/2014/main" id="{585D8BFE-F5C6-4835-BCB7-73E001DDD41D}"/>
            </a:ext>
          </a:extLst>
        </xdr:cNvPr>
        <xdr:cNvSpPr/>
      </xdr:nvSpPr>
      <xdr:spPr>
        <a:xfrm>
          <a:off x="857250" y="2886075"/>
          <a:ext cx="8572500" cy="1809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31" name="テキスト ボックス 30">
          <a:extLst>
            <a:ext uri="{FF2B5EF4-FFF2-40B4-BE49-F238E27FC236}">
              <a16:creationId xmlns:a16="http://schemas.microsoft.com/office/drawing/2014/main" id="{FD20F08C-A9CA-4810-B38D-ADC07FA1AC20}"/>
            </a:ext>
          </a:extLst>
        </xdr:cNvPr>
        <xdr:cNvSpPr txBox="1"/>
      </xdr:nvSpPr>
      <xdr:spPr>
        <a:xfrm>
          <a:off x="638175" y="2886075"/>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23AFE19E-1B8B-453F-A4A5-2095220BE09B}"/>
            </a:ext>
          </a:extLst>
        </xdr:cNvPr>
        <xdr:cNvSpPr txBox="1"/>
      </xdr:nvSpPr>
      <xdr:spPr>
        <a:xfrm>
          <a:off x="638175" y="31242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a:extLst>
            <a:ext uri="{FF2B5EF4-FFF2-40B4-BE49-F238E27FC236}">
              <a16:creationId xmlns:a16="http://schemas.microsoft.com/office/drawing/2014/main" id="{60A0B076-723F-49D5-951B-A6FFBAB64DDA}"/>
            </a:ext>
          </a:extLst>
        </xdr:cNvPr>
        <xdr:cNvSpPr txBox="1"/>
      </xdr:nvSpPr>
      <xdr:spPr>
        <a:xfrm>
          <a:off x="638175" y="3362325"/>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oneCellAnchor>
    <xdr:from>
      <xdr:col>3</xdr:col>
      <xdr:colOff>127000</xdr:colOff>
      <xdr:row>22</xdr:row>
      <xdr:rowOff>38100</xdr:rowOff>
    </xdr:from>
    <xdr:ext cx="4406143" cy="259045"/>
    <xdr:sp macro="" textlink="">
      <xdr:nvSpPr>
        <xdr:cNvPr id="34" name="テキスト ボックス 33">
          <a:extLst>
            <a:ext uri="{FF2B5EF4-FFF2-40B4-BE49-F238E27FC236}">
              <a16:creationId xmlns:a16="http://schemas.microsoft.com/office/drawing/2014/main" id="{A43698FA-C521-43DE-A187-60691C953620}"/>
            </a:ext>
          </a:extLst>
        </xdr:cNvPr>
        <xdr:cNvSpPr txBox="1"/>
      </xdr:nvSpPr>
      <xdr:spPr>
        <a:xfrm>
          <a:off x="638175" y="3600450"/>
          <a:ext cx="440614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5" name="正方形/長方形 34">
          <a:extLst>
            <a:ext uri="{FF2B5EF4-FFF2-40B4-BE49-F238E27FC236}">
              <a16:creationId xmlns:a16="http://schemas.microsoft.com/office/drawing/2014/main" id="{16C02CCD-6CAF-4C54-A9AD-942D5D187346}"/>
            </a:ext>
          </a:extLst>
        </xdr:cNvPr>
        <xdr:cNvSpPr/>
      </xdr:nvSpPr>
      <xdr:spPr>
        <a:xfrm>
          <a:off x="6858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36" name="正方形/長方形 35">
          <a:extLst>
            <a:ext uri="{FF2B5EF4-FFF2-40B4-BE49-F238E27FC236}">
              <a16:creationId xmlns:a16="http://schemas.microsoft.com/office/drawing/2014/main" id="{AD152ED5-FCCF-4997-9C4E-DB100BA3AD2E}"/>
            </a:ext>
          </a:extLst>
        </xdr:cNvPr>
        <xdr:cNvSpPr/>
      </xdr:nvSpPr>
      <xdr:spPr>
        <a:xfrm>
          <a:off x="11525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37" name="正方形/長方形 36">
          <a:extLst>
            <a:ext uri="{FF2B5EF4-FFF2-40B4-BE49-F238E27FC236}">
              <a16:creationId xmlns:a16="http://schemas.microsoft.com/office/drawing/2014/main" id="{4D591D60-3B22-46CF-97DA-5087E293FF53}"/>
            </a:ext>
          </a:extLst>
        </xdr:cNvPr>
        <xdr:cNvSpPr/>
      </xdr:nvSpPr>
      <xdr:spPr>
        <a:xfrm>
          <a:off x="11525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38" name="正方形/長方形 37">
          <a:extLst>
            <a:ext uri="{FF2B5EF4-FFF2-40B4-BE49-F238E27FC236}">
              <a16:creationId xmlns:a16="http://schemas.microsoft.com/office/drawing/2014/main" id="{FAB03F6A-6536-49E3-B26F-3727C6A9AD9D}"/>
            </a:ext>
          </a:extLst>
        </xdr:cNvPr>
        <xdr:cNvSpPr/>
      </xdr:nvSpPr>
      <xdr:spPr>
        <a:xfrm>
          <a:off x="26384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39" name="正方形/長方形 38">
          <a:extLst>
            <a:ext uri="{FF2B5EF4-FFF2-40B4-BE49-F238E27FC236}">
              <a16:creationId xmlns:a16="http://schemas.microsoft.com/office/drawing/2014/main" id="{8AA1A357-DC7C-446D-B97F-5F4B3B59A215}"/>
            </a:ext>
          </a:extLst>
        </xdr:cNvPr>
        <xdr:cNvSpPr/>
      </xdr:nvSpPr>
      <xdr:spPr>
        <a:xfrm>
          <a:off x="26384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33C82536-0E40-499B-8E9C-74DE97F1E995}"/>
            </a:ext>
          </a:extLst>
        </xdr:cNvPr>
        <xdr:cNvSpPr/>
      </xdr:nvSpPr>
      <xdr:spPr>
        <a:xfrm>
          <a:off x="6858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F7CCFC94-B6F7-4B33-8EE4-89A66400ACD7}"/>
            </a:ext>
          </a:extLst>
        </xdr:cNvPr>
        <xdr:cNvSpPr txBox="1"/>
      </xdr:nvSpPr>
      <xdr:spPr>
        <a:xfrm>
          <a:off x="666750"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CC980442-CB0B-4C57-9D11-79D35220E26C}"/>
            </a:ext>
          </a:extLst>
        </xdr:cNvPr>
        <xdr:cNvCxnSpPr/>
      </xdr:nvCxnSpPr>
      <xdr:spPr>
        <a:xfrm>
          <a:off x="6858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11F7C097-860F-4172-8CF5-0A8C043B0ADF}"/>
            </a:ext>
          </a:extLst>
        </xdr:cNvPr>
        <xdr:cNvSpPr txBox="1"/>
      </xdr:nvSpPr>
      <xdr:spPr>
        <a:xfrm>
          <a:off x="278946" y="706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1EC1D417-C7FF-4602-9158-3008864D7A04}"/>
            </a:ext>
          </a:extLst>
        </xdr:cNvPr>
        <xdr:cNvCxnSpPr/>
      </xdr:nvCxnSpPr>
      <xdr:spPr>
        <a:xfrm>
          <a:off x="685800" y="683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DA70C15B-10D9-4EE5-8C85-94B1CA4D3D73}"/>
            </a:ext>
          </a:extLst>
        </xdr:cNvPr>
        <xdr:cNvSpPr txBox="1"/>
      </xdr:nvSpPr>
      <xdr:spPr>
        <a:xfrm>
          <a:off x="278946" y="670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46ECCCD5-6093-49CA-8BF8-5A9E8E80450B}"/>
            </a:ext>
          </a:extLst>
        </xdr:cNvPr>
        <xdr:cNvCxnSpPr/>
      </xdr:nvCxnSpPr>
      <xdr:spPr>
        <a:xfrm>
          <a:off x="685800" y="647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3E3D32D3-2557-43D2-BF46-593F3A588F6F}"/>
            </a:ext>
          </a:extLst>
        </xdr:cNvPr>
        <xdr:cNvSpPr txBox="1"/>
      </xdr:nvSpPr>
      <xdr:spPr>
        <a:xfrm>
          <a:off x="339891" y="6341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8498FFFC-6443-49DE-9BFB-46B57ED384D1}"/>
            </a:ext>
          </a:extLst>
        </xdr:cNvPr>
        <xdr:cNvCxnSpPr/>
      </xdr:nvCxnSpPr>
      <xdr:spPr>
        <a:xfrm>
          <a:off x="685800" y="6124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FA9F7571-9840-48E9-B383-6B3F8D47BA83}"/>
            </a:ext>
          </a:extLst>
        </xdr:cNvPr>
        <xdr:cNvSpPr txBox="1"/>
      </xdr:nvSpPr>
      <xdr:spPr>
        <a:xfrm>
          <a:off x="339891" y="5988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611FB333-4ED6-4A87-81CD-90341FF004F4}"/>
            </a:ext>
          </a:extLst>
        </xdr:cNvPr>
        <xdr:cNvCxnSpPr/>
      </xdr:nvCxnSpPr>
      <xdr:spPr>
        <a:xfrm>
          <a:off x="685800" y="5762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ED30C24A-DDF1-480F-94FF-AD26A9B09836}"/>
            </a:ext>
          </a:extLst>
        </xdr:cNvPr>
        <xdr:cNvSpPr txBox="1"/>
      </xdr:nvSpPr>
      <xdr:spPr>
        <a:xfrm>
          <a:off x="339891" y="5626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B28828DE-192A-4F58-BCA3-84292994923D}"/>
            </a:ext>
          </a:extLst>
        </xdr:cNvPr>
        <xdr:cNvCxnSpPr/>
      </xdr:nvCxnSpPr>
      <xdr:spPr>
        <a:xfrm>
          <a:off x="685800" y="54006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43A139A0-C41E-4F38-96F2-43E248F25D31}"/>
            </a:ext>
          </a:extLst>
        </xdr:cNvPr>
        <xdr:cNvSpPr txBox="1"/>
      </xdr:nvSpPr>
      <xdr:spPr>
        <a:xfrm>
          <a:off x="339891" y="52648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1354AE34-D5E7-4648-9757-2368FCDBD783}"/>
            </a:ext>
          </a:extLst>
        </xdr:cNvPr>
        <xdr:cNvCxnSpPr/>
      </xdr:nvCxnSpPr>
      <xdr:spPr>
        <a:xfrm>
          <a:off x="6858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6954E2AA-FB63-4452-8997-583D7E499D58}"/>
            </a:ext>
          </a:extLst>
        </xdr:cNvPr>
        <xdr:cNvSpPr txBox="1"/>
      </xdr:nvSpPr>
      <xdr:spPr>
        <a:xfrm>
          <a:off x="388136" y="490285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体育館・プール】&#10;有形固定資産減価償却率グラフ枠">
          <a:extLst>
            <a:ext uri="{FF2B5EF4-FFF2-40B4-BE49-F238E27FC236}">
              <a16:creationId xmlns:a16="http://schemas.microsoft.com/office/drawing/2014/main" id="{FD1A6B64-A969-453F-80C3-D17E2D02E0C6}"/>
            </a:ext>
          </a:extLst>
        </xdr:cNvPr>
        <xdr:cNvSpPr/>
      </xdr:nvSpPr>
      <xdr:spPr>
        <a:xfrm>
          <a:off x="6858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33</xdr:row>
      <xdr:rowOff>118110</xdr:rowOff>
    </xdr:from>
    <xdr:to>
      <xdr:col>24</xdr:col>
      <xdr:colOff>62865</xdr:colOff>
      <xdr:row>40</xdr:row>
      <xdr:rowOff>139065</xdr:rowOff>
    </xdr:to>
    <xdr:cxnSp macro="">
      <xdr:nvCxnSpPr>
        <xdr:cNvPr id="57" name="直線コネクタ 56">
          <a:extLst>
            <a:ext uri="{FF2B5EF4-FFF2-40B4-BE49-F238E27FC236}">
              <a16:creationId xmlns:a16="http://schemas.microsoft.com/office/drawing/2014/main" id="{F71907BD-66D2-42F6-8A13-E0E87560E5ED}"/>
            </a:ext>
          </a:extLst>
        </xdr:cNvPr>
        <xdr:cNvCxnSpPr/>
      </xdr:nvCxnSpPr>
      <xdr:spPr>
        <a:xfrm flipV="1">
          <a:off x="4179570" y="5464810"/>
          <a:ext cx="127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142892</xdr:rowOff>
    </xdr:from>
    <xdr:ext cx="405111" cy="259045"/>
    <xdr:sp macro="" textlink="">
      <xdr:nvSpPr>
        <xdr:cNvPr id="58" name="【体育館・プール】&#10;有形固定資産減価償却率最小値テキスト">
          <a:extLst>
            <a:ext uri="{FF2B5EF4-FFF2-40B4-BE49-F238E27FC236}">
              <a16:creationId xmlns:a16="http://schemas.microsoft.com/office/drawing/2014/main" id="{04419BE5-51BD-4CDD-B4EA-C4E963FC59F8}"/>
            </a:ext>
          </a:extLst>
        </xdr:cNvPr>
        <xdr:cNvSpPr txBox="1"/>
      </xdr:nvSpPr>
      <xdr:spPr>
        <a:xfrm>
          <a:off x="4229100" y="6616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139065</xdr:rowOff>
    </xdr:from>
    <xdr:to>
      <xdr:col>24</xdr:col>
      <xdr:colOff>152400</xdr:colOff>
      <xdr:row>40</xdr:row>
      <xdr:rowOff>139065</xdr:rowOff>
    </xdr:to>
    <xdr:cxnSp macro="">
      <xdr:nvCxnSpPr>
        <xdr:cNvPr id="59" name="直線コネクタ 58">
          <a:extLst>
            <a:ext uri="{FF2B5EF4-FFF2-40B4-BE49-F238E27FC236}">
              <a16:creationId xmlns:a16="http://schemas.microsoft.com/office/drawing/2014/main" id="{856AB05A-EC30-439B-8F25-5B3E99292018}"/>
            </a:ext>
          </a:extLst>
        </xdr:cNvPr>
        <xdr:cNvCxnSpPr/>
      </xdr:nvCxnSpPr>
      <xdr:spPr>
        <a:xfrm>
          <a:off x="4105275" y="661924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64787</xdr:rowOff>
    </xdr:from>
    <xdr:ext cx="405111" cy="259045"/>
    <xdr:sp macro="" textlink="">
      <xdr:nvSpPr>
        <xdr:cNvPr id="60" name="【体育館・プール】&#10;有形固定資産減価償却率最大値テキスト">
          <a:extLst>
            <a:ext uri="{FF2B5EF4-FFF2-40B4-BE49-F238E27FC236}">
              <a16:creationId xmlns:a16="http://schemas.microsoft.com/office/drawing/2014/main" id="{957A4FC2-5682-4A15-ABA5-CE48941D7511}"/>
            </a:ext>
          </a:extLst>
        </xdr:cNvPr>
        <xdr:cNvSpPr txBox="1"/>
      </xdr:nvSpPr>
      <xdr:spPr>
        <a:xfrm>
          <a:off x="4229100" y="5249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118110</xdr:rowOff>
    </xdr:from>
    <xdr:to>
      <xdr:col>24</xdr:col>
      <xdr:colOff>152400</xdr:colOff>
      <xdr:row>33</xdr:row>
      <xdr:rowOff>118110</xdr:rowOff>
    </xdr:to>
    <xdr:cxnSp macro="">
      <xdr:nvCxnSpPr>
        <xdr:cNvPr id="61" name="直線コネクタ 60">
          <a:extLst>
            <a:ext uri="{FF2B5EF4-FFF2-40B4-BE49-F238E27FC236}">
              <a16:creationId xmlns:a16="http://schemas.microsoft.com/office/drawing/2014/main" id="{81FEADBC-D836-4013-8279-CB06BA8972C8}"/>
            </a:ext>
          </a:extLst>
        </xdr:cNvPr>
        <xdr:cNvCxnSpPr/>
      </xdr:nvCxnSpPr>
      <xdr:spPr>
        <a:xfrm>
          <a:off x="4105275" y="546481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82567</xdr:rowOff>
    </xdr:from>
    <xdr:ext cx="405111" cy="259045"/>
    <xdr:sp macro="" textlink="">
      <xdr:nvSpPr>
        <xdr:cNvPr id="62" name="【体育館・プール】&#10;有形固定資産減価償却率平均値テキスト">
          <a:extLst>
            <a:ext uri="{FF2B5EF4-FFF2-40B4-BE49-F238E27FC236}">
              <a16:creationId xmlns:a16="http://schemas.microsoft.com/office/drawing/2014/main" id="{AF834ABB-C96D-4E4E-BE4A-AD105E425522}"/>
            </a:ext>
          </a:extLst>
        </xdr:cNvPr>
        <xdr:cNvSpPr txBox="1"/>
      </xdr:nvSpPr>
      <xdr:spPr>
        <a:xfrm>
          <a:off x="4229100" y="57531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59690</xdr:rowOff>
    </xdr:from>
    <xdr:to>
      <xdr:col>24</xdr:col>
      <xdr:colOff>114300</xdr:colOff>
      <xdr:row>36</xdr:row>
      <xdr:rowOff>161290</xdr:rowOff>
    </xdr:to>
    <xdr:sp macro="" textlink="">
      <xdr:nvSpPr>
        <xdr:cNvPr id="63" name="フローチャート: 判断 62">
          <a:extLst>
            <a:ext uri="{FF2B5EF4-FFF2-40B4-BE49-F238E27FC236}">
              <a16:creationId xmlns:a16="http://schemas.microsoft.com/office/drawing/2014/main" id="{242B64B3-40CD-463D-9648-44DAC8812F49}"/>
            </a:ext>
          </a:extLst>
        </xdr:cNvPr>
        <xdr:cNvSpPr/>
      </xdr:nvSpPr>
      <xdr:spPr>
        <a:xfrm>
          <a:off x="4124325" y="588899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50165</xdr:rowOff>
    </xdr:from>
    <xdr:to>
      <xdr:col>20</xdr:col>
      <xdr:colOff>38100</xdr:colOff>
      <xdr:row>36</xdr:row>
      <xdr:rowOff>151765</xdr:rowOff>
    </xdr:to>
    <xdr:sp macro="" textlink="">
      <xdr:nvSpPr>
        <xdr:cNvPr id="64" name="フローチャート: 判断 63">
          <a:extLst>
            <a:ext uri="{FF2B5EF4-FFF2-40B4-BE49-F238E27FC236}">
              <a16:creationId xmlns:a16="http://schemas.microsoft.com/office/drawing/2014/main" id="{89D80584-8420-4344-9D00-9C569DACB231}"/>
            </a:ext>
          </a:extLst>
        </xdr:cNvPr>
        <xdr:cNvSpPr/>
      </xdr:nvSpPr>
      <xdr:spPr>
        <a:xfrm>
          <a:off x="3381375" y="587629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34925</xdr:rowOff>
    </xdr:from>
    <xdr:to>
      <xdr:col>15</xdr:col>
      <xdr:colOff>101600</xdr:colOff>
      <xdr:row>36</xdr:row>
      <xdr:rowOff>136525</xdr:rowOff>
    </xdr:to>
    <xdr:sp macro="" textlink="">
      <xdr:nvSpPr>
        <xdr:cNvPr id="65" name="フローチャート: 判断 64">
          <a:extLst>
            <a:ext uri="{FF2B5EF4-FFF2-40B4-BE49-F238E27FC236}">
              <a16:creationId xmlns:a16="http://schemas.microsoft.com/office/drawing/2014/main" id="{BF8777F6-E553-4292-8A3B-C182116BF988}"/>
            </a:ext>
          </a:extLst>
        </xdr:cNvPr>
        <xdr:cNvSpPr/>
      </xdr:nvSpPr>
      <xdr:spPr>
        <a:xfrm>
          <a:off x="2571750" y="58642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53975</xdr:rowOff>
    </xdr:from>
    <xdr:to>
      <xdr:col>10</xdr:col>
      <xdr:colOff>165100</xdr:colOff>
      <xdr:row>36</xdr:row>
      <xdr:rowOff>155575</xdr:rowOff>
    </xdr:to>
    <xdr:sp macro="" textlink="">
      <xdr:nvSpPr>
        <xdr:cNvPr id="66" name="フローチャート: 判断 65">
          <a:extLst>
            <a:ext uri="{FF2B5EF4-FFF2-40B4-BE49-F238E27FC236}">
              <a16:creationId xmlns:a16="http://schemas.microsoft.com/office/drawing/2014/main" id="{CD6EACE6-369E-49E6-A374-11044AC08BD5}"/>
            </a:ext>
          </a:extLst>
        </xdr:cNvPr>
        <xdr:cNvSpPr/>
      </xdr:nvSpPr>
      <xdr:spPr>
        <a:xfrm>
          <a:off x="1781175" y="588327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141605</xdr:rowOff>
    </xdr:from>
    <xdr:to>
      <xdr:col>6</xdr:col>
      <xdr:colOff>38100</xdr:colOff>
      <xdr:row>38</xdr:row>
      <xdr:rowOff>71755</xdr:rowOff>
    </xdr:to>
    <xdr:sp macro="" textlink="">
      <xdr:nvSpPr>
        <xdr:cNvPr id="67" name="フローチャート: 判断 66">
          <a:extLst>
            <a:ext uri="{FF2B5EF4-FFF2-40B4-BE49-F238E27FC236}">
              <a16:creationId xmlns:a16="http://schemas.microsoft.com/office/drawing/2014/main" id="{822F4BDE-DB43-4162-B046-8D49C0A435D3}"/>
            </a:ext>
          </a:extLst>
        </xdr:cNvPr>
        <xdr:cNvSpPr/>
      </xdr:nvSpPr>
      <xdr:spPr>
        <a:xfrm>
          <a:off x="981075" y="613600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6511EDF8-5BAB-4D8E-85D2-788975F39CF3}"/>
            </a:ext>
          </a:extLst>
        </xdr:cNvPr>
        <xdr:cNvSpPr txBox="1"/>
      </xdr:nvSpPr>
      <xdr:spPr>
        <a:xfrm>
          <a:off x="40100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DB0BD12A-F7A3-443B-AF73-2A2ADE4546EF}"/>
            </a:ext>
          </a:extLst>
        </xdr:cNvPr>
        <xdr:cNvSpPr txBox="1"/>
      </xdr:nvSpPr>
      <xdr:spPr>
        <a:xfrm>
          <a:off x="32575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3FDDEEBA-65AB-420F-B634-44CD393D8DC3}"/>
            </a:ext>
          </a:extLst>
        </xdr:cNvPr>
        <xdr:cNvSpPr txBox="1"/>
      </xdr:nvSpPr>
      <xdr:spPr>
        <a:xfrm>
          <a:off x="24479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9E03D918-0263-4D35-9F82-E6DB79849960}"/>
            </a:ext>
          </a:extLst>
        </xdr:cNvPr>
        <xdr:cNvSpPr txBox="1"/>
      </xdr:nvSpPr>
      <xdr:spPr>
        <a:xfrm>
          <a:off x="1657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73D77540-E42D-46B4-99C9-0796BDA4381B}"/>
            </a:ext>
          </a:extLst>
        </xdr:cNvPr>
        <xdr:cNvSpPr txBox="1"/>
      </xdr:nvSpPr>
      <xdr:spPr>
        <a:xfrm>
          <a:off x="857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92075</xdr:rowOff>
    </xdr:from>
    <xdr:to>
      <xdr:col>24</xdr:col>
      <xdr:colOff>114300</xdr:colOff>
      <xdr:row>39</xdr:row>
      <xdr:rowOff>22225</xdr:rowOff>
    </xdr:to>
    <xdr:sp macro="" textlink="">
      <xdr:nvSpPr>
        <xdr:cNvPr id="73" name="楕円 72">
          <a:extLst>
            <a:ext uri="{FF2B5EF4-FFF2-40B4-BE49-F238E27FC236}">
              <a16:creationId xmlns:a16="http://schemas.microsoft.com/office/drawing/2014/main" id="{63641B7F-91E7-4481-9AF8-B76D0A6596A2}"/>
            </a:ext>
          </a:extLst>
        </xdr:cNvPr>
        <xdr:cNvSpPr/>
      </xdr:nvSpPr>
      <xdr:spPr>
        <a:xfrm>
          <a:off x="4124325" y="62452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70502</xdr:rowOff>
    </xdr:from>
    <xdr:ext cx="405111" cy="259045"/>
    <xdr:sp macro="" textlink="">
      <xdr:nvSpPr>
        <xdr:cNvPr id="74" name="【体育館・プール】&#10;有形固定資産減価償却率該当値テキスト">
          <a:extLst>
            <a:ext uri="{FF2B5EF4-FFF2-40B4-BE49-F238E27FC236}">
              <a16:creationId xmlns:a16="http://schemas.microsoft.com/office/drawing/2014/main" id="{CBC5648B-0015-4D5F-B3D2-4AF5A8E46F29}"/>
            </a:ext>
          </a:extLst>
        </xdr:cNvPr>
        <xdr:cNvSpPr txBox="1"/>
      </xdr:nvSpPr>
      <xdr:spPr>
        <a:xfrm>
          <a:off x="4229100" y="622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63500</xdr:rowOff>
    </xdr:from>
    <xdr:to>
      <xdr:col>20</xdr:col>
      <xdr:colOff>38100</xdr:colOff>
      <xdr:row>38</xdr:row>
      <xdr:rowOff>165100</xdr:rowOff>
    </xdr:to>
    <xdr:sp macro="" textlink="">
      <xdr:nvSpPr>
        <xdr:cNvPr id="75" name="楕円 74">
          <a:extLst>
            <a:ext uri="{FF2B5EF4-FFF2-40B4-BE49-F238E27FC236}">
              <a16:creationId xmlns:a16="http://schemas.microsoft.com/office/drawing/2014/main" id="{B3191602-2B50-4159-8997-E9877A5D29EF}"/>
            </a:ext>
          </a:extLst>
        </xdr:cNvPr>
        <xdr:cNvSpPr/>
      </xdr:nvSpPr>
      <xdr:spPr>
        <a:xfrm>
          <a:off x="3381375" y="621982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114300</xdr:rowOff>
    </xdr:from>
    <xdr:to>
      <xdr:col>24</xdr:col>
      <xdr:colOff>63500</xdr:colOff>
      <xdr:row>38</xdr:row>
      <xdr:rowOff>142875</xdr:rowOff>
    </xdr:to>
    <xdr:cxnSp macro="">
      <xdr:nvCxnSpPr>
        <xdr:cNvPr id="76" name="直線コネクタ 75">
          <a:extLst>
            <a:ext uri="{FF2B5EF4-FFF2-40B4-BE49-F238E27FC236}">
              <a16:creationId xmlns:a16="http://schemas.microsoft.com/office/drawing/2014/main" id="{B533412D-10CE-4B37-B2A2-153D80BFD0C4}"/>
            </a:ext>
          </a:extLst>
        </xdr:cNvPr>
        <xdr:cNvCxnSpPr/>
      </xdr:nvCxnSpPr>
      <xdr:spPr>
        <a:xfrm>
          <a:off x="3429000" y="6267450"/>
          <a:ext cx="752475"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12065</xdr:rowOff>
    </xdr:from>
    <xdr:to>
      <xdr:col>15</xdr:col>
      <xdr:colOff>101600</xdr:colOff>
      <xdr:row>38</xdr:row>
      <xdr:rowOff>113665</xdr:rowOff>
    </xdr:to>
    <xdr:sp macro="" textlink="">
      <xdr:nvSpPr>
        <xdr:cNvPr id="77" name="楕円 76">
          <a:extLst>
            <a:ext uri="{FF2B5EF4-FFF2-40B4-BE49-F238E27FC236}">
              <a16:creationId xmlns:a16="http://schemas.microsoft.com/office/drawing/2014/main" id="{14D61E0B-1CD9-475D-BD74-378A1DAF0FEB}"/>
            </a:ext>
          </a:extLst>
        </xdr:cNvPr>
        <xdr:cNvSpPr/>
      </xdr:nvSpPr>
      <xdr:spPr>
        <a:xfrm>
          <a:off x="2571750" y="616204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62865</xdr:rowOff>
    </xdr:from>
    <xdr:to>
      <xdr:col>19</xdr:col>
      <xdr:colOff>177800</xdr:colOff>
      <xdr:row>38</xdr:row>
      <xdr:rowOff>114300</xdr:rowOff>
    </xdr:to>
    <xdr:cxnSp macro="">
      <xdr:nvCxnSpPr>
        <xdr:cNvPr id="78" name="直線コネクタ 77">
          <a:extLst>
            <a:ext uri="{FF2B5EF4-FFF2-40B4-BE49-F238E27FC236}">
              <a16:creationId xmlns:a16="http://schemas.microsoft.com/office/drawing/2014/main" id="{38E8DBFF-D8FD-43CB-901A-C669CA35129A}"/>
            </a:ext>
          </a:extLst>
        </xdr:cNvPr>
        <xdr:cNvCxnSpPr/>
      </xdr:nvCxnSpPr>
      <xdr:spPr>
        <a:xfrm>
          <a:off x="2619375" y="6219190"/>
          <a:ext cx="809625"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151130</xdr:rowOff>
    </xdr:from>
    <xdr:to>
      <xdr:col>10</xdr:col>
      <xdr:colOff>165100</xdr:colOff>
      <xdr:row>38</xdr:row>
      <xdr:rowOff>81280</xdr:rowOff>
    </xdr:to>
    <xdr:sp macro="" textlink="">
      <xdr:nvSpPr>
        <xdr:cNvPr id="79" name="楕円 78">
          <a:extLst>
            <a:ext uri="{FF2B5EF4-FFF2-40B4-BE49-F238E27FC236}">
              <a16:creationId xmlns:a16="http://schemas.microsoft.com/office/drawing/2014/main" id="{A440653B-4F87-4DAE-B1A6-9365969D2804}"/>
            </a:ext>
          </a:extLst>
        </xdr:cNvPr>
        <xdr:cNvSpPr/>
      </xdr:nvSpPr>
      <xdr:spPr>
        <a:xfrm>
          <a:off x="1781175" y="614235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30480</xdr:rowOff>
    </xdr:from>
    <xdr:to>
      <xdr:col>15</xdr:col>
      <xdr:colOff>50800</xdr:colOff>
      <xdr:row>38</xdr:row>
      <xdr:rowOff>62865</xdr:rowOff>
    </xdr:to>
    <xdr:cxnSp macro="">
      <xdr:nvCxnSpPr>
        <xdr:cNvPr id="80" name="直線コネクタ 79">
          <a:extLst>
            <a:ext uri="{FF2B5EF4-FFF2-40B4-BE49-F238E27FC236}">
              <a16:creationId xmlns:a16="http://schemas.microsoft.com/office/drawing/2014/main" id="{8F0C76D8-1EDF-4DEC-A347-4F6252B91D31}"/>
            </a:ext>
          </a:extLst>
        </xdr:cNvPr>
        <xdr:cNvCxnSpPr/>
      </xdr:nvCxnSpPr>
      <xdr:spPr>
        <a:xfrm>
          <a:off x="1828800" y="6180455"/>
          <a:ext cx="790575" cy="38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135890</xdr:rowOff>
    </xdr:from>
    <xdr:to>
      <xdr:col>6</xdr:col>
      <xdr:colOff>38100</xdr:colOff>
      <xdr:row>38</xdr:row>
      <xdr:rowOff>66040</xdr:rowOff>
    </xdr:to>
    <xdr:sp macro="" textlink="">
      <xdr:nvSpPr>
        <xdr:cNvPr id="81" name="楕円 80">
          <a:extLst>
            <a:ext uri="{FF2B5EF4-FFF2-40B4-BE49-F238E27FC236}">
              <a16:creationId xmlns:a16="http://schemas.microsoft.com/office/drawing/2014/main" id="{AF2A3F28-F991-4B9D-ADCF-68EB29834113}"/>
            </a:ext>
          </a:extLst>
        </xdr:cNvPr>
        <xdr:cNvSpPr/>
      </xdr:nvSpPr>
      <xdr:spPr>
        <a:xfrm>
          <a:off x="981075" y="612711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15240</xdr:rowOff>
    </xdr:from>
    <xdr:to>
      <xdr:col>10</xdr:col>
      <xdr:colOff>114300</xdr:colOff>
      <xdr:row>38</xdr:row>
      <xdr:rowOff>30480</xdr:rowOff>
    </xdr:to>
    <xdr:cxnSp macro="">
      <xdr:nvCxnSpPr>
        <xdr:cNvPr id="82" name="直線コネクタ 81">
          <a:extLst>
            <a:ext uri="{FF2B5EF4-FFF2-40B4-BE49-F238E27FC236}">
              <a16:creationId xmlns:a16="http://schemas.microsoft.com/office/drawing/2014/main" id="{0139D65C-9CAC-4C84-93CF-EC10EA960427}"/>
            </a:ext>
          </a:extLst>
        </xdr:cNvPr>
        <xdr:cNvCxnSpPr/>
      </xdr:nvCxnSpPr>
      <xdr:spPr>
        <a:xfrm>
          <a:off x="1028700" y="6165215"/>
          <a:ext cx="8001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168292</xdr:rowOff>
    </xdr:from>
    <xdr:ext cx="405111" cy="259045"/>
    <xdr:sp macro="" textlink="">
      <xdr:nvSpPr>
        <xdr:cNvPr id="83" name="n_1aveValue【体育館・プール】&#10;有形固定資産減価償却率">
          <a:extLst>
            <a:ext uri="{FF2B5EF4-FFF2-40B4-BE49-F238E27FC236}">
              <a16:creationId xmlns:a16="http://schemas.microsoft.com/office/drawing/2014/main" id="{DED02875-33AA-41CB-A4CC-7AE2E2F6814E}"/>
            </a:ext>
          </a:extLst>
        </xdr:cNvPr>
        <xdr:cNvSpPr txBox="1"/>
      </xdr:nvSpPr>
      <xdr:spPr>
        <a:xfrm>
          <a:off x="3239144" y="566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153052</xdr:rowOff>
    </xdr:from>
    <xdr:ext cx="405111" cy="259045"/>
    <xdr:sp macro="" textlink="">
      <xdr:nvSpPr>
        <xdr:cNvPr id="84" name="n_2aveValue【体育館・プール】&#10;有形固定資産減価償却率">
          <a:extLst>
            <a:ext uri="{FF2B5EF4-FFF2-40B4-BE49-F238E27FC236}">
              <a16:creationId xmlns:a16="http://schemas.microsoft.com/office/drawing/2014/main" id="{59D0615D-B0EE-4F3F-8670-1A9CA95E66EF}"/>
            </a:ext>
          </a:extLst>
        </xdr:cNvPr>
        <xdr:cNvSpPr txBox="1"/>
      </xdr:nvSpPr>
      <xdr:spPr>
        <a:xfrm>
          <a:off x="2439044" y="565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652</xdr:rowOff>
    </xdr:from>
    <xdr:ext cx="405111" cy="259045"/>
    <xdr:sp macro="" textlink="">
      <xdr:nvSpPr>
        <xdr:cNvPr id="85" name="n_3aveValue【体育館・プール】&#10;有形固定資産減価償却率">
          <a:extLst>
            <a:ext uri="{FF2B5EF4-FFF2-40B4-BE49-F238E27FC236}">
              <a16:creationId xmlns:a16="http://schemas.microsoft.com/office/drawing/2014/main" id="{E8D8E256-F783-4184-AC0F-77C066519083}"/>
            </a:ext>
          </a:extLst>
        </xdr:cNvPr>
        <xdr:cNvSpPr txBox="1"/>
      </xdr:nvSpPr>
      <xdr:spPr>
        <a:xfrm>
          <a:off x="1648469" y="566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62882</xdr:rowOff>
    </xdr:from>
    <xdr:ext cx="405111" cy="259045"/>
    <xdr:sp macro="" textlink="">
      <xdr:nvSpPr>
        <xdr:cNvPr id="86" name="n_4aveValue【体育館・プール】&#10;有形固定資産減価償却率">
          <a:extLst>
            <a:ext uri="{FF2B5EF4-FFF2-40B4-BE49-F238E27FC236}">
              <a16:creationId xmlns:a16="http://schemas.microsoft.com/office/drawing/2014/main" id="{92C71DC0-EF16-47B5-81CF-5BACB3978828}"/>
            </a:ext>
          </a:extLst>
        </xdr:cNvPr>
        <xdr:cNvSpPr txBox="1"/>
      </xdr:nvSpPr>
      <xdr:spPr>
        <a:xfrm>
          <a:off x="848369" y="6219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156227</xdr:rowOff>
    </xdr:from>
    <xdr:ext cx="405111" cy="259045"/>
    <xdr:sp macro="" textlink="">
      <xdr:nvSpPr>
        <xdr:cNvPr id="87" name="n_1mainValue【体育館・プール】&#10;有形固定資産減価償却率">
          <a:extLst>
            <a:ext uri="{FF2B5EF4-FFF2-40B4-BE49-F238E27FC236}">
              <a16:creationId xmlns:a16="http://schemas.microsoft.com/office/drawing/2014/main" id="{057A28EF-93F9-4032-B0F5-C6427214557A}"/>
            </a:ext>
          </a:extLst>
        </xdr:cNvPr>
        <xdr:cNvSpPr txBox="1"/>
      </xdr:nvSpPr>
      <xdr:spPr>
        <a:xfrm>
          <a:off x="3239144" y="6312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104792</xdr:rowOff>
    </xdr:from>
    <xdr:ext cx="405111" cy="259045"/>
    <xdr:sp macro="" textlink="">
      <xdr:nvSpPr>
        <xdr:cNvPr id="88" name="n_2mainValue【体育館・プール】&#10;有形固定資産減価償却率">
          <a:extLst>
            <a:ext uri="{FF2B5EF4-FFF2-40B4-BE49-F238E27FC236}">
              <a16:creationId xmlns:a16="http://schemas.microsoft.com/office/drawing/2014/main" id="{875B194E-F357-47AC-B4DE-E4B21CCED4B4}"/>
            </a:ext>
          </a:extLst>
        </xdr:cNvPr>
        <xdr:cNvSpPr txBox="1"/>
      </xdr:nvSpPr>
      <xdr:spPr>
        <a:xfrm>
          <a:off x="2439044" y="625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72407</xdr:rowOff>
    </xdr:from>
    <xdr:ext cx="405111" cy="259045"/>
    <xdr:sp macro="" textlink="">
      <xdr:nvSpPr>
        <xdr:cNvPr id="89" name="n_3mainValue【体育館・プール】&#10;有形固定資産減価償却率">
          <a:extLst>
            <a:ext uri="{FF2B5EF4-FFF2-40B4-BE49-F238E27FC236}">
              <a16:creationId xmlns:a16="http://schemas.microsoft.com/office/drawing/2014/main" id="{B8A7B02C-84CB-46AE-8ED2-9B63D7254616}"/>
            </a:ext>
          </a:extLst>
        </xdr:cNvPr>
        <xdr:cNvSpPr txBox="1"/>
      </xdr:nvSpPr>
      <xdr:spPr>
        <a:xfrm>
          <a:off x="1648469" y="622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82567</xdr:rowOff>
    </xdr:from>
    <xdr:ext cx="405111" cy="259045"/>
    <xdr:sp macro="" textlink="">
      <xdr:nvSpPr>
        <xdr:cNvPr id="90" name="n_4mainValue【体育館・プール】&#10;有形固定資産減価償却率">
          <a:extLst>
            <a:ext uri="{FF2B5EF4-FFF2-40B4-BE49-F238E27FC236}">
              <a16:creationId xmlns:a16="http://schemas.microsoft.com/office/drawing/2014/main" id="{9D53C34C-58DD-4F4D-A764-2F32018B642C}"/>
            </a:ext>
          </a:extLst>
        </xdr:cNvPr>
        <xdr:cNvSpPr txBox="1"/>
      </xdr:nvSpPr>
      <xdr:spPr>
        <a:xfrm>
          <a:off x="848369" y="5915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1B73DB84-0A91-4B03-9620-9018448A2351}"/>
            </a:ext>
          </a:extLst>
        </xdr:cNvPr>
        <xdr:cNvSpPr/>
      </xdr:nvSpPr>
      <xdr:spPr>
        <a:xfrm>
          <a:off x="59531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92" name="正方形/長方形 91">
          <a:extLst>
            <a:ext uri="{FF2B5EF4-FFF2-40B4-BE49-F238E27FC236}">
              <a16:creationId xmlns:a16="http://schemas.microsoft.com/office/drawing/2014/main" id="{F17A84D5-DFC3-42EA-8B02-8190A689BB4B}"/>
            </a:ext>
          </a:extLst>
        </xdr:cNvPr>
        <xdr:cNvSpPr/>
      </xdr:nvSpPr>
      <xdr:spPr>
        <a:xfrm>
          <a:off x="64103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93" name="正方形/長方形 92">
          <a:extLst>
            <a:ext uri="{FF2B5EF4-FFF2-40B4-BE49-F238E27FC236}">
              <a16:creationId xmlns:a16="http://schemas.microsoft.com/office/drawing/2014/main" id="{3AEDEA26-7C20-4AA9-A4FA-872B9D3FB4C0}"/>
            </a:ext>
          </a:extLst>
        </xdr:cNvPr>
        <xdr:cNvSpPr/>
      </xdr:nvSpPr>
      <xdr:spPr>
        <a:xfrm>
          <a:off x="64103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94" name="正方形/長方形 93">
          <a:extLst>
            <a:ext uri="{FF2B5EF4-FFF2-40B4-BE49-F238E27FC236}">
              <a16:creationId xmlns:a16="http://schemas.microsoft.com/office/drawing/2014/main" id="{1B29F496-5F9E-451F-9912-DEA08F42B680}"/>
            </a:ext>
          </a:extLst>
        </xdr:cNvPr>
        <xdr:cNvSpPr/>
      </xdr:nvSpPr>
      <xdr:spPr>
        <a:xfrm>
          <a:off x="78867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95" name="正方形/長方形 94">
          <a:extLst>
            <a:ext uri="{FF2B5EF4-FFF2-40B4-BE49-F238E27FC236}">
              <a16:creationId xmlns:a16="http://schemas.microsoft.com/office/drawing/2014/main" id="{DB4230F1-C923-43AD-972F-11CB8B819A05}"/>
            </a:ext>
          </a:extLst>
        </xdr:cNvPr>
        <xdr:cNvSpPr/>
      </xdr:nvSpPr>
      <xdr:spPr>
        <a:xfrm>
          <a:off x="78867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A6DAFFB3-A802-4BA7-99ED-476BD1E205B7}"/>
            </a:ext>
          </a:extLst>
        </xdr:cNvPr>
        <xdr:cNvSpPr/>
      </xdr:nvSpPr>
      <xdr:spPr>
        <a:xfrm>
          <a:off x="59531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a:extLst>
            <a:ext uri="{FF2B5EF4-FFF2-40B4-BE49-F238E27FC236}">
              <a16:creationId xmlns:a16="http://schemas.microsoft.com/office/drawing/2014/main" id="{EEC0686D-4154-441B-AA05-8CBEF22BD3F5}"/>
            </a:ext>
          </a:extLst>
        </xdr:cNvPr>
        <xdr:cNvSpPr txBox="1"/>
      </xdr:nvSpPr>
      <xdr:spPr>
        <a:xfrm>
          <a:off x="5915025" y="485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A9E96732-7E57-4841-9D74-404A78A6D7FB}"/>
            </a:ext>
          </a:extLst>
        </xdr:cNvPr>
        <xdr:cNvCxnSpPr/>
      </xdr:nvCxnSpPr>
      <xdr:spPr>
        <a:xfrm>
          <a:off x="5953125" y="7200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07BA5E7B-36F0-4221-B729-5FF04DF82B7A}"/>
            </a:ext>
          </a:extLst>
        </xdr:cNvPr>
        <xdr:cNvCxnSpPr/>
      </xdr:nvCxnSpPr>
      <xdr:spPr>
        <a:xfrm>
          <a:off x="5953125" y="683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A37B0C5A-674A-4ECE-9741-0691E0075013}"/>
            </a:ext>
          </a:extLst>
        </xdr:cNvPr>
        <xdr:cNvSpPr txBox="1"/>
      </xdr:nvSpPr>
      <xdr:spPr>
        <a:xfrm>
          <a:off x="5527221" y="670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A0B05B72-6B19-41E5-ABA7-84C43B358865}"/>
            </a:ext>
          </a:extLst>
        </xdr:cNvPr>
        <xdr:cNvCxnSpPr/>
      </xdr:nvCxnSpPr>
      <xdr:spPr>
        <a:xfrm>
          <a:off x="5953125" y="647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a:extLst>
            <a:ext uri="{FF2B5EF4-FFF2-40B4-BE49-F238E27FC236}">
              <a16:creationId xmlns:a16="http://schemas.microsoft.com/office/drawing/2014/main" id="{85CE1EA4-7E13-45DA-84BD-CD24BD1BB03C}"/>
            </a:ext>
          </a:extLst>
        </xdr:cNvPr>
        <xdr:cNvSpPr txBox="1"/>
      </xdr:nvSpPr>
      <xdr:spPr>
        <a:xfrm>
          <a:off x="5527221" y="6341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8BB1E76A-59AE-405A-82FE-4F1B347CD2EE}"/>
            </a:ext>
          </a:extLst>
        </xdr:cNvPr>
        <xdr:cNvCxnSpPr/>
      </xdr:nvCxnSpPr>
      <xdr:spPr>
        <a:xfrm>
          <a:off x="5953125" y="61245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a:extLst>
            <a:ext uri="{FF2B5EF4-FFF2-40B4-BE49-F238E27FC236}">
              <a16:creationId xmlns:a16="http://schemas.microsoft.com/office/drawing/2014/main" id="{D10CD38C-B634-4988-9646-45F88243BB9B}"/>
            </a:ext>
          </a:extLst>
        </xdr:cNvPr>
        <xdr:cNvSpPr txBox="1"/>
      </xdr:nvSpPr>
      <xdr:spPr>
        <a:xfrm>
          <a:off x="5527221" y="5988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0114A60D-42AA-4015-A495-D05E99D9780F}"/>
            </a:ext>
          </a:extLst>
        </xdr:cNvPr>
        <xdr:cNvCxnSpPr/>
      </xdr:nvCxnSpPr>
      <xdr:spPr>
        <a:xfrm>
          <a:off x="5953125" y="5762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a:extLst>
            <a:ext uri="{FF2B5EF4-FFF2-40B4-BE49-F238E27FC236}">
              <a16:creationId xmlns:a16="http://schemas.microsoft.com/office/drawing/2014/main" id="{0C3BA967-D755-4CAF-85E3-00A6C47E3AA1}"/>
            </a:ext>
          </a:extLst>
        </xdr:cNvPr>
        <xdr:cNvSpPr txBox="1"/>
      </xdr:nvSpPr>
      <xdr:spPr>
        <a:xfrm>
          <a:off x="5527221" y="5626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004B5D5A-9680-4823-8D31-5F9A261C642B}"/>
            </a:ext>
          </a:extLst>
        </xdr:cNvPr>
        <xdr:cNvCxnSpPr/>
      </xdr:nvCxnSpPr>
      <xdr:spPr>
        <a:xfrm>
          <a:off x="5953125" y="54006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8" name="テキスト ボックス 107">
          <a:extLst>
            <a:ext uri="{FF2B5EF4-FFF2-40B4-BE49-F238E27FC236}">
              <a16:creationId xmlns:a16="http://schemas.microsoft.com/office/drawing/2014/main" id="{32398587-FCDF-45FE-A258-EA33AE594CAE}"/>
            </a:ext>
          </a:extLst>
        </xdr:cNvPr>
        <xdr:cNvSpPr txBox="1"/>
      </xdr:nvSpPr>
      <xdr:spPr>
        <a:xfrm>
          <a:off x="5527221" y="52648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45C192DE-D880-4B96-952B-ADF8BFA9666C}"/>
            </a:ext>
          </a:extLst>
        </xdr:cNvPr>
        <xdr:cNvCxnSpPr/>
      </xdr:nvCxnSpPr>
      <xdr:spPr>
        <a:xfrm>
          <a:off x="5953125" y="5038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a:extLst>
            <a:ext uri="{FF2B5EF4-FFF2-40B4-BE49-F238E27FC236}">
              <a16:creationId xmlns:a16="http://schemas.microsoft.com/office/drawing/2014/main" id="{8DCE7E07-956C-4F25-86B4-3CA8B7787FDE}"/>
            </a:ext>
          </a:extLst>
        </xdr:cNvPr>
        <xdr:cNvSpPr txBox="1"/>
      </xdr:nvSpPr>
      <xdr:spPr>
        <a:xfrm>
          <a:off x="5527221" y="4902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体育館・プール】&#10;一人当たり面積グラフ枠">
          <a:extLst>
            <a:ext uri="{FF2B5EF4-FFF2-40B4-BE49-F238E27FC236}">
              <a16:creationId xmlns:a16="http://schemas.microsoft.com/office/drawing/2014/main" id="{6075A36B-F806-46B4-ADD3-2EDE0DA0CB9B}"/>
            </a:ext>
          </a:extLst>
        </xdr:cNvPr>
        <xdr:cNvSpPr/>
      </xdr:nvSpPr>
      <xdr:spPr>
        <a:xfrm>
          <a:off x="59531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114300</xdr:rowOff>
    </xdr:from>
    <xdr:to>
      <xdr:col>54</xdr:col>
      <xdr:colOff>189865</xdr:colOff>
      <xdr:row>41</xdr:row>
      <xdr:rowOff>152400</xdr:rowOff>
    </xdr:to>
    <xdr:cxnSp macro="">
      <xdr:nvCxnSpPr>
        <xdr:cNvPr id="112" name="直線コネクタ 111">
          <a:extLst>
            <a:ext uri="{FF2B5EF4-FFF2-40B4-BE49-F238E27FC236}">
              <a16:creationId xmlns:a16="http://schemas.microsoft.com/office/drawing/2014/main" id="{D5D65283-FA1C-40BB-A328-971FD88D1E64}"/>
            </a:ext>
          </a:extLst>
        </xdr:cNvPr>
        <xdr:cNvCxnSpPr/>
      </xdr:nvCxnSpPr>
      <xdr:spPr>
        <a:xfrm flipV="1">
          <a:off x="9427845" y="5619750"/>
          <a:ext cx="1270" cy="1171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41</xdr:row>
      <xdr:rowOff>156227</xdr:rowOff>
    </xdr:from>
    <xdr:ext cx="469744" cy="259045"/>
    <xdr:sp macro="" textlink="">
      <xdr:nvSpPr>
        <xdr:cNvPr id="113" name="【体育館・プール】&#10;一人当たり面積最小値テキスト">
          <a:extLst>
            <a:ext uri="{FF2B5EF4-FFF2-40B4-BE49-F238E27FC236}">
              <a16:creationId xmlns:a16="http://schemas.microsoft.com/office/drawing/2014/main" id="{68104A45-DF47-4D85-BF70-6A1DE7D74AD7}"/>
            </a:ext>
          </a:extLst>
        </xdr:cNvPr>
        <xdr:cNvSpPr txBox="1"/>
      </xdr:nvSpPr>
      <xdr:spPr>
        <a:xfrm>
          <a:off x="9477375"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152400</xdr:rowOff>
    </xdr:from>
    <xdr:to>
      <xdr:col>55</xdr:col>
      <xdr:colOff>88900</xdr:colOff>
      <xdr:row>41</xdr:row>
      <xdr:rowOff>152400</xdr:rowOff>
    </xdr:to>
    <xdr:cxnSp macro="">
      <xdr:nvCxnSpPr>
        <xdr:cNvPr id="114" name="直線コネクタ 113">
          <a:extLst>
            <a:ext uri="{FF2B5EF4-FFF2-40B4-BE49-F238E27FC236}">
              <a16:creationId xmlns:a16="http://schemas.microsoft.com/office/drawing/2014/main" id="{CFFF8B9B-8913-4792-962A-A3C831FA6E6D}"/>
            </a:ext>
          </a:extLst>
        </xdr:cNvPr>
        <xdr:cNvCxnSpPr/>
      </xdr:nvCxnSpPr>
      <xdr:spPr>
        <a:xfrm>
          <a:off x="9363075" y="6791325"/>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60977</xdr:rowOff>
    </xdr:from>
    <xdr:ext cx="469744" cy="259045"/>
    <xdr:sp macro="" textlink="">
      <xdr:nvSpPr>
        <xdr:cNvPr id="115" name="【体育館・プール】&#10;一人当たり面積最大値テキスト">
          <a:extLst>
            <a:ext uri="{FF2B5EF4-FFF2-40B4-BE49-F238E27FC236}">
              <a16:creationId xmlns:a16="http://schemas.microsoft.com/office/drawing/2014/main" id="{537B9BF7-3FE9-474F-AC22-4C91006C9F40}"/>
            </a:ext>
          </a:extLst>
        </xdr:cNvPr>
        <xdr:cNvSpPr txBox="1"/>
      </xdr:nvSpPr>
      <xdr:spPr>
        <a:xfrm>
          <a:off x="9477375" y="540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114300</xdr:rowOff>
    </xdr:from>
    <xdr:to>
      <xdr:col>55</xdr:col>
      <xdr:colOff>88900</xdr:colOff>
      <xdr:row>34</xdr:row>
      <xdr:rowOff>114300</xdr:rowOff>
    </xdr:to>
    <xdr:cxnSp macro="">
      <xdr:nvCxnSpPr>
        <xdr:cNvPr id="116" name="直線コネクタ 115">
          <a:extLst>
            <a:ext uri="{FF2B5EF4-FFF2-40B4-BE49-F238E27FC236}">
              <a16:creationId xmlns:a16="http://schemas.microsoft.com/office/drawing/2014/main" id="{1ED5EE2B-8D1E-4A2A-BD92-BC2B1A8F81DE}"/>
            </a:ext>
          </a:extLst>
        </xdr:cNvPr>
        <xdr:cNvCxnSpPr/>
      </xdr:nvCxnSpPr>
      <xdr:spPr>
        <a:xfrm>
          <a:off x="9363075" y="561975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124477</xdr:rowOff>
    </xdr:from>
    <xdr:ext cx="469744" cy="259045"/>
    <xdr:sp macro="" textlink="">
      <xdr:nvSpPr>
        <xdr:cNvPr id="117" name="【体育館・プール】&#10;一人当たり面積平均値テキスト">
          <a:extLst>
            <a:ext uri="{FF2B5EF4-FFF2-40B4-BE49-F238E27FC236}">
              <a16:creationId xmlns:a16="http://schemas.microsoft.com/office/drawing/2014/main" id="{1370D3C8-C01E-4FE0-B047-9DFF51502FA8}"/>
            </a:ext>
          </a:extLst>
        </xdr:cNvPr>
        <xdr:cNvSpPr txBox="1"/>
      </xdr:nvSpPr>
      <xdr:spPr>
        <a:xfrm>
          <a:off x="9477375" y="6436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101600</xdr:rowOff>
    </xdr:from>
    <xdr:to>
      <xdr:col>55</xdr:col>
      <xdr:colOff>50800</xdr:colOff>
      <xdr:row>41</xdr:row>
      <xdr:rowOff>31750</xdr:rowOff>
    </xdr:to>
    <xdr:sp macro="" textlink="">
      <xdr:nvSpPr>
        <xdr:cNvPr id="118" name="フローチャート: 判断 117">
          <a:extLst>
            <a:ext uri="{FF2B5EF4-FFF2-40B4-BE49-F238E27FC236}">
              <a16:creationId xmlns:a16="http://schemas.microsoft.com/office/drawing/2014/main" id="{E80F3058-58F4-43AF-A871-B90FC444E4AF}"/>
            </a:ext>
          </a:extLst>
        </xdr:cNvPr>
        <xdr:cNvSpPr/>
      </xdr:nvSpPr>
      <xdr:spPr>
        <a:xfrm>
          <a:off x="9401175" y="6581775"/>
          <a:ext cx="7620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101600</xdr:rowOff>
    </xdr:from>
    <xdr:to>
      <xdr:col>50</xdr:col>
      <xdr:colOff>165100</xdr:colOff>
      <xdr:row>41</xdr:row>
      <xdr:rowOff>31750</xdr:rowOff>
    </xdr:to>
    <xdr:sp macro="" textlink="">
      <xdr:nvSpPr>
        <xdr:cNvPr id="119" name="フローチャート: 判断 118">
          <a:extLst>
            <a:ext uri="{FF2B5EF4-FFF2-40B4-BE49-F238E27FC236}">
              <a16:creationId xmlns:a16="http://schemas.microsoft.com/office/drawing/2014/main" id="{B3101305-1771-4851-A6B9-C4A10DE5DEEB}"/>
            </a:ext>
          </a:extLst>
        </xdr:cNvPr>
        <xdr:cNvSpPr/>
      </xdr:nvSpPr>
      <xdr:spPr>
        <a:xfrm>
          <a:off x="8639175" y="6581775"/>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101600</xdr:rowOff>
    </xdr:from>
    <xdr:to>
      <xdr:col>46</xdr:col>
      <xdr:colOff>38100</xdr:colOff>
      <xdr:row>41</xdr:row>
      <xdr:rowOff>31750</xdr:rowOff>
    </xdr:to>
    <xdr:sp macro="" textlink="">
      <xdr:nvSpPr>
        <xdr:cNvPr id="120" name="フローチャート: 判断 119">
          <a:extLst>
            <a:ext uri="{FF2B5EF4-FFF2-40B4-BE49-F238E27FC236}">
              <a16:creationId xmlns:a16="http://schemas.microsoft.com/office/drawing/2014/main" id="{1E4D06D3-FEF5-4CC5-8736-8884938148F7}"/>
            </a:ext>
          </a:extLst>
        </xdr:cNvPr>
        <xdr:cNvSpPr/>
      </xdr:nvSpPr>
      <xdr:spPr>
        <a:xfrm>
          <a:off x="7839075" y="658177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139700</xdr:rowOff>
    </xdr:from>
    <xdr:to>
      <xdr:col>41</xdr:col>
      <xdr:colOff>101600</xdr:colOff>
      <xdr:row>40</xdr:row>
      <xdr:rowOff>69850</xdr:rowOff>
    </xdr:to>
    <xdr:sp macro="" textlink="">
      <xdr:nvSpPr>
        <xdr:cNvPr id="121" name="フローチャート: 判断 120">
          <a:extLst>
            <a:ext uri="{FF2B5EF4-FFF2-40B4-BE49-F238E27FC236}">
              <a16:creationId xmlns:a16="http://schemas.microsoft.com/office/drawing/2014/main" id="{354ADC84-6418-4B9C-BDB5-657311D12067}"/>
            </a:ext>
          </a:extLst>
        </xdr:cNvPr>
        <xdr:cNvSpPr/>
      </xdr:nvSpPr>
      <xdr:spPr>
        <a:xfrm>
          <a:off x="7029450" y="645795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158750</xdr:rowOff>
    </xdr:from>
    <xdr:to>
      <xdr:col>36</xdr:col>
      <xdr:colOff>165100</xdr:colOff>
      <xdr:row>41</xdr:row>
      <xdr:rowOff>88900</xdr:rowOff>
    </xdr:to>
    <xdr:sp macro="" textlink="">
      <xdr:nvSpPr>
        <xdr:cNvPr id="122" name="フローチャート: 判断 121">
          <a:extLst>
            <a:ext uri="{FF2B5EF4-FFF2-40B4-BE49-F238E27FC236}">
              <a16:creationId xmlns:a16="http://schemas.microsoft.com/office/drawing/2014/main" id="{77F198F1-2B67-41D9-BFD1-CCD59C9E7890}"/>
            </a:ext>
          </a:extLst>
        </xdr:cNvPr>
        <xdr:cNvSpPr/>
      </xdr:nvSpPr>
      <xdr:spPr>
        <a:xfrm>
          <a:off x="6238875" y="6638925"/>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DF448FC2-1C70-4F96-A140-CE3A1B83724F}"/>
            </a:ext>
          </a:extLst>
        </xdr:cNvPr>
        <xdr:cNvSpPr txBox="1"/>
      </xdr:nvSpPr>
      <xdr:spPr>
        <a:xfrm>
          <a:off x="925830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8A530C05-7537-414C-B4D4-78B6FE050D9C}"/>
            </a:ext>
          </a:extLst>
        </xdr:cNvPr>
        <xdr:cNvSpPr txBox="1"/>
      </xdr:nvSpPr>
      <xdr:spPr>
        <a:xfrm>
          <a:off x="8515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6C3A729A-3C73-4A5A-A8FC-07B9EF4F5504}"/>
            </a:ext>
          </a:extLst>
        </xdr:cNvPr>
        <xdr:cNvSpPr txBox="1"/>
      </xdr:nvSpPr>
      <xdr:spPr>
        <a:xfrm>
          <a:off x="7715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FD6400D3-D7CC-4118-8B18-4D991DDD0FBB}"/>
            </a:ext>
          </a:extLst>
        </xdr:cNvPr>
        <xdr:cNvSpPr txBox="1"/>
      </xdr:nvSpPr>
      <xdr:spPr>
        <a:xfrm>
          <a:off x="690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3D58A27C-F8BC-491C-A762-E582A7B30F8F}"/>
            </a:ext>
          </a:extLst>
        </xdr:cNvPr>
        <xdr:cNvSpPr txBox="1"/>
      </xdr:nvSpPr>
      <xdr:spPr>
        <a:xfrm>
          <a:off x="6115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139700</xdr:rowOff>
    </xdr:from>
    <xdr:to>
      <xdr:col>55</xdr:col>
      <xdr:colOff>50800</xdr:colOff>
      <xdr:row>41</xdr:row>
      <xdr:rowOff>69850</xdr:rowOff>
    </xdr:to>
    <xdr:sp macro="" textlink="">
      <xdr:nvSpPr>
        <xdr:cNvPr id="128" name="楕円 127">
          <a:extLst>
            <a:ext uri="{FF2B5EF4-FFF2-40B4-BE49-F238E27FC236}">
              <a16:creationId xmlns:a16="http://schemas.microsoft.com/office/drawing/2014/main" id="{B79F774B-0D76-46C5-ABDC-573D7D36AFB0}"/>
            </a:ext>
          </a:extLst>
        </xdr:cNvPr>
        <xdr:cNvSpPr/>
      </xdr:nvSpPr>
      <xdr:spPr>
        <a:xfrm>
          <a:off x="9401175" y="6619875"/>
          <a:ext cx="7620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40</xdr:row>
      <xdr:rowOff>118127</xdr:rowOff>
    </xdr:from>
    <xdr:ext cx="469744" cy="259045"/>
    <xdr:sp macro="" textlink="">
      <xdr:nvSpPr>
        <xdr:cNvPr id="129" name="【体育館・プール】&#10;一人当たり面積該当値テキスト">
          <a:extLst>
            <a:ext uri="{FF2B5EF4-FFF2-40B4-BE49-F238E27FC236}">
              <a16:creationId xmlns:a16="http://schemas.microsoft.com/office/drawing/2014/main" id="{5D67538D-4485-4755-BF22-25DD24813471}"/>
            </a:ext>
          </a:extLst>
        </xdr:cNvPr>
        <xdr:cNvSpPr txBox="1"/>
      </xdr:nvSpPr>
      <xdr:spPr>
        <a:xfrm>
          <a:off x="9477375" y="6598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139700</xdr:rowOff>
    </xdr:from>
    <xdr:to>
      <xdr:col>50</xdr:col>
      <xdr:colOff>165100</xdr:colOff>
      <xdr:row>41</xdr:row>
      <xdr:rowOff>69850</xdr:rowOff>
    </xdr:to>
    <xdr:sp macro="" textlink="">
      <xdr:nvSpPr>
        <xdr:cNvPr id="130" name="楕円 129">
          <a:extLst>
            <a:ext uri="{FF2B5EF4-FFF2-40B4-BE49-F238E27FC236}">
              <a16:creationId xmlns:a16="http://schemas.microsoft.com/office/drawing/2014/main" id="{27F95C1D-0AFC-440E-ADE2-7CC0B53A53C3}"/>
            </a:ext>
          </a:extLst>
        </xdr:cNvPr>
        <xdr:cNvSpPr/>
      </xdr:nvSpPr>
      <xdr:spPr>
        <a:xfrm>
          <a:off x="8639175" y="661987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19050</xdr:rowOff>
    </xdr:from>
    <xdr:to>
      <xdr:col>55</xdr:col>
      <xdr:colOff>0</xdr:colOff>
      <xdr:row>41</xdr:row>
      <xdr:rowOff>19050</xdr:rowOff>
    </xdr:to>
    <xdr:cxnSp macro="">
      <xdr:nvCxnSpPr>
        <xdr:cNvPr id="131" name="直線コネクタ 130">
          <a:extLst>
            <a:ext uri="{FF2B5EF4-FFF2-40B4-BE49-F238E27FC236}">
              <a16:creationId xmlns:a16="http://schemas.microsoft.com/office/drawing/2014/main" id="{FCADAE01-F300-44FA-849E-8EA95DA4F4A6}"/>
            </a:ext>
          </a:extLst>
        </xdr:cNvPr>
        <xdr:cNvCxnSpPr/>
      </xdr:nvCxnSpPr>
      <xdr:spPr>
        <a:xfrm>
          <a:off x="8686800" y="6657975"/>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120650</xdr:rowOff>
    </xdr:from>
    <xdr:to>
      <xdr:col>46</xdr:col>
      <xdr:colOff>38100</xdr:colOff>
      <xdr:row>41</xdr:row>
      <xdr:rowOff>50800</xdr:rowOff>
    </xdr:to>
    <xdr:sp macro="" textlink="">
      <xdr:nvSpPr>
        <xdr:cNvPr id="132" name="楕円 131">
          <a:extLst>
            <a:ext uri="{FF2B5EF4-FFF2-40B4-BE49-F238E27FC236}">
              <a16:creationId xmlns:a16="http://schemas.microsoft.com/office/drawing/2014/main" id="{B990C7A1-E02B-4DE0-86CD-188C841077C0}"/>
            </a:ext>
          </a:extLst>
        </xdr:cNvPr>
        <xdr:cNvSpPr/>
      </xdr:nvSpPr>
      <xdr:spPr>
        <a:xfrm>
          <a:off x="7839075" y="660082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0</xdr:rowOff>
    </xdr:from>
    <xdr:to>
      <xdr:col>50</xdr:col>
      <xdr:colOff>114300</xdr:colOff>
      <xdr:row>41</xdr:row>
      <xdr:rowOff>19050</xdr:rowOff>
    </xdr:to>
    <xdr:cxnSp macro="">
      <xdr:nvCxnSpPr>
        <xdr:cNvPr id="133" name="直線コネクタ 132">
          <a:extLst>
            <a:ext uri="{FF2B5EF4-FFF2-40B4-BE49-F238E27FC236}">
              <a16:creationId xmlns:a16="http://schemas.microsoft.com/office/drawing/2014/main" id="{2A10558F-12BA-4469-AABA-AD6962E6B723}"/>
            </a:ext>
          </a:extLst>
        </xdr:cNvPr>
        <xdr:cNvCxnSpPr/>
      </xdr:nvCxnSpPr>
      <xdr:spPr>
        <a:xfrm>
          <a:off x="7886700" y="6638925"/>
          <a:ext cx="8001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139700</xdr:rowOff>
    </xdr:from>
    <xdr:to>
      <xdr:col>41</xdr:col>
      <xdr:colOff>101600</xdr:colOff>
      <xdr:row>41</xdr:row>
      <xdr:rowOff>69850</xdr:rowOff>
    </xdr:to>
    <xdr:sp macro="" textlink="">
      <xdr:nvSpPr>
        <xdr:cNvPr id="134" name="楕円 133">
          <a:extLst>
            <a:ext uri="{FF2B5EF4-FFF2-40B4-BE49-F238E27FC236}">
              <a16:creationId xmlns:a16="http://schemas.microsoft.com/office/drawing/2014/main" id="{BBF2B2B1-6054-432E-BF01-209D79E3E678}"/>
            </a:ext>
          </a:extLst>
        </xdr:cNvPr>
        <xdr:cNvSpPr/>
      </xdr:nvSpPr>
      <xdr:spPr>
        <a:xfrm>
          <a:off x="7029450" y="661987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0</xdr:rowOff>
    </xdr:from>
    <xdr:to>
      <xdr:col>45</xdr:col>
      <xdr:colOff>177800</xdr:colOff>
      <xdr:row>41</xdr:row>
      <xdr:rowOff>19050</xdr:rowOff>
    </xdr:to>
    <xdr:cxnSp macro="">
      <xdr:nvCxnSpPr>
        <xdr:cNvPr id="135" name="直線コネクタ 134">
          <a:extLst>
            <a:ext uri="{FF2B5EF4-FFF2-40B4-BE49-F238E27FC236}">
              <a16:creationId xmlns:a16="http://schemas.microsoft.com/office/drawing/2014/main" id="{82B62C66-5C28-486C-B37B-2D6C94A62566}"/>
            </a:ext>
          </a:extLst>
        </xdr:cNvPr>
        <xdr:cNvCxnSpPr/>
      </xdr:nvCxnSpPr>
      <xdr:spPr>
        <a:xfrm flipV="1">
          <a:off x="7077075" y="6638925"/>
          <a:ext cx="809625"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139700</xdr:rowOff>
    </xdr:from>
    <xdr:to>
      <xdr:col>36</xdr:col>
      <xdr:colOff>165100</xdr:colOff>
      <xdr:row>41</xdr:row>
      <xdr:rowOff>69850</xdr:rowOff>
    </xdr:to>
    <xdr:sp macro="" textlink="">
      <xdr:nvSpPr>
        <xdr:cNvPr id="136" name="楕円 135">
          <a:extLst>
            <a:ext uri="{FF2B5EF4-FFF2-40B4-BE49-F238E27FC236}">
              <a16:creationId xmlns:a16="http://schemas.microsoft.com/office/drawing/2014/main" id="{41EF97C7-8A4A-49D3-BD5C-9AFC7DDFCB80}"/>
            </a:ext>
          </a:extLst>
        </xdr:cNvPr>
        <xdr:cNvSpPr/>
      </xdr:nvSpPr>
      <xdr:spPr>
        <a:xfrm>
          <a:off x="6238875" y="661987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19050</xdr:rowOff>
    </xdr:from>
    <xdr:to>
      <xdr:col>41</xdr:col>
      <xdr:colOff>50800</xdr:colOff>
      <xdr:row>41</xdr:row>
      <xdr:rowOff>19050</xdr:rowOff>
    </xdr:to>
    <xdr:cxnSp macro="">
      <xdr:nvCxnSpPr>
        <xdr:cNvPr id="137" name="直線コネクタ 136">
          <a:extLst>
            <a:ext uri="{FF2B5EF4-FFF2-40B4-BE49-F238E27FC236}">
              <a16:creationId xmlns:a16="http://schemas.microsoft.com/office/drawing/2014/main" id="{385C88BA-0C87-4C10-8334-4B5DBD496304}"/>
            </a:ext>
          </a:extLst>
        </xdr:cNvPr>
        <xdr:cNvCxnSpPr/>
      </xdr:nvCxnSpPr>
      <xdr:spPr>
        <a:xfrm>
          <a:off x="6286500" y="6657975"/>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48277</xdr:rowOff>
    </xdr:from>
    <xdr:ext cx="469744" cy="259045"/>
    <xdr:sp macro="" textlink="">
      <xdr:nvSpPr>
        <xdr:cNvPr id="138" name="n_1aveValue【体育館・プール】&#10;一人当たり面積">
          <a:extLst>
            <a:ext uri="{FF2B5EF4-FFF2-40B4-BE49-F238E27FC236}">
              <a16:creationId xmlns:a16="http://schemas.microsoft.com/office/drawing/2014/main" id="{B21FA894-3539-43CC-8FF0-07068583C3D5}"/>
            </a:ext>
          </a:extLst>
        </xdr:cNvPr>
        <xdr:cNvSpPr txBox="1"/>
      </xdr:nvSpPr>
      <xdr:spPr>
        <a:xfrm>
          <a:off x="8458277" y="636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48277</xdr:rowOff>
    </xdr:from>
    <xdr:ext cx="469744" cy="259045"/>
    <xdr:sp macro="" textlink="">
      <xdr:nvSpPr>
        <xdr:cNvPr id="139" name="n_2aveValue【体育館・プール】&#10;一人当たり面積">
          <a:extLst>
            <a:ext uri="{FF2B5EF4-FFF2-40B4-BE49-F238E27FC236}">
              <a16:creationId xmlns:a16="http://schemas.microsoft.com/office/drawing/2014/main" id="{0D4E44F7-4250-4AC5-A709-F9DFF4DD7BB4}"/>
            </a:ext>
          </a:extLst>
        </xdr:cNvPr>
        <xdr:cNvSpPr txBox="1"/>
      </xdr:nvSpPr>
      <xdr:spPr>
        <a:xfrm>
          <a:off x="7677227" y="636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86377</xdr:rowOff>
    </xdr:from>
    <xdr:ext cx="469744" cy="259045"/>
    <xdr:sp macro="" textlink="">
      <xdr:nvSpPr>
        <xdr:cNvPr id="140" name="n_3aveValue【体育館・プール】&#10;一人当たり面積">
          <a:extLst>
            <a:ext uri="{FF2B5EF4-FFF2-40B4-BE49-F238E27FC236}">
              <a16:creationId xmlns:a16="http://schemas.microsoft.com/office/drawing/2014/main" id="{01B41A1A-94CC-4744-B1AD-F2954648ACE5}"/>
            </a:ext>
          </a:extLst>
        </xdr:cNvPr>
        <xdr:cNvSpPr txBox="1"/>
      </xdr:nvSpPr>
      <xdr:spPr>
        <a:xfrm>
          <a:off x="6867602" y="6236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80027</xdr:rowOff>
    </xdr:from>
    <xdr:ext cx="469744" cy="259045"/>
    <xdr:sp macro="" textlink="">
      <xdr:nvSpPr>
        <xdr:cNvPr id="141" name="n_4aveValue【体育館・プール】&#10;一人当たり面積">
          <a:extLst>
            <a:ext uri="{FF2B5EF4-FFF2-40B4-BE49-F238E27FC236}">
              <a16:creationId xmlns:a16="http://schemas.microsoft.com/office/drawing/2014/main" id="{54DDC47E-BA21-4FC4-9F6B-FDEF3BBEB5C9}"/>
            </a:ext>
          </a:extLst>
        </xdr:cNvPr>
        <xdr:cNvSpPr txBox="1"/>
      </xdr:nvSpPr>
      <xdr:spPr>
        <a:xfrm>
          <a:off x="6067502" y="672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60977</xdr:rowOff>
    </xdr:from>
    <xdr:ext cx="469744" cy="259045"/>
    <xdr:sp macro="" textlink="">
      <xdr:nvSpPr>
        <xdr:cNvPr id="142" name="n_1mainValue【体育館・プール】&#10;一人当たり面積">
          <a:extLst>
            <a:ext uri="{FF2B5EF4-FFF2-40B4-BE49-F238E27FC236}">
              <a16:creationId xmlns:a16="http://schemas.microsoft.com/office/drawing/2014/main" id="{BF9C2DDF-B490-4DBD-8C82-D1FC2FAE85B7}"/>
            </a:ext>
          </a:extLst>
        </xdr:cNvPr>
        <xdr:cNvSpPr txBox="1"/>
      </xdr:nvSpPr>
      <xdr:spPr>
        <a:xfrm>
          <a:off x="8458277" y="670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41927</xdr:rowOff>
    </xdr:from>
    <xdr:ext cx="469744" cy="259045"/>
    <xdr:sp macro="" textlink="">
      <xdr:nvSpPr>
        <xdr:cNvPr id="143" name="n_2mainValue【体育館・プール】&#10;一人当たり面積">
          <a:extLst>
            <a:ext uri="{FF2B5EF4-FFF2-40B4-BE49-F238E27FC236}">
              <a16:creationId xmlns:a16="http://schemas.microsoft.com/office/drawing/2014/main" id="{0A0B9961-0CD1-441D-B5B6-52B468B06664}"/>
            </a:ext>
          </a:extLst>
        </xdr:cNvPr>
        <xdr:cNvSpPr txBox="1"/>
      </xdr:nvSpPr>
      <xdr:spPr>
        <a:xfrm>
          <a:off x="7677227" y="668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60977</xdr:rowOff>
    </xdr:from>
    <xdr:ext cx="469744" cy="259045"/>
    <xdr:sp macro="" textlink="">
      <xdr:nvSpPr>
        <xdr:cNvPr id="144" name="n_3mainValue【体育館・プール】&#10;一人当たり面積">
          <a:extLst>
            <a:ext uri="{FF2B5EF4-FFF2-40B4-BE49-F238E27FC236}">
              <a16:creationId xmlns:a16="http://schemas.microsoft.com/office/drawing/2014/main" id="{7CFBAFAC-55AF-4F31-B755-049D7A265D76}"/>
            </a:ext>
          </a:extLst>
        </xdr:cNvPr>
        <xdr:cNvSpPr txBox="1"/>
      </xdr:nvSpPr>
      <xdr:spPr>
        <a:xfrm>
          <a:off x="6867602" y="670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86377</xdr:rowOff>
    </xdr:from>
    <xdr:ext cx="469744" cy="259045"/>
    <xdr:sp macro="" textlink="">
      <xdr:nvSpPr>
        <xdr:cNvPr id="145" name="n_4mainValue【体育館・プール】&#10;一人当たり面積">
          <a:extLst>
            <a:ext uri="{FF2B5EF4-FFF2-40B4-BE49-F238E27FC236}">
              <a16:creationId xmlns:a16="http://schemas.microsoft.com/office/drawing/2014/main" id="{16BE5873-F560-466F-B259-AB31A156F199}"/>
            </a:ext>
          </a:extLst>
        </xdr:cNvPr>
        <xdr:cNvSpPr txBox="1"/>
      </xdr:nvSpPr>
      <xdr:spPr>
        <a:xfrm>
          <a:off x="6067502" y="6398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3A5C68BB-CBD0-478C-B5C8-EB8572D26171}"/>
            </a:ext>
          </a:extLst>
        </xdr:cNvPr>
        <xdr:cNvSpPr/>
      </xdr:nvSpPr>
      <xdr:spPr>
        <a:xfrm>
          <a:off x="6858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147" name="正方形/長方形 146">
          <a:extLst>
            <a:ext uri="{FF2B5EF4-FFF2-40B4-BE49-F238E27FC236}">
              <a16:creationId xmlns:a16="http://schemas.microsoft.com/office/drawing/2014/main" id="{C6AFE3B0-D741-4608-A470-2093CAECEF60}"/>
            </a:ext>
          </a:extLst>
        </xdr:cNvPr>
        <xdr:cNvSpPr/>
      </xdr:nvSpPr>
      <xdr:spPr>
        <a:xfrm>
          <a:off x="11525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148" name="正方形/長方形 147">
          <a:extLst>
            <a:ext uri="{FF2B5EF4-FFF2-40B4-BE49-F238E27FC236}">
              <a16:creationId xmlns:a16="http://schemas.microsoft.com/office/drawing/2014/main" id="{289D05F1-2B78-48BF-9A61-39B05AD72137}"/>
            </a:ext>
          </a:extLst>
        </xdr:cNvPr>
        <xdr:cNvSpPr/>
      </xdr:nvSpPr>
      <xdr:spPr>
        <a:xfrm>
          <a:off x="11525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149" name="正方形/長方形 148">
          <a:extLst>
            <a:ext uri="{FF2B5EF4-FFF2-40B4-BE49-F238E27FC236}">
              <a16:creationId xmlns:a16="http://schemas.microsoft.com/office/drawing/2014/main" id="{8CC8B10C-2013-487A-AC3E-937499BAF37F}"/>
            </a:ext>
          </a:extLst>
        </xdr:cNvPr>
        <xdr:cNvSpPr/>
      </xdr:nvSpPr>
      <xdr:spPr>
        <a:xfrm>
          <a:off x="26384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150" name="正方形/長方形 149">
          <a:extLst>
            <a:ext uri="{FF2B5EF4-FFF2-40B4-BE49-F238E27FC236}">
              <a16:creationId xmlns:a16="http://schemas.microsoft.com/office/drawing/2014/main" id="{1A008AF4-8CE2-48FA-8832-073FE0CD6607}"/>
            </a:ext>
          </a:extLst>
        </xdr:cNvPr>
        <xdr:cNvSpPr/>
      </xdr:nvSpPr>
      <xdr:spPr>
        <a:xfrm>
          <a:off x="26384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1" name="正方形/長方形 150">
          <a:extLst>
            <a:ext uri="{FF2B5EF4-FFF2-40B4-BE49-F238E27FC236}">
              <a16:creationId xmlns:a16="http://schemas.microsoft.com/office/drawing/2014/main" id="{E3A8D213-CD30-46A1-9B22-9F9707C9D4F7}"/>
            </a:ext>
          </a:extLst>
        </xdr:cNvPr>
        <xdr:cNvSpPr/>
      </xdr:nvSpPr>
      <xdr:spPr>
        <a:xfrm>
          <a:off x="6858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2" name="テキスト ボックス 151">
          <a:extLst>
            <a:ext uri="{FF2B5EF4-FFF2-40B4-BE49-F238E27FC236}">
              <a16:creationId xmlns:a16="http://schemas.microsoft.com/office/drawing/2014/main" id="{F2146575-09CA-43F2-84E9-DBC8D9514C66}"/>
            </a:ext>
          </a:extLst>
        </xdr:cNvPr>
        <xdr:cNvSpPr txBox="1"/>
      </xdr:nvSpPr>
      <xdr:spPr>
        <a:xfrm>
          <a:off x="666750"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3" name="直線コネクタ 152">
          <a:extLst>
            <a:ext uri="{FF2B5EF4-FFF2-40B4-BE49-F238E27FC236}">
              <a16:creationId xmlns:a16="http://schemas.microsoft.com/office/drawing/2014/main" id="{0EFD7AF6-C0B1-4D80-BE8D-7266CD7E0460}"/>
            </a:ext>
          </a:extLst>
        </xdr:cNvPr>
        <xdr:cNvCxnSpPr/>
      </xdr:nvCxnSpPr>
      <xdr:spPr>
        <a:xfrm>
          <a:off x="6858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4" name="テキスト ボックス 153">
          <a:extLst>
            <a:ext uri="{FF2B5EF4-FFF2-40B4-BE49-F238E27FC236}">
              <a16:creationId xmlns:a16="http://schemas.microsoft.com/office/drawing/2014/main" id="{81854DFC-048F-4528-8FDE-86F3C79B50A9}"/>
            </a:ext>
          </a:extLst>
        </xdr:cNvPr>
        <xdr:cNvSpPr txBox="1"/>
      </xdr:nvSpPr>
      <xdr:spPr>
        <a:xfrm>
          <a:off x="278946" y="10665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5" name="直線コネクタ 154">
          <a:extLst>
            <a:ext uri="{FF2B5EF4-FFF2-40B4-BE49-F238E27FC236}">
              <a16:creationId xmlns:a16="http://schemas.microsoft.com/office/drawing/2014/main" id="{22BDD738-31DB-4254-98F8-5B1AE0EB5021}"/>
            </a:ext>
          </a:extLst>
        </xdr:cNvPr>
        <xdr:cNvCxnSpPr/>
      </xdr:nvCxnSpPr>
      <xdr:spPr>
        <a:xfrm>
          <a:off x="685800" y="10439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6" name="テキスト ボックス 155">
          <a:extLst>
            <a:ext uri="{FF2B5EF4-FFF2-40B4-BE49-F238E27FC236}">
              <a16:creationId xmlns:a16="http://schemas.microsoft.com/office/drawing/2014/main" id="{54C3421F-F35B-4280-8276-DBD958F5CDF2}"/>
            </a:ext>
          </a:extLst>
        </xdr:cNvPr>
        <xdr:cNvSpPr txBox="1"/>
      </xdr:nvSpPr>
      <xdr:spPr>
        <a:xfrm>
          <a:off x="278946" y="10303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7" name="直線コネクタ 156">
          <a:extLst>
            <a:ext uri="{FF2B5EF4-FFF2-40B4-BE49-F238E27FC236}">
              <a16:creationId xmlns:a16="http://schemas.microsoft.com/office/drawing/2014/main" id="{A188C736-9EDF-4FC7-9817-1B81DE2538B7}"/>
            </a:ext>
          </a:extLst>
        </xdr:cNvPr>
        <xdr:cNvCxnSpPr/>
      </xdr:nvCxnSpPr>
      <xdr:spPr>
        <a:xfrm>
          <a:off x="685800" y="1007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8" name="テキスト ボックス 157">
          <a:extLst>
            <a:ext uri="{FF2B5EF4-FFF2-40B4-BE49-F238E27FC236}">
              <a16:creationId xmlns:a16="http://schemas.microsoft.com/office/drawing/2014/main" id="{8D133AB7-FEBC-4EAB-831A-924145A72026}"/>
            </a:ext>
          </a:extLst>
        </xdr:cNvPr>
        <xdr:cNvSpPr txBox="1"/>
      </xdr:nvSpPr>
      <xdr:spPr>
        <a:xfrm>
          <a:off x="339891" y="9941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9" name="直線コネクタ 158">
          <a:extLst>
            <a:ext uri="{FF2B5EF4-FFF2-40B4-BE49-F238E27FC236}">
              <a16:creationId xmlns:a16="http://schemas.microsoft.com/office/drawing/2014/main" id="{9DA4E9D1-D6E0-4F33-B1AF-037FA3666220}"/>
            </a:ext>
          </a:extLst>
        </xdr:cNvPr>
        <xdr:cNvCxnSpPr/>
      </xdr:nvCxnSpPr>
      <xdr:spPr>
        <a:xfrm>
          <a:off x="685800" y="971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0" name="テキスト ボックス 159">
          <a:extLst>
            <a:ext uri="{FF2B5EF4-FFF2-40B4-BE49-F238E27FC236}">
              <a16:creationId xmlns:a16="http://schemas.microsoft.com/office/drawing/2014/main" id="{03B02A18-674B-4683-88E9-7471D0DEF3A3}"/>
            </a:ext>
          </a:extLst>
        </xdr:cNvPr>
        <xdr:cNvSpPr txBox="1"/>
      </xdr:nvSpPr>
      <xdr:spPr>
        <a:xfrm>
          <a:off x="339891" y="9579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1" name="直線コネクタ 160">
          <a:extLst>
            <a:ext uri="{FF2B5EF4-FFF2-40B4-BE49-F238E27FC236}">
              <a16:creationId xmlns:a16="http://schemas.microsoft.com/office/drawing/2014/main" id="{170DA0A0-093E-4933-A681-30481FE4E91D}"/>
            </a:ext>
          </a:extLst>
        </xdr:cNvPr>
        <xdr:cNvCxnSpPr/>
      </xdr:nvCxnSpPr>
      <xdr:spPr>
        <a:xfrm>
          <a:off x="685800" y="9363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2" name="テキスト ボックス 161">
          <a:extLst>
            <a:ext uri="{FF2B5EF4-FFF2-40B4-BE49-F238E27FC236}">
              <a16:creationId xmlns:a16="http://schemas.microsoft.com/office/drawing/2014/main" id="{34CE4769-0F2D-42FA-832C-5B55580F14E9}"/>
            </a:ext>
          </a:extLst>
        </xdr:cNvPr>
        <xdr:cNvSpPr txBox="1"/>
      </xdr:nvSpPr>
      <xdr:spPr>
        <a:xfrm>
          <a:off x="339891" y="92272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3" name="直線コネクタ 162">
          <a:extLst>
            <a:ext uri="{FF2B5EF4-FFF2-40B4-BE49-F238E27FC236}">
              <a16:creationId xmlns:a16="http://schemas.microsoft.com/office/drawing/2014/main" id="{AB20A96E-644F-488E-9140-1242BECBCD6B}"/>
            </a:ext>
          </a:extLst>
        </xdr:cNvPr>
        <xdr:cNvCxnSpPr/>
      </xdr:nvCxnSpPr>
      <xdr:spPr>
        <a:xfrm>
          <a:off x="685800" y="9001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4" name="テキスト ボックス 163">
          <a:extLst>
            <a:ext uri="{FF2B5EF4-FFF2-40B4-BE49-F238E27FC236}">
              <a16:creationId xmlns:a16="http://schemas.microsoft.com/office/drawing/2014/main" id="{5A09606D-AF2F-4D56-80BA-DD7FC251A8E1}"/>
            </a:ext>
          </a:extLst>
        </xdr:cNvPr>
        <xdr:cNvSpPr txBox="1"/>
      </xdr:nvSpPr>
      <xdr:spPr>
        <a:xfrm>
          <a:off x="339891" y="8865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5" name="直線コネクタ 164">
          <a:extLst>
            <a:ext uri="{FF2B5EF4-FFF2-40B4-BE49-F238E27FC236}">
              <a16:creationId xmlns:a16="http://schemas.microsoft.com/office/drawing/2014/main" id="{6ED44FCF-EB48-4A32-80DE-3CCE6665FE90}"/>
            </a:ext>
          </a:extLst>
        </xdr:cNvPr>
        <xdr:cNvCxnSpPr/>
      </xdr:nvCxnSpPr>
      <xdr:spPr>
        <a:xfrm>
          <a:off x="6858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6" name="テキスト ボックス 165">
          <a:extLst>
            <a:ext uri="{FF2B5EF4-FFF2-40B4-BE49-F238E27FC236}">
              <a16:creationId xmlns:a16="http://schemas.microsoft.com/office/drawing/2014/main" id="{B7C04BF0-E651-461A-B304-10BCB9A9D970}"/>
            </a:ext>
          </a:extLst>
        </xdr:cNvPr>
        <xdr:cNvSpPr txBox="1"/>
      </xdr:nvSpPr>
      <xdr:spPr>
        <a:xfrm>
          <a:off x="388136" y="850330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7" name="【陸上競技場・野球場・球技場】&#10;有形固定資産減価償却率グラフ枠">
          <a:extLst>
            <a:ext uri="{FF2B5EF4-FFF2-40B4-BE49-F238E27FC236}">
              <a16:creationId xmlns:a16="http://schemas.microsoft.com/office/drawing/2014/main" id="{4972FED7-2DD7-4A8C-8260-C9262F555E5E}"/>
            </a:ext>
          </a:extLst>
        </xdr:cNvPr>
        <xdr:cNvSpPr/>
      </xdr:nvSpPr>
      <xdr:spPr>
        <a:xfrm>
          <a:off x="6858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56</xdr:row>
      <xdr:rowOff>74295</xdr:rowOff>
    </xdr:from>
    <xdr:to>
      <xdr:col>24</xdr:col>
      <xdr:colOff>62865</xdr:colOff>
      <xdr:row>62</xdr:row>
      <xdr:rowOff>139065</xdr:rowOff>
    </xdr:to>
    <xdr:cxnSp macro="">
      <xdr:nvCxnSpPr>
        <xdr:cNvPr id="168" name="直線コネクタ 167">
          <a:extLst>
            <a:ext uri="{FF2B5EF4-FFF2-40B4-BE49-F238E27FC236}">
              <a16:creationId xmlns:a16="http://schemas.microsoft.com/office/drawing/2014/main" id="{A4282749-BB13-4F4E-B190-3354C216CE74}"/>
            </a:ext>
          </a:extLst>
        </xdr:cNvPr>
        <xdr:cNvCxnSpPr/>
      </xdr:nvCxnSpPr>
      <xdr:spPr>
        <a:xfrm flipV="1">
          <a:off x="4179570" y="9142095"/>
          <a:ext cx="1270" cy="1039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142892</xdr:rowOff>
    </xdr:from>
    <xdr:ext cx="405111" cy="259045"/>
    <xdr:sp macro="" textlink="">
      <xdr:nvSpPr>
        <xdr:cNvPr id="169" name="【陸上競技場・野球場・球技場】&#10;有形固定資産減価償却率最小値テキスト">
          <a:extLst>
            <a:ext uri="{FF2B5EF4-FFF2-40B4-BE49-F238E27FC236}">
              <a16:creationId xmlns:a16="http://schemas.microsoft.com/office/drawing/2014/main" id="{F4C38765-F1DF-41E7-979B-F3E46421D92D}"/>
            </a:ext>
          </a:extLst>
        </xdr:cNvPr>
        <xdr:cNvSpPr txBox="1"/>
      </xdr:nvSpPr>
      <xdr:spPr>
        <a:xfrm>
          <a:off x="4229100" y="10179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139065</xdr:rowOff>
    </xdr:from>
    <xdr:to>
      <xdr:col>24</xdr:col>
      <xdr:colOff>152400</xdr:colOff>
      <xdr:row>62</xdr:row>
      <xdr:rowOff>139065</xdr:rowOff>
    </xdr:to>
    <xdr:cxnSp macro="">
      <xdr:nvCxnSpPr>
        <xdr:cNvPr id="170" name="直線コネクタ 169">
          <a:extLst>
            <a:ext uri="{FF2B5EF4-FFF2-40B4-BE49-F238E27FC236}">
              <a16:creationId xmlns:a16="http://schemas.microsoft.com/office/drawing/2014/main" id="{B8E223D4-357B-4B8C-B665-51F0A1C1A847}"/>
            </a:ext>
          </a:extLst>
        </xdr:cNvPr>
        <xdr:cNvCxnSpPr/>
      </xdr:nvCxnSpPr>
      <xdr:spPr>
        <a:xfrm>
          <a:off x="4105275" y="1018159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20972</xdr:rowOff>
    </xdr:from>
    <xdr:ext cx="405111" cy="259045"/>
    <xdr:sp macro="" textlink="">
      <xdr:nvSpPr>
        <xdr:cNvPr id="171" name="【陸上競技場・野球場・球技場】&#10;有形固定資産減価償却率最大値テキスト">
          <a:extLst>
            <a:ext uri="{FF2B5EF4-FFF2-40B4-BE49-F238E27FC236}">
              <a16:creationId xmlns:a16="http://schemas.microsoft.com/office/drawing/2014/main" id="{51603E77-629B-40AA-A75D-D0CD79675FFF}"/>
            </a:ext>
          </a:extLst>
        </xdr:cNvPr>
        <xdr:cNvSpPr txBox="1"/>
      </xdr:nvSpPr>
      <xdr:spPr>
        <a:xfrm>
          <a:off x="4229100" y="8926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74295</xdr:rowOff>
    </xdr:from>
    <xdr:to>
      <xdr:col>24</xdr:col>
      <xdr:colOff>152400</xdr:colOff>
      <xdr:row>56</xdr:row>
      <xdr:rowOff>74295</xdr:rowOff>
    </xdr:to>
    <xdr:cxnSp macro="">
      <xdr:nvCxnSpPr>
        <xdr:cNvPr id="172" name="直線コネクタ 171">
          <a:extLst>
            <a:ext uri="{FF2B5EF4-FFF2-40B4-BE49-F238E27FC236}">
              <a16:creationId xmlns:a16="http://schemas.microsoft.com/office/drawing/2014/main" id="{FAA3747B-ECA8-4F6F-B477-02BA6722F1B4}"/>
            </a:ext>
          </a:extLst>
        </xdr:cNvPr>
        <xdr:cNvCxnSpPr/>
      </xdr:nvCxnSpPr>
      <xdr:spPr>
        <a:xfrm>
          <a:off x="4105275" y="914209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143527</xdr:rowOff>
    </xdr:from>
    <xdr:ext cx="405111" cy="259045"/>
    <xdr:sp macro="" textlink="">
      <xdr:nvSpPr>
        <xdr:cNvPr id="173" name="【陸上競技場・野球場・球技場】&#10;有形固定資産減価償却率平均値テキスト">
          <a:extLst>
            <a:ext uri="{FF2B5EF4-FFF2-40B4-BE49-F238E27FC236}">
              <a16:creationId xmlns:a16="http://schemas.microsoft.com/office/drawing/2014/main" id="{D191233E-1B4E-432F-BCB9-D238F99386B5}"/>
            </a:ext>
          </a:extLst>
        </xdr:cNvPr>
        <xdr:cNvSpPr txBox="1"/>
      </xdr:nvSpPr>
      <xdr:spPr>
        <a:xfrm>
          <a:off x="4229100" y="9370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120650</xdr:rowOff>
    </xdr:from>
    <xdr:to>
      <xdr:col>24</xdr:col>
      <xdr:colOff>114300</xdr:colOff>
      <xdr:row>59</xdr:row>
      <xdr:rowOff>50800</xdr:rowOff>
    </xdr:to>
    <xdr:sp macro="" textlink="">
      <xdr:nvSpPr>
        <xdr:cNvPr id="174" name="フローチャート: 判断 173">
          <a:extLst>
            <a:ext uri="{FF2B5EF4-FFF2-40B4-BE49-F238E27FC236}">
              <a16:creationId xmlns:a16="http://schemas.microsoft.com/office/drawing/2014/main" id="{514027D0-01E7-42EC-A8B3-F89864CCB0D6}"/>
            </a:ext>
          </a:extLst>
        </xdr:cNvPr>
        <xdr:cNvSpPr/>
      </xdr:nvSpPr>
      <xdr:spPr>
        <a:xfrm>
          <a:off x="4124325" y="951547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105410</xdr:rowOff>
    </xdr:from>
    <xdr:to>
      <xdr:col>20</xdr:col>
      <xdr:colOff>38100</xdr:colOff>
      <xdr:row>59</xdr:row>
      <xdr:rowOff>35560</xdr:rowOff>
    </xdr:to>
    <xdr:sp macro="" textlink="">
      <xdr:nvSpPr>
        <xdr:cNvPr id="175" name="フローチャート: 判断 174">
          <a:extLst>
            <a:ext uri="{FF2B5EF4-FFF2-40B4-BE49-F238E27FC236}">
              <a16:creationId xmlns:a16="http://schemas.microsoft.com/office/drawing/2014/main" id="{0A0D885B-C955-462E-9022-1E2541121368}"/>
            </a:ext>
          </a:extLst>
        </xdr:cNvPr>
        <xdr:cNvSpPr/>
      </xdr:nvSpPr>
      <xdr:spPr>
        <a:xfrm>
          <a:off x="3381375" y="949388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88265</xdr:rowOff>
    </xdr:from>
    <xdr:to>
      <xdr:col>15</xdr:col>
      <xdr:colOff>101600</xdr:colOff>
      <xdr:row>59</xdr:row>
      <xdr:rowOff>18415</xdr:rowOff>
    </xdr:to>
    <xdr:sp macro="" textlink="">
      <xdr:nvSpPr>
        <xdr:cNvPr id="176" name="フローチャート: 判断 175">
          <a:extLst>
            <a:ext uri="{FF2B5EF4-FFF2-40B4-BE49-F238E27FC236}">
              <a16:creationId xmlns:a16="http://schemas.microsoft.com/office/drawing/2014/main" id="{7CF9A5C8-E391-468B-8A47-9E66E1E4884E}"/>
            </a:ext>
          </a:extLst>
        </xdr:cNvPr>
        <xdr:cNvSpPr/>
      </xdr:nvSpPr>
      <xdr:spPr>
        <a:xfrm>
          <a:off x="2571750" y="947674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48260</xdr:rowOff>
    </xdr:from>
    <xdr:to>
      <xdr:col>10</xdr:col>
      <xdr:colOff>165100</xdr:colOff>
      <xdr:row>58</xdr:row>
      <xdr:rowOff>149860</xdr:rowOff>
    </xdr:to>
    <xdr:sp macro="" textlink="">
      <xdr:nvSpPr>
        <xdr:cNvPr id="177" name="フローチャート: 判断 176">
          <a:extLst>
            <a:ext uri="{FF2B5EF4-FFF2-40B4-BE49-F238E27FC236}">
              <a16:creationId xmlns:a16="http://schemas.microsoft.com/office/drawing/2014/main" id="{FDB06060-82EB-4C9E-9FA5-09BCD3D5E1BF}"/>
            </a:ext>
          </a:extLst>
        </xdr:cNvPr>
        <xdr:cNvSpPr/>
      </xdr:nvSpPr>
      <xdr:spPr>
        <a:xfrm>
          <a:off x="1781175" y="943673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162560</xdr:rowOff>
    </xdr:from>
    <xdr:to>
      <xdr:col>6</xdr:col>
      <xdr:colOff>38100</xdr:colOff>
      <xdr:row>59</xdr:row>
      <xdr:rowOff>92710</xdr:rowOff>
    </xdr:to>
    <xdr:sp macro="" textlink="">
      <xdr:nvSpPr>
        <xdr:cNvPr id="178" name="フローチャート: 判断 177">
          <a:extLst>
            <a:ext uri="{FF2B5EF4-FFF2-40B4-BE49-F238E27FC236}">
              <a16:creationId xmlns:a16="http://schemas.microsoft.com/office/drawing/2014/main" id="{4460EBD7-5C85-4CE1-A36C-9DB7315BB6DA}"/>
            </a:ext>
          </a:extLst>
        </xdr:cNvPr>
        <xdr:cNvSpPr/>
      </xdr:nvSpPr>
      <xdr:spPr>
        <a:xfrm>
          <a:off x="981075" y="955103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9EF3B1B4-B3B2-4AC6-BCCD-6F78F54C092A}"/>
            </a:ext>
          </a:extLst>
        </xdr:cNvPr>
        <xdr:cNvSpPr txBox="1"/>
      </xdr:nvSpPr>
      <xdr:spPr>
        <a:xfrm>
          <a:off x="40100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F7D7E12E-485F-442D-9548-10DA8766383D}"/>
            </a:ext>
          </a:extLst>
        </xdr:cNvPr>
        <xdr:cNvSpPr txBox="1"/>
      </xdr:nvSpPr>
      <xdr:spPr>
        <a:xfrm>
          <a:off x="32575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9EF9FC69-D613-4224-A72C-02BB07DE9D0B}"/>
            </a:ext>
          </a:extLst>
        </xdr:cNvPr>
        <xdr:cNvSpPr txBox="1"/>
      </xdr:nvSpPr>
      <xdr:spPr>
        <a:xfrm>
          <a:off x="24479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28D73DDB-8C87-4BAA-9DC6-B996AB5FFB8B}"/>
            </a:ext>
          </a:extLst>
        </xdr:cNvPr>
        <xdr:cNvSpPr txBox="1"/>
      </xdr:nvSpPr>
      <xdr:spPr>
        <a:xfrm>
          <a:off x="1657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644E5EB8-1D95-444B-8ABC-FACEAF7CB6DF}"/>
            </a:ext>
          </a:extLst>
        </xdr:cNvPr>
        <xdr:cNvSpPr txBox="1"/>
      </xdr:nvSpPr>
      <xdr:spPr>
        <a:xfrm>
          <a:off x="857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53975</xdr:rowOff>
    </xdr:from>
    <xdr:to>
      <xdr:col>24</xdr:col>
      <xdr:colOff>114300</xdr:colOff>
      <xdr:row>60</xdr:row>
      <xdr:rowOff>155575</xdr:rowOff>
    </xdr:to>
    <xdr:sp macro="" textlink="">
      <xdr:nvSpPr>
        <xdr:cNvPr id="184" name="楕円 183">
          <a:extLst>
            <a:ext uri="{FF2B5EF4-FFF2-40B4-BE49-F238E27FC236}">
              <a16:creationId xmlns:a16="http://schemas.microsoft.com/office/drawing/2014/main" id="{59AF82E1-24F9-45A3-A1E3-9014BD460B24}"/>
            </a:ext>
          </a:extLst>
        </xdr:cNvPr>
        <xdr:cNvSpPr/>
      </xdr:nvSpPr>
      <xdr:spPr>
        <a:xfrm>
          <a:off x="4124325" y="976947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32402</xdr:rowOff>
    </xdr:from>
    <xdr:ext cx="405111" cy="259045"/>
    <xdr:sp macro="" textlink="">
      <xdr:nvSpPr>
        <xdr:cNvPr id="185" name="【陸上競技場・野球場・球技場】&#10;有形固定資産減価償却率該当値テキスト">
          <a:extLst>
            <a:ext uri="{FF2B5EF4-FFF2-40B4-BE49-F238E27FC236}">
              <a16:creationId xmlns:a16="http://schemas.microsoft.com/office/drawing/2014/main" id="{D32B5814-3A27-49B2-8AEC-1F9E09880F8C}"/>
            </a:ext>
          </a:extLst>
        </xdr:cNvPr>
        <xdr:cNvSpPr txBox="1"/>
      </xdr:nvSpPr>
      <xdr:spPr>
        <a:xfrm>
          <a:off x="4229100" y="974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17780</xdr:rowOff>
    </xdr:from>
    <xdr:to>
      <xdr:col>20</xdr:col>
      <xdr:colOff>38100</xdr:colOff>
      <xdr:row>60</xdr:row>
      <xdr:rowOff>119380</xdr:rowOff>
    </xdr:to>
    <xdr:sp macro="" textlink="">
      <xdr:nvSpPr>
        <xdr:cNvPr id="186" name="楕円 185">
          <a:extLst>
            <a:ext uri="{FF2B5EF4-FFF2-40B4-BE49-F238E27FC236}">
              <a16:creationId xmlns:a16="http://schemas.microsoft.com/office/drawing/2014/main" id="{83041AA4-2297-44EC-8E55-1ADD243B16D3}"/>
            </a:ext>
          </a:extLst>
        </xdr:cNvPr>
        <xdr:cNvSpPr/>
      </xdr:nvSpPr>
      <xdr:spPr>
        <a:xfrm>
          <a:off x="3381375" y="9733280"/>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68580</xdr:rowOff>
    </xdr:from>
    <xdr:to>
      <xdr:col>24</xdr:col>
      <xdr:colOff>63500</xdr:colOff>
      <xdr:row>60</xdr:row>
      <xdr:rowOff>104775</xdr:rowOff>
    </xdr:to>
    <xdr:cxnSp macro="">
      <xdr:nvCxnSpPr>
        <xdr:cNvPr id="187" name="直線コネクタ 186">
          <a:extLst>
            <a:ext uri="{FF2B5EF4-FFF2-40B4-BE49-F238E27FC236}">
              <a16:creationId xmlns:a16="http://schemas.microsoft.com/office/drawing/2014/main" id="{AAC6DB99-0A35-45CC-9687-FED9F61944C8}"/>
            </a:ext>
          </a:extLst>
        </xdr:cNvPr>
        <xdr:cNvCxnSpPr/>
      </xdr:nvCxnSpPr>
      <xdr:spPr>
        <a:xfrm>
          <a:off x="3429000" y="9780905"/>
          <a:ext cx="752475"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160655</xdr:rowOff>
    </xdr:from>
    <xdr:to>
      <xdr:col>15</xdr:col>
      <xdr:colOff>101600</xdr:colOff>
      <xdr:row>60</xdr:row>
      <xdr:rowOff>90805</xdr:rowOff>
    </xdr:to>
    <xdr:sp macro="" textlink="">
      <xdr:nvSpPr>
        <xdr:cNvPr id="188" name="楕円 187">
          <a:extLst>
            <a:ext uri="{FF2B5EF4-FFF2-40B4-BE49-F238E27FC236}">
              <a16:creationId xmlns:a16="http://schemas.microsoft.com/office/drawing/2014/main" id="{A12236DD-6DAA-4D82-A770-5C7B072363EB}"/>
            </a:ext>
          </a:extLst>
        </xdr:cNvPr>
        <xdr:cNvSpPr/>
      </xdr:nvSpPr>
      <xdr:spPr>
        <a:xfrm>
          <a:off x="2571750" y="971740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40005</xdr:rowOff>
    </xdr:from>
    <xdr:to>
      <xdr:col>19</xdr:col>
      <xdr:colOff>177800</xdr:colOff>
      <xdr:row>60</xdr:row>
      <xdr:rowOff>68580</xdr:rowOff>
    </xdr:to>
    <xdr:cxnSp macro="">
      <xdr:nvCxnSpPr>
        <xdr:cNvPr id="189" name="直線コネクタ 188">
          <a:extLst>
            <a:ext uri="{FF2B5EF4-FFF2-40B4-BE49-F238E27FC236}">
              <a16:creationId xmlns:a16="http://schemas.microsoft.com/office/drawing/2014/main" id="{63DC9714-9FF0-4372-8E4D-A57BD41FCD9D}"/>
            </a:ext>
          </a:extLst>
        </xdr:cNvPr>
        <xdr:cNvCxnSpPr/>
      </xdr:nvCxnSpPr>
      <xdr:spPr>
        <a:xfrm>
          <a:off x="2619375" y="9755505"/>
          <a:ext cx="809625"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25400</xdr:rowOff>
    </xdr:from>
    <xdr:to>
      <xdr:col>10</xdr:col>
      <xdr:colOff>165100</xdr:colOff>
      <xdr:row>60</xdr:row>
      <xdr:rowOff>127000</xdr:rowOff>
    </xdr:to>
    <xdr:sp macro="" textlink="">
      <xdr:nvSpPr>
        <xdr:cNvPr id="190" name="楕円 189">
          <a:extLst>
            <a:ext uri="{FF2B5EF4-FFF2-40B4-BE49-F238E27FC236}">
              <a16:creationId xmlns:a16="http://schemas.microsoft.com/office/drawing/2014/main" id="{51C7AE18-C9BA-4705-A919-C9114C65DA7B}"/>
            </a:ext>
          </a:extLst>
        </xdr:cNvPr>
        <xdr:cNvSpPr/>
      </xdr:nvSpPr>
      <xdr:spPr>
        <a:xfrm>
          <a:off x="1781175" y="974407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40005</xdr:rowOff>
    </xdr:from>
    <xdr:to>
      <xdr:col>15</xdr:col>
      <xdr:colOff>50800</xdr:colOff>
      <xdr:row>60</xdr:row>
      <xdr:rowOff>76200</xdr:rowOff>
    </xdr:to>
    <xdr:cxnSp macro="">
      <xdr:nvCxnSpPr>
        <xdr:cNvPr id="191" name="直線コネクタ 190">
          <a:extLst>
            <a:ext uri="{FF2B5EF4-FFF2-40B4-BE49-F238E27FC236}">
              <a16:creationId xmlns:a16="http://schemas.microsoft.com/office/drawing/2014/main" id="{9319AEAB-582A-46E0-8B40-15C85A5D44B3}"/>
            </a:ext>
          </a:extLst>
        </xdr:cNvPr>
        <xdr:cNvCxnSpPr/>
      </xdr:nvCxnSpPr>
      <xdr:spPr>
        <a:xfrm flipV="1">
          <a:off x="1828800" y="9755505"/>
          <a:ext cx="790575"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65405</xdr:rowOff>
    </xdr:from>
    <xdr:to>
      <xdr:col>6</xdr:col>
      <xdr:colOff>38100</xdr:colOff>
      <xdr:row>60</xdr:row>
      <xdr:rowOff>167005</xdr:rowOff>
    </xdr:to>
    <xdr:sp macro="" textlink="">
      <xdr:nvSpPr>
        <xdr:cNvPr id="192" name="楕円 191">
          <a:extLst>
            <a:ext uri="{FF2B5EF4-FFF2-40B4-BE49-F238E27FC236}">
              <a16:creationId xmlns:a16="http://schemas.microsoft.com/office/drawing/2014/main" id="{2A20C655-2AA7-4015-904A-06D632482C0C}"/>
            </a:ext>
          </a:extLst>
        </xdr:cNvPr>
        <xdr:cNvSpPr/>
      </xdr:nvSpPr>
      <xdr:spPr>
        <a:xfrm>
          <a:off x="981075" y="978408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76200</xdr:rowOff>
    </xdr:from>
    <xdr:to>
      <xdr:col>10</xdr:col>
      <xdr:colOff>114300</xdr:colOff>
      <xdr:row>60</xdr:row>
      <xdr:rowOff>116205</xdr:rowOff>
    </xdr:to>
    <xdr:cxnSp macro="">
      <xdr:nvCxnSpPr>
        <xdr:cNvPr id="193" name="直線コネクタ 192">
          <a:extLst>
            <a:ext uri="{FF2B5EF4-FFF2-40B4-BE49-F238E27FC236}">
              <a16:creationId xmlns:a16="http://schemas.microsoft.com/office/drawing/2014/main" id="{8498BE10-245C-4F56-99D8-A54D70EF14F3}"/>
            </a:ext>
          </a:extLst>
        </xdr:cNvPr>
        <xdr:cNvCxnSpPr/>
      </xdr:nvCxnSpPr>
      <xdr:spPr>
        <a:xfrm flipV="1">
          <a:off x="1028700" y="9791700"/>
          <a:ext cx="8001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52087</xdr:rowOff>
    </xdr:from>
    <xdr:ext cx="405111" cy="259045"/>
    <xdr:sp macro="" textlink="">
      <xdr:nvSpPr>
        <xdr:cNvPr id="194" name="n_1aveValue【陸上競技場・野球場・球技場】&#10;有形固定資産減価償却率">
          <a:extLst>
            <a:ext uri="{FF2B5EF4-FFF2-40B4-BE49-F238E27FC236}">
              <a16:creationId xmlns:a16="http://schemas.microsoft.com/office/drawing/2014/main" id="{7A2E1CCD-AEEF-4CE8-89F5-E5DF99263384}"/>
            </a:ext>
          </a:extLst>
        </xdr:cNvPr>
        <xdr:cNvSpPr txBox="1"/>
      </xdr:nvSpPr>
      <xdr:spPr>
        <a:xfrm>
          <a:off x="3239144" y="9278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34942</xdr:rowOff>
    </xdr:from>
    <xdr:ext cx="405111" cy="259045"/>
    <xdr:sp macro="" textlink="">
      <xdr:nvSpPr>
        <xdr:cNvPr id="195" name="n_2aveValue【陸上競技場・野球場・球技場】&#10;有形固定資産減価償却率">
          <a:extLst>
            <a:ext uri="{FF2B5EF4-FFF2-40B4-BE49-F238E27FC236}">
              <a16:creationId xmlns:a16="http://schemas.microsoft.com/office/drawing/2014/main" id="{10643258-9A51-4C34-BB4C-C02375F2B772}"/>
            </a:ext>
          </a:extLst>
        </xdr:cNvPr>
        <xdr:cNvSpPr txBox="1"/>
      </xdr:nvSpPr>
      <xdr:spPr>
        <a:xfrm>
          <a:off x="2439044" y="926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166387</xdr:rowOff>
    </xdr:from>
    <xdr:ext cx="405111" cy="259045"/>
    <xdr:sp macro="" textlink="">
      <xdr:nvSpPr>
        <xdr:cNvPr id="196" name="n_3aveValue【陸上競技場・野球場・球技場】&#10;有形固定資産減価償却率">
          <a:extLst>
            <a:ext uri="{FF2B5EF4-FFF2-40B4-BE49-F238E27FC236}">
              <a16:creationId xmlns:a16="http://schemas.microsoft.com/office/drawing/2014/main" id="{BCEE6C6D-BEA7-43DA-A49A-A053D45EF001}"/>
            </a:ext>
          </a:extLst>
        </xdr:cNvPr>
        <xdr:cNvSpPr txBox="1"/>
      </xdr:nvSpPr>
      <xdr:spPr>
        <a:xfrm>
          <a:off x="1648469" y="9231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109237</xdr:rowOff>
    </xdr:from>
    <xdr:ext cx="405111" cy="259045"/>
    <xdr:sp macro="" textlink="">
      <xdr:nvSpPr>
        <xdr:cNvPr id="197" name="n_4aveValue【陸上競技場・野球場・球技場】&#10;有形固定資産減価償却率">
          <a:extLst>
            <a:ext uri="{FF2B5EF4-FFF2-40B4-BE49-F238E27FC236}">
              <a16:creationId xmlns:a16="http://schemas.microsoft.com/office/drawing/2014/main" id="{AA62B72B-7778-49CE-B0E5-C99F20B5070C}"/>
            </a:ext>
          </a:extLst>
        </xdr:cNvPr>
        <xdr:cNvSpPr txBox="1"/>
      </xdr:nvSpPr>
      <xdr:spPr>
        <a:xfrm>
          <a:off x="848369" y="9335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110507</xdr:rowOff>
    </xdr:from>
    <xdr:ext cx="405111" cy="259045"/>
    <xdr:sp macro="" textlink="">
      <xdr:nvSpPr>
        <xdr:cNvPr id="198" name="n_1mainValue【陸上競技場・野球場・球技場】&#10;有形固定資産減価償却率">
          <a:extLst>
            <a:ext uri="{FF2B5EF4-FFF2-40B4-BE49-F238E27FC236}">
              <a16:creationId xmlns:a16="http://schemas.microsoft.com/office/drawing/2014/main" id="{72FBE530-688D-4C12-A89D-CD73BE10AFB4}"/>
            </a:ext>
          </a:extLst>
        </xdr:cNvPr>
        <xdr:cNvSpPr txBox="1"/>
      </xdr:nvSpPr>
      <xdr:spPr>
        <a:xfrm>
          <a:off x="3239144" y="982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81932</xdr:rowOff>
    </xdr:from>
    <xdr:ext cx="405111" cy="259045"/>
    <xdr:sp macro="" textlink="">
      <xdr:nvSpPr>
        <xdr:cNvPr id="199" name="n_2mainValue【陸上競技場・野球場・球技場】&#10;有形固定資産減価償却率">
          <a:extLst>
            <a:ext uri="{FF2B5EF4-FFF2-40B4-BE49-F238E27FC236}">
              <a16:creationId xmlns:a16="http://schemas.microsoft.com/office/drawing/2014/main" id="{0B011E66-F091-4984-9310-43BCF2426067}"/>
            </a:ext>
          </a:extLst>
        </xdr:cNvPr>
        <xdr:cNvSpPr txBox="1"/>
      </xdr:nvSpPr>
      <xdr:spPr>
        <a:xfrm>
          <a:off x="2439044" y="9800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118127</xdr:rowOff>
    </xdr:from>
    <xdr:ext cx="405111" cy="259045"/>
    <xdr:sp macro="" textlink="">
      <xdr:nvSpPr>
        <xdr:cNvPr id="200" name="n_3mainValue【陸上競技場・野球場・球技場】&#10;有形固定資産減価償却率">
          <a:extLst>
            <a:ext uri="{FF2B5EF4-FFF2-40B4-BE49-F238E27FC236}">
              <a16:creationId xmlns:a16="http://schemas.microsoft.com/office/drawing/2014/main" id="{9F8CAE64-A596-43F4-9205-AFAE94D5458D}"/>
            </a:ext>
          </a:extLst>
        </xdr:cNvPr>
        <xdr:cNvSpPr txBox="1"/>
      </xdr:nvSpPr>
      <xdr:spPr>
        <a:xfrm>
          <a:off x="1648469" y="9836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158132</xdr:rowOff>
    </xdr:from>
    <xdr:ext cx="405111" cy="259045"/>
    <xdr:sp macro="" textlink="">
      <xdr:nvSpPr>
        <xdr:cNvPr id="201" name="n_4mainValue【陸上競技場・野球場・球技場】&#10;有形固定資産減価償却率">
          <a:extLst>
            <a:ext uri="{FF2B5EF4-FFF2-40B4-BE49-F238E27FC236}">
              <a16:creationId xmlns:a16="http://schemas.microsoft.com/office/drawing/2014/main" id="{7636D4EE-FE14-4CEC-8C9F-5525DD859D41}"/>
            </a:ext>
          </a:extLst>
        </xdr:cNvPr>
        <xdr:cNvSpPr txBox="1"/>
      </xdr:nvSpPr>
      <xdr:spPr>
        <a:xfrm>
          <a:off x="848369" y="9876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2" name="正方形/長方形 201">
          <a:extLst>
            <a:ext uri="{FF2B5EF4-FFF2-40B4-BE49-F238E27FC236}">
              <a16:creationId xmlns:a16="http://schemas.microsoft.com/office/drawing/2014/main" id="{EDA31D52-535D-4E4F-9768-414A93FBEBFB}"/>
            </a:ext>
          </a:extLst>
        </xdr:cNvPr>
        <xdr:cNvSpPr/>
      </xdr:nvSpPr>
      <xdr:spPr>
        <a:xfrm>
          <a:off x="59531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203" name="正方形/長方形 202">
          <a:extLst>
            <a:ext uri="{FF2B5EF4-FFF2-40B4-BE49-F238E27FC236}">
              <a16:creationId xmlns:a16="http://schemas.microsoft.com/office/drawing/2014/main" id="{9C2B922B-5652-4E82-A85A-35EC45688923}"/>
            </a:ext>
          </a:extLst>
        </xdr:cNvPr>
        <xdr:cNvSpPr/>
      </xdr:nvSpPr>
      <xdr:spPr>
        <a:xfrm>
          <a:off x="64103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204" name="正方形/長方形 203">
          <a:extLst>
            <a:ext uri="{FF2B5EF4-FFF2-40B4-BE49-F238E27FC236}">
              <a16:creationId xmlns:a16="http://schemas.microsoft.com/office/drawing/2014/main" id="{DDA332A3-80C6-4A7F-9E8E-4D54AE7C4FE5}"/>
            </a:ext>
          </a:extLst>
        </xdr:cNvPr>
        <xdr:cNvSpPr/>
      </xdr:nvSpPr>
      <xdr:spPr>
        <a:xfrm>
          <a:off x="64103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205" name="正方形/長方形 204">
          <a:extLst>
            <a:ext uri="{FF2B5EF4-FFF2-40B4-BE49-F238E27FC236}">
              <a16:creationId xmlns:a16="http://schemas.microsoft.com/office/drawing/2014/main" id="{08074621-B446-439B-9C94-211CD5C1C2CC}"/>
            </a:ext>
          </a:extLst>
        </xdr:cNvPr>
        <xdr:cNvSpPr/>
      </xdr:nvSpPr>
      <xdr:spPr>
        <a:xfrm>
          <a:off x="78867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206" name="正方形/長方形 205">
          <a:extLst>
            <a:ext uri="{FF2B5EF4-FFF2-40B4-BE49-F238E27FC236}">
              <a16:creationId xmlns:a16="http://schemas.microsoft.com/office/drawing/2014/main" id="{3664D1D1-FD22-41F8-8BA7-660F254F377B}"/>
            </a:ext>
          </a:extLst>
        </xdr:cNvPr>
        <xdr:cNvSpPr/>
      </xdr:nvSpPr>
      <xdr:spPr>
        <a:xfrm>
          <a:off x="78867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7" name="正方形/長方形 206">
          <a:extLst>
            <a:ext uri="{FF2B5EF4-FFF2-40B4-BE49-F238E27FC236}">
              <a16:creationId xmlns:a16="http://schemas.microsoft.com/office/drawing/2014/main" id="{CC57774F-2FE8-4C2C-9321-C650BED9BB89}"/>
            </a:ext>
          </a:extLst>
        </xdr:cNvPr>
        <xdr:cNvSpPr/>
      </xdr:nvSpPr>
      <xdr:spPr>
        <a:xfrm>
          <a:off x="59531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8" name="テキスト ボックス 207">
          <a:extLst>
            <a:ext uri="{FF2B5EF4-FFF2-40B4-BE49-F238E27FC236}">
              <a16:creationId xmlns:a16="http://schemas.microsoft.com/office/drawing/2014/main" id="{1CE28CFB-BF95-48EA-9AC6-D9437C19C178}"/>
            </a:ext>
          </a:extLst>
        </xdr:cNvPr>
        <xdr:cNvSpPr txBox="1"/>
      </xdr:nvSpPr>
      <xdr:spPr>
        <a:xfrm>
          <a:off x="5915025"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9" name="直線コネクタ 208">
          <a:extLst>
            <a:ext uri="{FF2B5EF4-FFF2-40B4-BE49-F238E27FC236}">
              <a16:creationId xmlns:a16="http://schemas.microsoft.com/office/drawing/2014/main" id="{398668EF-2E3A-4393-AEEC-43E436BA8A7F}"/>
            </a:ext>
          </a:extLst>
        </xdr:cNvPr>
        <xdr:cNvCxnSpPr/>
      </xdr:nvCxnSpPr>
      <xdr:spPr>
        <a:xfrm>
          <a:off x="5953125" y="10801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0" name="直線コネクタ 209">
          <a:extLst>
            <a:ext uri="{FF2B5EF4-FFF2-40B4-BE49-F238E27FC236}">
              <a16:creationId xmlns:a16="http://schemas.microsoft.com/office/drawing/2014/main" id="{960F931B-4B52-4CA2-B9D0-E2E81BF2A160}"/>
            </a:ext>
          </a:extLst>
        </xdr:cNvPr>
        <xdr:cNvCxnSpPr/>
      </xdr:nvCxnSpPr>
      <xdr:spPr>
        <a:xfrm>
          <a:off x="5953125" y="1049382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1" name="テキスト ボックス 210">
          <a:extLst>
            <a:ext uri="{FF2B5EF4-FFF2-40B4-BE49-F238E27FC236}">
              <a16:creationId xmlns:a16="http://schemas.microsoft.com/office/drawing/2014/main" id="{16A69B6F-1328-4C4B-BED8-0248736498D1}"/>
            </a:ext>
          </a:extLst>
        </xdr:cNvPr>
        <xdr:cNvSpPr txBox="1"/>
      </xdr:nvSpPr>
      <xdr:spPr>
        <a:xfrm>
          <a:off x="5527221" y="103643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2" name="直線コネクタ 211">
          <a:extLst>
            <a:ext uri="{FF2B5EF4-FFF2-40B4-BE49-F238E27FC236}">
              <a16:creationId xmlns:a16="http://schemas.microsoft.com/office/drawing/2014/main" id="{6B1B8EE6-E81D-4B2C-9B56-BE1D8000DAF7}"/>
            </a:ext>
          </a:extLst>
        </xdr:cNvPr>
        <xdr:cNvCxnSpPr/>
      </xdr:nvCxnSpPr>
      <xdr:spPr>
        <a:xfrm>
          <a:off x="5953125" y="1018313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3" name="テキスト ボックス 212">
          <a:extLst>
            <a:ext uri="{FF2B5EF4-FFF2-40B4-BE49-F238E27FC236}">
              <a16:creationId xmlns:a16="http://schemas.microsoft.com/office/drawing/2014/main" id="{A718E6EE-83C7-48BD-9E28-1B5A6CEDBFE2}"/>
            </a:ext>
          </a:extLst>
        </xdr:cNvPr>
        <xdr:cNvSpPr txBox="1"/>
      </xdr:nvSpPr>
      <xdr:spPr>
        <a:xfrm>
          <a:off x="5527221" y="1004725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4" name="直線コネクタ 213">
          <a:extLst>
            <a:ext uri="{FF2B5EF4-FFF2-40B4-BE49-F238E27FC236}">
              <a16:creationId xmlns:a16="http://schemas.microsoft.com/office/drawing/2014/main" id="{EA6B876F-54DE-4376-916C-6B424B90C221}"/>
            </a:ext>
          </a:extLst>
        </xdr:cNvPr>
        <xdr:cNvCxnSpPr/>
      </xdr:nvCxnSpPr>
      <xdr:spPr>
        <a:xfrm>
          <a:off x="5953125" y="987561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15" name="テキスト ボックス 214">
          <a:extLst>
            <a:ext uri="{FF2B5EF4-FFF2-40B4-BE49-F238E27FC236}">
              <a16:creationId xmlns:a16="http://schemas.microsoft.com/office/drawing/2014/main" id="{EAEBFBE8-D2F4-45A4-B0E6-C660A7DECC4C}"/>
            </a:ext>
          </a:extLst>
        </xdr:cNvPr>
        <xdr:cNvSpPr txBox="1"/>
      </xdr:nvSpPr>
      <xdr:spPr>
        <a:xfrm>
          <a:off x="5527221" y="97365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6" name="直線コネクタ 215">
          <a:extLst>
            <a:ext uri="{FF2B5EF4-FFF2-40B4-BE49-F238E27FC236}">
              <a16:creationId xmlns:a16="http://schemas.microsoft.com/office/drawing/2014/main" id="{FF6DFC27-129A-4832-ACE8-6199E637F521}"/>
            </a:ext>
          </a:extLst>
        </xdr:cNvPr>
        <xdr:cNvCxnSpPr/>
      </xdr:nvCxnSpPr>
      <xdr:spPr>
        <a:xfrm>
          <a:off x="5953125" y="956491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17" name="テキスト ボックス 216">
          <a:extLst>
            <a:ext uri="{FF2B5EF4-FFF2-40B4-BE49-F238E27FC236}">
              <a16:creationId xmlns:a16="http://schemas.microsoft.com/office/drawing/2014/main" id="{46F154EA-538A-4BA7-8AEB-306F2A7AC49D}"/>
            </a:ext>
          </a:extLst>
        </xdr:cNvPr>
        <xdr:cNvSpPr txBox="1"/>
      </xdr:nvSpPr>
      <xdr:spPr>
        <a:xfrm>
          <a:off x="5527221" y="942904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8" name="直線コネクタ 217">
          <a:extLst>
            <a:ext uri="{FF2B5EF4-FFF2-40B4-BE49-F238E27FC236}">
              <a16:creationId xmlns:a16="http://schemas.microsoft.com/office/drawing/2014/main" id="{EB5B20D8-A697-4F33-A3F2-CD2507DD00D7}"/>
            </a:ext>
          </a:extLst>
        </xdr:cNvPr>
        <xdr:cNvCxnSpPr/>
      </xdr:nvCxnSpPr>
      <xdr:spPr>
        <a:xfrm>
          <a:off x="5953125" y="925739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19" name="テキスト ボックス 218">
          <a:extLst>
            <a:ext uri="{FF2B5EF4-FFF2-40B4-BE49-F238E27FC236}">
              <a16:creationId xmlns:a16="http://schemas.microsoft.com/office/drawing/2014/main" id="{57DB4195-22B2-4083-9637-0F49DAA869A5}"/>
            </a:ext>
          </a:extLst>
        </xdr:cNvPr>
        <xdr:cNvSpPr txBox="1"/>
      </xdr:nvSpPr>
      <xdr:spPr>
        <a:xfrm>
          <a:off x="5527221" y="911834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0" name="直線コネクタ 219">
          <a:extLst>
            <a:ext uri="{FF2B5EF4-FFF2-40B4-BE49-F238E27FC236}">
              <a16:creationId xmlns:a16="http://schemas.microsoft.com/office/drawing/2014/main" id="{577BA54F-BD3C-4C8F-B8A2-A29101E29902}"/>
            </a:ext>
          </a:extLst>
        </xdr:cNvPr>
        <xdr:cNvCxnSpPr/>
      </xdr:nvCxnSpPr>
      <xdr:spPr>
        <a:xfrm>
          <a:off x="5953125" y="894669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1" name="テキスト ボックス 220">
          <a:extLst>
            <a:ext uri="{FF2B5EF4-FFF2-40B4-BE49-F238E27FC236}">
              <a16:creationId xmlns:a16="http://schemas.microsoft.com/office/drawing/2014/main" id="{2B0362EE-0420-4B70-8D10-5527371F95EA}"/>
            </a:ext>
          </a:extLst>
        </xdr:cNvPr>
        <xdr:cNvSpPr txBox="1"/>
      </xdr:nvSpPr>
      <xdr:spPr>
        <a:xfrm>
          <a:off x="5527221" y="881082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a:extLst>
            <a:ext uri="{FF2B5EF4-FFF2-40B4-BE49-F238E27FC236}">
              <a16:creationId xmlns:a16="http://schemas.microsoft.com/office/drawing/2014/main" id="{54D94041-DE24-4E47-A667-6A7659FA71F6}"/>
            </a:ext>
          </a:extLst>
        </xdr:cNvPr>
        <xdr:cNvCxnSpPr/>
      </xdr:nvCxnSpPr>
      <xdr:spPr>
        <a:xfrm>
          <a:off x="5953125" y="86391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3" name="テキスト ボックス 222">
          <a:extLst>
            <a:ext uri="{FF2B5EF4-FFF2-40B4-BE49-F238E27FC236}">
              <a16:creationId xmlns:a16="http://schemas.microsoft.com/office/drawing/2014/main" id="{934FE316-9F12-49A1-B8B2-F4EB35F7EFD7}"/>
            </a:ext>
          </a:extLst>
        </xdr:cNvPr>
        <xdr:cNvSpPr txBox="1"/>
      </xdr:nvSpPr>
      <xdr:spPr>
        <a:xfrm>
          <a:off x="5527221" y="85033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陸上競技場・野球場・球技場】&#10;一人当たり面積グラフ枠">
          <a:extLst>
            <a:ext uri="{FF2B5EF4-FFF2-40B4-BE49-F238E27FC236}">
              <a16:creationId xmlns:a16="http://schemas.microsoft.com/office/drawing/2014/main" id="{75BA3CAD-CF90-43DB-B3F3-FF3684CCCF75}"/>
            </a:ext>
          </a:extLst>
        </xdr:cNvPr>
        <xdr:cNvSpPr/>
      </xdr:nvSpPr>
      <xdr:spPr>
        <a:xfrm>
          <a:off x="59531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56</xdr:row>
      <xdr:rowOff>43543</xdr:rowOff>
    </xdr:from>
    <xdr:to>
      <xdr:col>54</xdr:col>
      <xdr:colOff>189865</xdr:colOff>
      <xdr:row>64</xdr:row>
      <xdr:rowOff>108857</xdr:rowOff>
    </xdr:to>
    <xdr:cxnSp macro="">
      <xdr:nvCxnSpPr>
        <xdr:cNvPr id="225" name="直線コネクタ 224">
          <a:extLst>
            <a:ext uri="{FF2B5EF4-FFF2-40B4-BE49-F238E27FC236}">
              <a16:creationId xmlns:a16="http://schemas.microsoft.com/office/drawing/2014/main" id="{D0864A96-ED00-4FCF-9BA1-567DFBDC8BA9}"/>
            </a:ext>
          </a:extLst>
        </xdr:cNvPr>
        <xdr:cNvCxnSpPr/>
      </xdr:nvCxnSpPr>
      <xdr:spPr>
        <a:xfrm flipV="1">
          <a:off x="9427845" y="9114518"/>
          <a:ext cx="1270" cy="1354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64</xdr:row>
      <xdr:rowOff>112684</xdr:rowOff>
    </xdr:from>
    <xdr:ext cx="469744" cy="259045"/>
    <xdr:sp macro="" textlink="">
      <xdr:nvSpPr>
        <xdr:cNvPr id="226" name="【陸上競技場・野球場・球技場】&#10;一人当たり面積最小値テキスト">
          <a:extLst>
            <a:ext uri="{FF2B5EF4-FFF2-40B4-BE49-F238E27FC236}">
              <a16:creationId xmlns:a16="http://schemas.microsoft.com/office/drawing/2014/main" id="{5B7AC4D9-47E0-4251-AB35-364C2D695FBC}"/>
            </a:ext>
          </a:extLst>
        </xdr:cNvPr>
        <xdr:cNvSpPr txBox="1"/>
      </xdr:nvSpPr>
      <xdr:spPr>
        <a:xfrm>
          <a:off x="9477375" y="10475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108857</xdr:rowOff>
    </xdr:from>
    <xdr:to>
      <xdr:col>55</xdr:col>
      <xdr:colOff>88900</xdr:colOff>
      <xdr:row>64</xdr:row>
      <xdr:rowOff>108857</xdr:rowOff>
    </xdr:to>
    <xdr:cxnSp macro="">
      <xdr:nvCxnSpPr>
        <xdr:cNvPr id="227" name="直線コネクタ 226">
          <a:extLst>
            <a:ext uri="{FF2B5EF4-FFF2-40B4-BE49-F238E27FC236}">
              <a16:creationId xmlns:a16="http://schemas.microsoft.com/office/drawing/2014/main" id="{CF6FE099-4F0C-4A91-A8B1-CFBEBBB6D6C5}"/>
            </a:ext>
          </a:extLst>
        </xdr:cNvPr>
        <xdr:cNvCxnSpPr/>
      </xdr:nvCxnSpPr>
      <xdr:spPr>
        <a:xfrm>
          <a:off x="9363075" y="10468882"/>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161670</xdr:rowOff>
    </xdr:from>
    <xdr:ext cx="469744" cy="259045"/>
    <xdr:sp macro="" textlink="">
      <xdr:nvSpPr>
        <xdr:cNvPr id="228" name="【陸上競技場・野球場・球技場】&#10;一人当たり面積最大値テキスト">
          <a:extLst>
            <a:ext uri="{FF2B5EF4-FFF2-40B4-BE49-F238E27FC236}">
              <a16:creationId xmlns:a16="http://schemas.microsoft.com/office/drawing/2014/main" id="{9AA64E0E-7038-4F65-BA5B-074A9C82484A}"/>
            </a:ext>
          </a:extLst>
        </xdr:cNvPr>
        <xdr:cNvSpPr txBox="1"/>
      </xdr:nvSpPr>
      <xdr:spPr>
        <a:xfrm>
          <a:off x="9477375" y="890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43543</xdr:rowOff>
    </xdr:from>
    <xdr:to>
      <xdr:col>55</xdr:col>
      <xdr:colOff>88900</xdr:colOff>
      <xdr:row>56</xdr:row>
      <xdr:rowOff>43543</xdr:rowOff>
    </xdr:to>
    <xdr:cxnSp macro="">
      <xdr:nvCxnSpPr>
        <xdr:cNvPr id="229" name="直線コネクタ 228">
          <a:extLst>
            <a:ext uri="{FF2B5EF4-FFF2-40B4-BE49-F238E27FC236}">
              <a16:creationId xmlns:a16="http://schemas.microsoft.com/office/drawing/2014/main" id="{68AE2955-94D9-4C33-A7FC-54A9C540FD73}"/>
            </a:ext>
          </a:extLst>
        </xdr:cNvPr>
        <xdr:cNvCxnSpPr/>
      </xdr:nvCxnSpPr>
      <xdr:spPr>
        <a:xfrm>
          <a:off x="9363075" y="9114518"/>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61</xdr:row>
      <xdr:rowOff>108149</xdr:rowOff>
    </xdr:from>
    <xdr:ext cx="469744" cy="259045"/>
    <xdr:sp macro="" textlink="">
      <xdr:nvSpPr>
        <xdr:cNvPr id="230" name="【陸上競技場・野球場・球技場】&#10;一人当たり面積平均値テキスト">
          <a:extLst>
            <a:ext uri="{FF2B5EF4-FFF2-40B4-BE49-F238E27FC236}">
              <a16:creationId xmlns:a16="http://schemas.microsoft.com/office/drawing/2014/main" id="{9AF3F9E8-A7A6-4BD4-8650-A8AE7AC48704}"/>
            </a:ext>
          </a:extLst>
        </xdr:cNvPr>
        <xdr:cNvSpPr txBox="1"/>
      </xdr:nvSpPr>
      <xdr:spPr>
        <a:xfrm>
          <a:off x="9477375" y="99823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85272</xdr:rowOff>
    </xdr:from>
    <xdr:to>
      <xdr:col>55</xdr:col>
      <xdr:colOff>50800</xdr:colOff>
      <xdr:row>63</xdr:row>
      <xdr:rowOff>15422</xdr:rowOff>
    </xdr:to>
    <xdr:sp macro="" textlink="">
      <xdr:nvSpPr>
        <xdr:cNvPr id="231" name="フローチャート: 判断 230">
          <a:extLst>
            <a:ext uri="{FF2B5EF4-FFF2-40B4-BE49-F238E27FC236}">
              <a16:creationId xmlns:a16="http://schemas.microsoft.com/office/drawing/2014/main" id="{FE1B607B-0665-4D36-BC23-BD31CE669896}"/>
            </a:ext>
          </a:extLst>
        </xdr:cNvPr>
        <xdr:cNvSpPr/>
      </xdr:nvSpPr>
      <xdr:spPr>
        <a:xfrm>
          <a:off x="9401175" y="10127797"/>
          <a:ext cx="7620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96157</xdr:rowOff>
    </xdr:from>
    <xdr:to>
      <xdr:col>50</xdr:col>
      <xdr:colOff>165100</xdr:colOff>
      <xdr:row>63</xdr:row>
      <xdr:rowOff>26307</xdr:rowOff>
    </xdr:to>
    <xdr:sp macro="" textlink="">
      <xdr:nvSpPr>
        <xdr:cNvPr id="232" name="フローチャート: 判断 231">
          <a:extLst>
            <a:ext uri="{FF2B5EF4-FFF2-40B4-BE49-F238E27FC236}">
              <a16:creationId xmlns:a16="http://schemas.microsoft.com/office/drawing/2014/main" id="{A6B48A4A-9EFD-4969-8476-D696363BD676}"/>
            </a:ext>
          </a:extLst>
        </xdr:cNvPr>
        <xdr:cNvSpPr/>
      </xdr:nvSpPr>
      <xdr:spPr>
        <a:xfrm>
          <a:off x="8639175" y="1013550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85272</xdr:rowOff>
    </xdr:from>
    <xdr:to>
      <xdr:col>46</xdr:col>
      <xdr:colOff>38100</xdr:colOff>
      <xdr:row>63</xdr:row>
      <xdr:rowOff>15422</xdr:rowOff>
    </xdr:to>
    <xdr:sp macro="" textlink="">
      <xdr:nvSpPr>
        <xdr:cNvPr id="233" name="フローチャート: 判断 232">
          <a:extLst>
            <a:ext uri="{FF2B5EF4-FFF2-40B4-BE49-F238E27FC236}">
              <a16:creationId xmlns:a16="http://schemas.microsoft.com/office/drawing/2014/main" id="{1446F8B6-A02F-4F50-AC78-B99732613D02}"/>
            </a:ext>
          </a:extLst>
        </xdr:cNvPr>
        <xdr:cNvSpPr/>
      </xdr:nvSpPr>
      <xdr:spPr>
        <a:xfrm>
          <a:off x="7839075" y="10127797"/>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19957</xdr:rowOff>
    </xdr:from>
    <xdr:to>
      <xdr:col>41</xdr:col>
      <xdr:colOff>101600</xdr:colOff>
      <xdr:row>62</xdr:row>
      <xdr:rowOff>121557</xdr:rowOff>
    </xdr:to>
    <xdr:sp macro="" textlink="">
      <xdr:nvSpPr>
        <xdr:cNvPr id="234" name="フローチャート: 判断 233">
          <a:extLst>
            <a:ext uri="{FF2B5EF4-FFF2-40B4-BE49-F238E27FC236}">
              <a16:creationId xmlns:a16="http://schemas.microsoft.com/office/drawing/2014/main" id="{8EC72C07-C40A-4414-914E-F10181BD18B0}"/>
            </a:ext>
          </a:extLst>
        </xdr:cNvPr>
        <xdr:cNvSpPr/>
      </xdr:nvSpPr>
      <xdr:spPr>
        <a:xfrm>
          <a:off x="7029450" y="10059307"/>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33565</xdr:rowOff>
    </xdr:from>
    <xdr:to>
      <xdr:col>36</xdr:col>
      <xdr:colOff>165100</xdr:colOff>
      <xdr:row>63</xdr:row>
      <xdr:rowOff>135165</xdr:rowOff>
    </xdr:to>
    <xdr:sp macro="" textlink="">
      <xdr:nvSpPr>
        <xdr:cNvPr id="235" name="フローチャート: 判断 234">
          <a:extLst>
            <a:ext uri="{FF2B5EF4-FFF2-40B4-BE49-F238E27FC236}">
              <a16:creationId xmlns:a16="http://schemas.microsoft.com/office/drawing/2014/main" id="{467808FB-66A4-42EF-9191-6B144F755518}"/>
            </a:ext>
          </a:extLst>
        </xdr:cNvPr>
        <xdr:cNvSpPr/>
      </xdr:nvSpPr>
      <xdr:spPr>
        <a:xfrm>
          <a:off x="6238875" y="1023166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12668EA2-ECA3-4F76-915B-619CCE5FDE9C}"/>
            </a:ext>
          </a:extLst>
        </xdr:cNvPr>
        <xdr:cNvSpPr txBox="1"/>
      </xdr:nvSpPr>
      <xdr:spPr>
        <a:xfrm>
          <a:off x="925830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D545E63D-93E2-4B5B-9184-952EA316D365}"/>
            </a:ext>
          </a:extLst>
        </xdr:cNvPr>
        <xdr:cNvSpPr txBox="1"/>
      </xdr:nvSpPr>
      <xdr:spPr>
        <a:xfrm>
          <a:off x="8515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6B446665-4BAC-420F-B2EC-55EE714D8D0F}"/>
            </a:ext>
          </a:extLst>
        </xdr:cNvPr>
        <xdr:cNvSpPr txBox="1"/>
      </xdr:nvSpPr>
      <xdr:spPr>
        <a:xfrm>
          <a:off x="7715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4F1D5A-B7AD-4B20-BD07-E399027D95DC}"/>
            </a:ext>
          </a:extLst>
        </xdr:cNvPr>
        <xdr:cNvSpPr txBox="1"/>
      </xdr:nvSpPr>
      <xdr:spPr>
        <a:xfrm>
          <a:off x="690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2748C992-9436-4887-9FDE-1D67AADE0AA7}"/>
            </a:ext>
          </a:extLst>
        </xdr:cNvPr>
        <xdr:cNvSpPr txBox="1"/>
      </xdr:nvSpPr>
      <xdr:spPr>
        <a:xfrm>
          <a:off x="6115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131535</xdr:rowOff>
    </xdr:from>
    <xdr:to>
      <xdr:col>55</xdr:col>
      <xdr:colOff>50800</xdr:colOff>
      <xdr:row>64</xdr:row>
      <xdr:rowOff>61685</xdr:rowOff>
    </xdr:to>
    <xdr:sp macro="" textlink="">
      <xdr:nvSpPr>
        <xdr:cNvPr id="241" name="楕円 240">
          <a:extLst>
            <a:ext uri="{FF2B5EF4-FFF2-40B4-BE49-F238E27FC236}">
              <a16:creationId xmlns:a16="http://schemas.microsoft.com/office/drawing/2014/main" id="{DA6607F6-D81A-444C-A3A7-DA7664E81D74}"/>
            </a:ext>
          </a:extLst>
        </xdr:cNvPr>
        <xdr:cNvSpPr/>
      </xdr:nvSpPr>
      <xdr:spPr>
        <a:xfrm>
          <a:off x="9401175" y="10332810"/>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63</xdr:row>
      <xdr:rowOff>46462</xdr:rowOff>
    </xdr:from>
    <xdr:ext cx="469744" cy="259045"/>
    <xdr:sp macro="" textlink="">
      <xdr:nvSpPr>
        <xdr:cNvPr id="242" name="【陸上競技場・野球場・球技場】&#10;一人当たり面積該当値テキスト">
          <a:extLst>
            <a:ext uri="{FF2B5EF4-FFF2-40B4-BE49-F238E27FC236}">
              <a16:creationId xmlns:a16="http://schemas.microsoft.com/office/drawing/2014/main" id="{DE98F81A-1A50-4D2A-824C-DE777BBD2AC5}"/>
            </a:ext>
          </a:extLst>
        </xdr:cNvPr>
        <xdr:cNvSpPr txBox="1"/>
      </xdr:nvSpPr>
      <xdr:spPr>
        <a:xfrm>
          <a:off x="9477375" y="10250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131535</xdr:rowOff>
    </xdr:from>
    <xdr:to>
      <xdr:col>50</xdr:col>
      <xdr:colOff>165100</xdr:colOff>
      <xdr:row>64</xdr:row>
      <xdr:rowOff>61685</xdr:rowOff>
    </xdr:to>
    <xdr:sp macro="" textlink="">
      <xdr:nvSpPr>
        <xdr:cNvPr id="243" name="楕円 242">
          <a:extLst>
            <a:ext uri="{FF2B5EF4-FFF2-40B4-BE49-F238E27FC236}">
              <a16:creationId xmlns:a16="http://schemas.microsoft.com/office/drawing/2014/main" id="{69D1AD19-0425-4EEB-BE69-6B28197C9CD3}"/>
            </a:ext>
          </a:extLst>
        </xdr:cNvPr>
        <xdr:cNvSpPr/>
      </xdr:nvSpPr>
      <xdr:spPr>
        <a:xfrm>
          <a:off x="8639175" y="1033281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10885</xdr:rowOff>
    </xdr:from>
    <xdr:to>
      <xdr:col>55</xdr:col>
      <xdr:colOff>0</xdr:colOff>
      <xdr:row>64</xdr:row>
      <xdr:rowOff>10885</xdr:rowOff>
    </xdr:to>
    <xdr:cxnSp macro="">
      <xdr:nvCxnSpPr>
        <xdr:cNvPr id="244" name="直線コネクタ 243">
          <a:extLst>
            <a:ext uri="{FF2B5EF4-FFF2-40B4-BE49-F238E27FC236}">
              <a16:creationId xmlns:a16="http://schemas.microsoft.com/office/drawing/2014/main" id="{5D587DFF-3FB1-4E8E-B894-CBB971208509}"/>
            </a:ext>
          </a:extLst>
        </xdr:cNvPr>
        <xdr:cNvCxnSpPr/>
      </xdr:nvCxnSpPr>
      <xdr:spPr>
        <a:xfrm>
          <a:off x="8686800" y="1037091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142422</xdr:rowOff>
    </xdr:from>
    <xdr:to>
      <xdr:col>46</xdr:col>
      <xdr:colOff>38100</xdr:colOff>
      <xdr:row>64</xdr:row>
      <xdr:rowOff>72572</xdr:rowOff>
    </xdr:to>
    <xdr:sp macro="" textlink="">
      <xdr:nvSpPr>
        <xdr:cNvPr id="245" name="楕円 244">
          <a:extLst>
            <a:ext uri="{FF2B5EF4-FFF2-40B4-BE49-F238E27FC236}">
              <a16:creationId xmlns:a16="http://schemas.microsoft.com/office/drawing/2014/main" id="{5B2ED850-71FE-47A5-B74F-2EB86C9A69B6}"/>
            </a:ext>
          </a:extLst>
        </xdr:cNvPr>
        <xdr:cNvSpPr/>
      </xdr:nvSpPr>
      <xdr:spPr>
        <a:xfrm>
          <a:off x="7839075" y="10346872"/>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10885</xdr:rowOff>
    </xdr:from>
    <xdr:to>
      <xdr:col>50</xdr:col>
      <xdr:colOff>114300</xdr:colOff>
      <xdr:row>64</xdr:row>
      <xdr:rowOff>21772</xdr:rowOff>
    </xdr:to>
    <xdr:cxnSp macro="">
      <xdr:nvCxnSpPr>
        <xdr:cNvPr id="246" name="直線コネクタ 245">
          <a:extLst>
            <a:ext uri="{FF2B5EF4-FFF2-40B4-BE49-F238E27FC236}">
              <a16:creationId xmlns:a16="http://schemas.microsoft.com/office/drawing/2014/main" id="{38AE8AA6-B9FE-417B-87B8-191B8F0BD38B}"/>
            </a:ext>
          </a:extLst>
        </xdr:cNvPr>
        <xdr:cNvCxnSpPr/>
      </xdr:nvCxnSpPr>
      <xdr:spPr>
        <a:xfrm flipV="1">
          <a:off x="7886700" y="10370910"/>
          <a:ext cx="800100" cy="14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131535</xdr:rowOff>
    </xdr:from>
    <xdr:to>
      <xdr:col>41</xdr:col>
      <xdr:colOff>101600</xdr:colOff>
      <xdr:row>64</xdr:row>
      <xdr:rowOff>61685</xdr:rowOff>
    </xdr:to>
    <xdr:sp macro="" textlink="">
      <xdr:nvSpPr>
        <xdr:cNvPr id="247" name="楕円 246">
          <a:extLst>
            <a:ext uri="{FF2B5EF4-FFF2-40B4-BE49-F238E27FC236}">
              <a16:creationId xmlns:a16="http://schemas.microsoft.com/office/drawing/2014/main" id="{8A793C3C-BF58-4EE9-B4CA-686D8C0923DA}"/>
            </a:ext>
          </a:extLst>
        </xdr:cNvPr>
        <xdr:cNvSpPr/>
      </xdr:nvSpPr>
      <xdr:spPr>
        <a:xfrm>
          <a:off x="7029450" y="1033281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10885</xdr:rowOff>
    </xdr:from>
    <xdr:to>
      <xdr:col>45</xdr:col>
      <xdr:colOff>177800</xdr:colOff>
      <xdr:row>64</xdr:row>
      <xdr:rowOff>21772</xdr:rowOff>
    </xdr:to>
    <xdr:cxnSp macro="">
      <xdr:nvCxnSpPr>
        <xdr:cNvPr id="248" name="直線コネクタ 247">
          <a:extLst>
            <a:ext uri="{FF2B5EF4-FFF2-40B4-BE49-F238E27FC236}">
              <a16:creationId xmlns:a16="http://schemas.microsoft.com/office/drawing/2014/main" id="{0A3E1644-DFE6-439E-AF76-FF26EE9CDC61}"/>
            </a:ext>
          </a:extLst>
        </xdr:cNvPr>
        <xdr:cNvCxnSpPr/>
      </xdr:nvCxnSpPr>
      <xdr:spPr>
        <a:xfrm>
          <a:off x="7077075" y="10370910"/>
          <a:ext cx="809625" cy="14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131535</xdr:rowOff>
    </xdr:from>
    <xdr:to>
      <xdr:col>36</xdr:col>
      <xdr:colOff>165100</xdr:colOff>
      <xdr:row>64</xdr:row>
      <xdr:rowOff>61685</xdr:rowOff>
    </xdr:to>
    <xdr:sp macro="" textlink="">
      <xdr:nvSpPr>
        <xdr:cNvPr id="249" name="楕円 248">
          <a:extLst>
            <a:ext uri="{FF2B5EF4-FFF2-40B4-BE49-F238E27FC236}">
              <a16:creationId xmlns:a16="http://schemas.microsoft.com/office/drawing/2014/main" id="{9403DFFC-5479-4E9B-9F7A-C6323C579678}"/>
            </a:ext>
          </a:extLst>
        </xdr:cNvPr>
        <xdr:cNvSpPr/>
      </xdr:nvSpPr>
      <xdr:spPr>
        <a:xfrm>
          <a:off x="6238875" y="1033281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10885</xdr:rowOff>
    </xdr:from>
    <xdr:to>
      <xdr:col>41</xdr:col>
      <xdr:colOff>50800</xdr:colOff>
      <xdr:row>64</xdr:row>
      <xdr:rowOff>10885</xdr:rowOff>
    </xdr:to>
    <xdr:cxnSp macro="">
      <xdr:nvCxnSpPr>
        <xdr:cNvPr id="250" name="直線コネクタ 249">
          <a:extLst>
            <a:ext uri="{FF2B5EF4-FFF2-40B4-BE49-F238E27FC236}">
              <a16:creationId xmlns:a16="http://schemas.microsoft.com/office/drawing/2014/main" id="{22D1629A-B27C-4FBF-952C-ED3159307E94}"/>
            </a:ext>
          </a:extLst>
        </xdr:cNvPr>
        <xdr:cNvCxnSpPr/>
      </xdr:nvCxnSpPr>
      <xdr:spPr>
        <a:xfrm>
          <a:off x="6286500" y="10370910"/>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42834</xdr:rowOff>
    </xdr:from>
    <xdr:ext cx="469744" cy="259045"/>
    <xdr:sp macro="" textlink="">
      <xdr:nvSpPr>
        <xdr:cNvPr id="251" name="n_1aveValue【陸上競技場・野球場・球技場】&#10;一人当たり面積">
          <a:extLst>
            <a:ext uri="{FF2B5EF4-FFF2-40B4-BE49-F238E27FC236}">
              <a16:creationId xmlns:a16="http://schemas.microsoft.com/office/drawing/2014/main" id="{C7619E4C-21A3-47C6-8E62-A119DF683D6E}"/>
            </a:ext>
          </a:extLst>
        </xdr:cNvPr>
        <xdr:cNvSpPr txBox="1"/>
      </xdr:nvSpPr>
      <xdr:spPr>
        <a:xfrm>
          <a:off x="8458277" y="9923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31949</xdr:rowOff>
    </xdr:from>
    <xdr:ext cx="469744" cy="259045"/>
    <xdr:sp macro="" textlink="">
      <xdr:nvSpPr>
        <xdr:cNvPr id="252" name="n_2aveValue【陸上競技場・野球場・球技場】&#10;一人当たり面積">
          <a:extLst>
            <a:ext uri="{FF2B5EF4-FFF2-40B4-BE49-F238E27FC236}">
              <a16:creationId xmlns:a16="http://schemas.microsoft.com/office/drawing/2014/main" id="{2144F116-1235-4BB9-B5E0-9DD4D77E8E0D}"/>
            </a:ext>
          </a:extLst>
        </xdr:cNvPr>
        <xdr:cNvSpPr txBox="1"/>
      </xdr:nvSpPr>
      <xdr:spPr>
        <a:xfrm>
          <a:off x="7677227" y="9906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138084</xdr:rowOff>
    </xdr:from>
    <xdr:ext cx="469744" cy="259045"/>
    <xdr:sp macro="" textlink="">
      <xdr:nvSpPr>
        <xdr:cNvPr id="253" name="n_3aveValue【陸上競技場・野球場・球技場】&#10;一人当たり面積">
          <a:extLst>
            <a:ext uri="{FF2B5EF4-FFF2-40B4-BE49-F238E27FC236}">
              <a16:creationId xmlns:a16="http://schemas.microsoft.com/office/drawing/2014/main" id="{80CC35C4-88F0-405A-B6D4-A522599B7CDE}"/>
            </a:ext>
          </a:extLst>
        </xdr:cNvPr>
        <xdr:cNvSpPr txBox="1"/>
      </xdr:nvSpPr>
      <xdr:spPr>
        <a:xfrm>
          <a:off x="6867602" y="9856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151692</xdr:rowOff>
    </xdr:from>
    <xdr:ext cx="469744" cy="259045"/>
    <xdr:sp macro="" textlink="">
      <xdr:nvSpPr>
        <xdr:cNvPr id="254" name="n_4aveValue【陸上競技場・野球場・球技場】&#10;一人当たり面積">
          <a:extLst>
            <a:ext uri="{FF2B5EF4-FFF2-40B4-BE49-F238E27FC236}">
              <a16:creationId xmlns:a16="http://schemas.microsoft.com/office/drawing/2014/main" id="{5E64D466-84DA-454C-9C95-AF3FCB50BB22}"/>
            </a:ext>
          </a:extLst>
        </xdr:cNvPr>
        <xdr:cNvSpPr txBox="1"/>
      </xdr:nvSpPr>
      <xdr:spPr>
        <a:xfrm>
          <a:off x="6067502" y="10029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52812</xdr:rowOff>
    </xdr:from>
    <xdr:ext cx="469744" cy="259045"/>
    <xdr:sp macro="" textlink="">
      <xdr:nvSpPr>
        <xdr:cNvPr id="255" name="n_1mainValue【陸上競技場・野球場・球技場】&#10;一人当たり面積">
          <a:extLst>
            <a:ext uri="{FF2B5EF4-FFF2-40B4-BE49-F238E27FC236}">
              <a16:creationId xmlns:a16="http://schemas.microsoft.com/office/drawing/2014/main" id="{90C7764E-D9DD-4802-97FD-E70968D346E1}"/>
            </a:ext>
          </a:extLst>
        </xdr:cNvPr>
        <xdr:cNvSpPr txBox="1"/>
      </xdr:nvSpPr>
      <xdr:spPr>
        <a:xfrm>
          <a:off x="8458277" y="1041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63699</xdr:rowOff>
    </xdr:from>
    <xdr:ext cx="469744" cy="259045"/>
    <xdr:sp macro="" textlink="">
      <xdr:nvSpPr>
        <xdr:cNvPr id="256" name="n_2mainValue【陸上競技場・野球場・球技場】&#10;一人当たり面積">
          <a:extLst>
            <a:ext uri="{FF2B5EF4-FFF2-40B4-BE49-F238E27FC236}">
              <a16:creationId xmlns:a16="http://schemas.microsoft.com/office/drawing/2014/main" id="{0686A0F5-3348-48A1-9DFB-03603EC1B559}"/>
            </a:ext>
          </a:extLst>
        </xdr:cNvPr>
        <xdr:cNvSpPr txBox="1"/>
      </xdr:nvSpPr>
      <xdr:spPr>
        <a:xfrm>
          <a:off x="7677227" y="10430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52812</xdr:rowOff>
    </xdr:from>
    <xdr:ext cx="469744" cy="259045"/>
    <xdr:sp macro="" textlink="">
      <xdr:nvSpPr>
        <xdr:cNvPr id="257" name="n_3mainValue【陸上競技場・野球場・球技場】&#10;一人当たり面積">
          <a:extLst>
            <a:ext uri="{FF2B5EF4-FFF2-40B4-BE49-F238E27FC236}">
              <a16:creationId xmlns:a16="http://schemas.microsoft.com/office/drawing/2014/main" id="{0D3DAE13-77E0-4515-AE80-98E9662DC607}"/>
            </a:ext>
          </a:extLst>
        </xdr:cNvPr>
        <xdr:cNvSpPr txBox="1"/>
      </xdr:nvSpPr>
      <xdr:spPr>
        <a:xfrm>
          <a:off x="6867602" y="1041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52812</xdr:rowOff>
    </xdr:from>
    <xdr:ext cx="469744" cy="259045"/>
    <xdr:sp macro="" textlink="">
      <xdr:nvSpPr>
        <xdr:cNvPr id="258" name="n_4mainValue【陸上競技場・野球場・球技場】&#10;一人当たり面積">
          <a:extLst>
            <a:ext uri="{FF2B5EF4-FFF2-40B4-BE49-F238E27FC236}">
              <a16:creationId xmlns:a16="http://schemas.microsoft.com/office/drawing/2014/main" id="{4D22BBE2-B344-4359-88FE-301C9AEC758B}"/>
            </a:ext>
          </a:extLst>
        </xdr:cNvPr>
        <xdr:cNvSpPr txBox="1"/>
      </xdr:nvSpPr>
      <xdr:spPr>
        <a:xfrm>
          <a:off x="6067502" y="1041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a:extLst>
            <a:ext uri="{FF2B5EF4-FFF2-40B4-BE49-F238E27FC236}">
              <a16:creationId xmlns:a16="http://schemas.microsoft.com/office/drawing/2014/main" id="{E0FD879E-C307-415B-B5B9-B089AF83B523}"/>
            </a:ext>
          </a:extLst>
        </xdr:cNvPr>
        <xdr:cNvSpPr/>
      </xdr:nvSpPr>
      <xdr:spPr>
        <a:xfrm>
          <a:off x="6858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260" name="正方形/長方形 259">
          <a:extLst>
            <a:ext uri="{FF2B5EF4-FFF2-40B4-BE49-F238E27FC236}">
              <a16:creationId xmlns:a16="http://schemas.microsoft.com/office/drawing/2014/main" id="{C47393F4-4ED0-4FFD-8154-E0D52E46550E}"/>
            </a:ext>
          </a:extLst>
        </xdr:cNvPr>
        <xdr:cNvSpPr/>
      </xdr:nvSpPr>
      <xdr:spPr>
        <a:xfrm>
          <a:off x="11525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261" name="正方形/長方形 260">
          <a:extLst>
            <a:ext uri="{FF2B5EF4-FFF2-40B4-BE49-F238E27FC236}">
              <a16:creationId xmlns:a16="http://schemas.microsoft.com/office/drawing/2014/main" id="{1DDC56A9-35F2-4402-A3FD-D082C1D230B7}"/>
            </a:ext>
          </a:extLst>
        </xdr:cNvPr>
        <xdr:cNvSpPr/>
      </xdr:nvSpPr>
      <xdr:spPr>
        <a:xfrm>
          <a:off x="11525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262" name="正方形/長方形 261">
          <a:extLst>
            <a:ext uri="{FF2B5EF4-FFF2-40B4-BE49-F238E27FC236}">
              <a16:creationId xmlns:a16="http://schemas.microsoft.com/office/drawing/2014/main" id="{3AD7D1DA-83C7-417B-8B61-D41370CCB505}"/>
            </a:ext>
          </a:extLst>
        </xdr:cNvPr>
        <xdr:cNvSpPr/>
      </xdr:nvSpPr>
      <xdr:spPr>
        <a:xfrm>
          <a:off x="26384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263" name="正方形/長方形 262">
          <a:extLst>
            <a:ext uri="{FF2B5EF4-FFF2-40B4-BE49-F238E27FC236}">
              <a16:creationId xmlns:a16="http://schemas.microsoft.com/office/drawing/2014/main" id="{1D8072C0-6089-475A-AA53-59252C22EFD2}"/>
            </a:ext>
          </a:extLst>
        </xdr:cNvPr>
        <xdr:cNvSpPr/>
      </xdr:nvSpPr>
      <xdr:spPr>
        <a:xfrm>
          <a:off x="26384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4" name="正方形/長方形 263">
          <a:extLst>
            <a:ext uri="{FF2B5EF4-FFF2-40B4-BE49-F238E27FC236}">
              <a16:creationId xmlns:a16="http://schemas.microsoft.com/office/drawing/2014/main" id="{2B34E3D6-0163-478C-835F-4F04FA09E8B0}"/>
            </a:ext>
          </a:extLst>
        </xdr:cNvPr>
        <xdr:cNvSpPr/>
      </xdr:nvSpPr>
      <xdr:spPr>
        <a:xfrm>
          <a:off x="6858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5" name="テキスト ボックス 264">
          <a:extLst>
            <a:ext uri="{FF2B5EF4-FFF2-40B4-BE49-F238E27FC236}">
              <a16:creationId xmlns:a16="http://schemas.microsoft.com/office/drawing/2014/main" id="{D16BB005-6244-498C-8FFF-FE595FF007C8}"/>
            </a:ext>
          </a:extLst>
        </xdr:cNvPr>
        <xdr:cNvSpPr txBox="1"/>
      </xdr:nvSpPr>
      <xdr:spPr>
        <a:xfrm>
          <a:off x="666750"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6" name="直線コネクタ 265">
          <a:extLst>
            <a:ext uri="{FF2B5EF4-FFF2-40B4-BE49-F238E27FC236}">
              <a16:creationId xmlns:a16="http://schemas.microsoft.com/office/drawing/2014/main" id="{8865818F-8D1C-47C4-ADD8-4F07F8B5B869}"/>
            </a:ext>
          </a:extLst>
        </xdr:cNvPr>
        <xdr:cNvCxnSpPr/>
      </xdr:nvCxnSpPr>
      <xdr:spPr>
        <a:xfrm>
          <a:off x="6858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67" name="テキスト ボックス 266">
          <a:extLst>
            <a:ext uri="{FF2B5EF4-FFF2-40B4-BE49-F238E27FC236}">
              <a16:creationId xmlns:a16="http://schemas.microsoft.com/office/drawing/2014/main" id="{0A5BCCEB-6342-45C7-BE21-2D393576CEAF}"/>
            </a:ext>
          </a:extLst>
        </xdr:cNvPr>
        <xdr:cNvSpPr txBox="1"/>
      </xdr:nvSpPr>
      <xdr:spPr>
        <a:xfrm>
          <a:off x="339891" y="1425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68" name="直線コネクタ 267">
          <a:extLst>
            <a:ext uri="{FF2B5EF4-FFF2-40B4-BE49-F238E27FC236}">
              <a16:creationId xmlns:a16="http://schemas.microsoft.com/office/drawing/2014/main" id="{D2B375A1-1B0C-41D2-9FDC-64D3B7737AAF}"/>
            </a:ext>
          </a:extLst>
        </xdr:cNvPr>
        <xdr:cNvCxnSpPr/>
      </xdr:nvCxnSpPr>
      <xdr:spPr>
        <a:xfrm>
          <a:off x="685800" y="13963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69" name="テキスト ボックス 268">
          <a:extLst>
            <a:ext uri="{FF2B5EF4-FFF2-40B4-BE49-F238E27FC236}">
              <a16:creationId xmlns:a16="http://schemas.microsoft.com/office/drawing/2014/main" id="{AFB6F44C-7CCE-46EA-BEE5-D82DE7F245AD}"/>
            </a:ext>
          </a:extLst>
        </xdr:cNvPr>
        <xdr:cNvSpPr txBox="1"/>
      </xdr:nvSpPr>
      <xdr:spPr>
        <a:xfrm>
          <a:off x="339891" y="1382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0" name="直線コネクタ 269">
          <a:extLst>
            <a:ext uri="{FF2B5EF4-FFF2-40B4-BE49-F238E27FC236}">
              <a16:creationId xmlns:a16="http://schemas.microsoft.com/office/drawing/2014/main" id="{CEBB098C-4307-4A19-B26F-33415002BD9E}"/>
            </a:ext>
          </a:extLst>
        </xdr:cNvPr>
        <xdr:cNvCxnSpPr/>
      </xdr:nvCxnSpPr>
      <xdr:spPr>
        <a:xfrm>
          <a:off x="685800" y="135350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1" name="テキスト ボックス 270">
          <a:extLst>
            <a:ext uri="{FF2B5EF4-FFF2-40B4-BE49-F238E27FC236}">
              <a16:creationId xmlns:a16="http://schemas.microsoft.com/office/drawing/2014/main" id="{22DFA544-8C02-4ADD-843E-8C6AD7175F38}"/>
            </a:ext>
          </a:extLst>
        </xdr:cNvPr>
        <xdr:cNvSpPr txBox="1"/>
      </xdr:nvSpPr>
      <xdr:spPr>
        <a:xfrm>
          <a:off x="339891" y="133991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2" name="直線コネクタ 271">
          <a:extLst>
            <a:ext uri="{FF2B5EF4-FFF2-40B4-BE49-F238E27FC236}">
              <a16:creationId xmlns:a16="http://schemas.microsoft.com/office/drawing/2014/main" id="{D4DD0155-71A2-42F3-B938-7F0963593B1D}"/>
            </a:ext>
          </a:extLst>
        </xdr:cNvPr>
        <xdr:cNvCxnSpPr/>
      </xdr:nvCxnSpPr>
      <xdr:spPr>
        <a:xfrm>
          <a:off x="685800" y="13106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3" name="テキスト ボックス 272">
          <a:extLst>
            <a:ext uri="{FF2B5EF4-FFF2-40B4-BE49-F238E27FC236}">
              <a16:creationId xmlns:a16="http://schemas.microsoft.com/office/drawing/2014/main" id="{333F5CDB-D702-456F-9948-190ABF377685}"/>
            </a:ext>
          </a:extLst>
        </xdr:cNvPr>
        <xdr:cNvSpPr txBox="1"/>
      </xdr:nvSpPr>
      <xdr:spPr>
        <a:xfrm>
          <a:off x="339891" y="12961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4" name="直線コネクタ 273">
          <a:extLst>
            <a:ext uri="{FF2B5EF4-FFF2-40B4-BE49-F238E27FC236}">
              <a16:creationId xmlns:a16="http://schemas.microsoft.com/office/drawing/2014/main" id="{88E68AFD-5856-4DBA-8EE5-866BACAB40B1}"/>
            </a:ext>
          </a:extLst>
        </xdr:cNvPr>
        <xdr:cNvCxnSpPr/>
      </xdr:nvCxnSpPr>
      <xdr:spPr>
        <a:xfrm>
          <a:off x="685800" y="12668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5" name="テキスト ボックス 274">
          <a:extLst>
            <a:ext uri="{FF2B5EF4-FFF2-40B4-BE49-F238E27FC236}">
              <a16:creationId xmlns:a16="http://schemas.microsoft.com/office/drawing/2014/main" id="{AA7A9B2B-06D1-4FF8-BD4F-A5C45B84E74A}"/>
            </a:ext>
          </a:extLst>
        </xdr:cNvPr>
        <xdr:cNvSpPr txBox="1"/>
      </xdr:nvSpPr>
      <xdr:spPr>
        <a:xfrm>
          <a:off x="339891" y="12532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6" name="直線コネクタ 275">
          <a:extLst>
            <a:ext uri="{FF2B5EF4-FFF2-40B4-BE49-F238E27FC236}">
              <a16:creationId xmlns:a16="http://schemas.microsoft.com/office/drawing/2014/main" id="{E8659437-21C5-427F-B9F3-9EBA54FB2F5D}"/>
            </a:ext>
          </a:extLst>
        </xdr:cNvPr>
        <xdr:cNvCxnSpPr/>
      </xdr:nvCxnSpPr>
      <xdr:spPr>
        <a:xfrm>
          <a:off x="6858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7" name="テキスト ボックス 276">
          <a:extLst>
            <a:ext uri="{FF2B5EF4-FFF2-40B4-BE49-F238E27FC236}">
              <a16:creationId xmlns:a16="http://schemas.microsoft.com/office/drawing/2014/main" id="{562E0571-6E0B-4198-A367-14F9729DE46C}"/>
            </a:ext>
          </a:extLst>
        </xdr:cNvPr>
        <xdr:cNvSpPr txBox="1"/>
      </xdr:nvSpPr>
      <xdr:spPr>
        <a:xfrm>
          <a:off x="339891" y="12103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8" name="【県民会館】&#10;有形固定資産減価償却率グラフ枠">
          <a:extLst>
            <a:ext uri="{FF2B5EF4-FFF2-40B4-BE49-F238E27FC236}">
              <a16:creationId xmlns:a16="http://schemas.microsoft.com/office/drawing/2014/main" id="{A4E11865-0FC8-4C87-AB69-1D8FB0D55271}"/>
            </a:ext>
          </a:extLst>
        </xdr:cNvPr>
        <xdr:cNvSpPr/>
      </xdr:nvSpPr>
      <xdr:spPr>
        <a:xfrm>
          <a:off x="6858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78</xdr:row>
      <xdr:rowOff>6096</xdr:rowOff>
    </xdr:from>
    <xdr:to>
      <xdr:col>24</xdr:col>
      <xdr:colOff>62865</xdr:colOff>
      <xdr:row>86</xdr:row>
      <xdr:rowOff>33528</xdr:rowOff>
    </xdr:to>
    <xdr:cxnSp macro="">
      <xdr:nvCxnSpPr>
        <xdr:cNvPr id="279" name="直線コネクタ 278">
          <a:extLst>
            <a:ext uri="{FF2B5EF4-FFF2-40B4-BE49-F238E27FC236}">
              <a16:creationId xmlns:a16="http://schemas.microsoft.com/office/drawing/2014/main" id="{5BD8F838-A6B8-40D9-8A4D-2497BCA71A23}"/>
            </a:ext>
          </a:extLst>
        </xdr:cNvPr>
        <xdr:cNvCxnSpPr/>
      </xdr:nvCxnSpPr>
      <xdr:spPr>
        <a:xfrm flipV="1">
          <a:off x="4179570" y="12639421"/>
          <a:ext cx="1270" cy="13164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86</xdr:row>
      <xdr:rowOff>37355</xdr:rowOff>
    </xdr:from>
    <xdr:ext cx="405111" cy="259045"/>
    <xdr:sp macro="" textlink="">
      <xdr:nvSpPr>
        <xdr:cNvPr id="280" name="【県民会館】&#10;有形固定資産減価償却率最小値テキスト">
          <a:extLst>
            <a:ext uri="{FF2B5EF4-FFF2-40B4-BE49-F238E27FC236}">
              <a16:creationId xmlns:a16="http://schemas.microsoft.com/office/drawing/2014/main" id="{A1FCB0BC-B90C-4220-88A0-9A95E9DC1CD7}"/>
            </a:ext>
          </a:extLst>
        </xdr:cNvPr>
        <xdr:cNvSpPr txBox="1"/>
      </xdr:nvSpPr>
      <xdr:spPr>
        <a:xfrm>
          <a:off x="4229100" y="13962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33528</xdr:rowOff>
    </xdr:from>
    <xdr:to>
      <xdr:col>24</xdr:col>
      <xdr:colOff>152400</xdr:colOff>
      <xdr:row>86</xdr:row>
      <xdr:rowOff>33528</xdr:rowOff>
    </xdr:to>
    <xdr:cxnSp macro="">
      <xdr:nvCxnSpPr>
        <xdr:cNvPr id="281" name="直線コネクタ 280">
          <a:extLst>
            <a:ext uri="{FF2B5EF4-FFF2-40B4-BE49-F238E27FC236}">
              <a16:creationId xmlns:a16="http://schemas.microsoft.com/office/drawing/2014/main" id="{05F1D1BD-5B43-4566-8022-16DD55A9CF71}"/>
            </a:ext>
          </a:extLst>
        </xdr:cNvPr>
        <xdr:cNvCxnSpPr/>
      </xdr:nvCxnSpPr>
      <xdr:spPr>
        <a:xfrm>
          <a:off x="4105275" y="1395590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124223</xdr:rowOff>
    </xdr:from>
    <xdr:ext cx="405111" cy="259045"/>
    <xdr:sp macro="" textlink="">
      <xdr:nvSpPr>
        <xdr:cNvPr id="282" name="【県民会館】&#10;有形固定資産減価償却率最大値テキスト">
          <a:extLst>
            <a:ext uri="{FF2B5EF4-FFF2-40B4-BE49-F238E27FC236}">
              <a16:creationId xmlns:a16="http://schemas.microsoft.com/office/drawing/2014/main" id="{7D771E15-6F1F-4736-AED7-B191B2ABA635}"/>
            </a:ext>
          </a:extLst>
        </xdr:cNvPr>
        <xdr:cNvSpPr txBox="1"/>
      </xdr:nvSpPr>
      <xdr:spPr>
        <a:xfrm>
          <a:off x="4229100" y="12427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6096</xdr:rowOff>
    </xdr:from>
    <xdr:to>
      <xdr:col>24</xdr:col>
      <xdr:colOff>152400</xdr:colOff>
      <xdr:row>78</xdr:row>
      <xdr:rowOff>6096</xdr:rowOff>
    </xdr:to>
    <xdr:cxnSp macro="">
      <xdr:nvCxnSpPr>
        <xdr:cNvPr id="283" name="直線コネクタ 282">
          <a:extLst>
            <a:ext uri="{FF2B5EF4-FFF2-40B4-BE49-F238E27FC236}">
              <a16:creationId xmlns:a16="http://schemas.microsoft.com/office/drawing/2014/main" id="{9D98382E-B9F4-4B7F-A610-CE3E2FF23C6C}"/>
            </a:ext>
          </a:extLst>
        </xdr:cNvPr>
        <xdr:cNvCxnSpPr/>
      </xdr:nvCxnSpPr>
      <xdr:spPr>
        <a:xfrm>
          <a:off x="4105275" y="1263942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20590</xdr:rowOff>
    </xdr:from>
    <xdr:ext cx="405111" cy="259045"/>
    <xdr:sp macro="" textlink="">
      <xdr:nvSpPr>
        <xdr:cNvPr id="284" name="【県民会館】&#10;有形固定資産減価償却率平均値テキスト">
          <a:extLst>
            <a:ext uri="{FF2B5EF4-FFF2-40B4-BE49-F238E27FC236}">
              <a16:creationId xmlns:a16="http://schemas.microsoft.com/office/drawing/2014/main" id="{E55B7B48-ABE8-4992-8EDB-7002264E6CF5}"/>
            </a:ext>
          </a:extLst>
        </xdr:cNvPr>
        <xdr:cNvSpPr txBox="1"/>
      </xdr:nvSpPr>
      <xdr:spPr>
        <a:xfrm>
          <a:off x="4229100" y="129745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42163</xdr:rowOff>
    </xdr:from>
    <xdr:to>
      <xdr:col>24</xdr:col>
      <xdr:colOff>114300</xdr:colOff>
      <xdr:row>80</xdr:row>
      <xdr:rowOff>143763</xdr:rowOff>
    </xdr:to>
    <xdr:sp macro="" textlink="">
      <xdr:nvSpPr>
        <xdr:cNvPr id="285" name="フローチャート: 判断 284">
          <a:extLst>
            <a:ext uri="{FF2B5EF4-FFF2-40B4-BE49-F238E27FC236}">
              <a16:creationId xmlns:a16="http://schemas.microsoft.com/office/drawing/2014/main" id="{B17CAB81-CB18-477F-BEDA-28829B77731C}"/>
            </a:ext>
          </a:extLst>
        </xdr:cNvPr>
        <xdr:cNvSpPr/>
      </xdr:nvSpPr>
      <xdr:spPr>
        <a:xfrm>
          <a:off x="4124325" y="12999338"/>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110744</xdr:rowOff>
    </xdr:from>
    <xdr:to>
      <xdr:col>20</xdr:col>
      <xdr:colOff>38100</xdr:colOff>
      <xdr:row>81</xdr:row>
      <xdr:rowOff>40894</xdr:rowOff>
    </xdr:to>
    <xdr:sp macro="" textlink="">
      <xdr:nvSpPr>
        <xdr:cNvPr id="286" name="フローチャート: 判断 285">
          <a:extLst>
            <a:ext uri="{FF2B5EF4-FFF2-40B4-BE49-F238E27FC236}">
              <a16:creationId xmlns:a16="http://schemas.microsoft.com/office/drawing/2014/main" id="{ED9E2C04-67C7-440E-8467-B980AAAF9DD1}"/>
            </a:ext>
          </a:extLst>
        </xdr:cNvPr>
        <xdr:cNvSpPr/>
      </xdr:nvSpPr>
      <xdr:spPr>
        <a:xfrm>
          <a:off x="3381375" y="13061569"/>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92456</xdr:rowOff>
    </xdr:from>
    <xdr:to>
      <xdr:col>15</xdr:col>
      <xdr:colOff>101600</xdr:colOff>
      <xdr:row>81</xdr:row>
      <xdr:rowOff>22606</xdr:rowOff>
    </xdr:to>
    <xdr:sp macro="" textlink="">
      <xdr:nvSpPr>
        <xdr:cNvPr id="287" name="フローチャート: 判断 286">
          <a:extLst>
            <a:ext uri="{FF2B5EF4-FFF2-40B4-BE49-F238E27FC236}">
              <a16:creationId xmlns:a16="http://schemas.microsoft.com/office/drawing/2014/main" id="{F89D4EFB-C62A-4065-9DA3-92DF46809296}"/>
            </a:ext>
          </a:extLst>
        </xdr:cNvPr>
        <xdr:cNvSpPr/>
      </xdr:nvSpPr>
      <xdr:spPr>
        <a:xfrm>
          <a:off x="2571750" y="13046456"/>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23876</xdr:rowOff>
    </xdr:from>
    <xdr:to>
      <xdr:col>10</xdr:col>
      <xdr:colOff>165100</xdr:colOff>
      <xdr:row>80</xdr:row>
      <xdr:rowOff>125476</xdr:rowOff>
    </xdr:to>
    <xdr:sp macro="" textlink="">
      <xdr:nvSpPr>
        <xdr:cNvPr id="288" name="フローチャート: 判断 287">
          <a:extLst>
            <a:ext uri="{FF2B5EF4-FFF2-40B4-BE49-F238E27FC236}">
              <a16:creationId xmlns:a16="http://schemas.microsoft.com/office/drawing/2014/main" id="{856BE67C-FF1A-4E26-B1DB-3464D9C32AB7}"/>
            </a:ext>
          </a:extLst>
        </xdr:cNvPr>
        <xdr:cNvSpPr/>
      </xdr:nvSpPr>
      <xdr:spPr>
        <a:xfrm>
          <a:off x="1781175" y="1298105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97028</xdr:rowOff>
    </xdr:from>
    <xdr:to>
      <xdr:col>6</xdr:col>
      <xdr:colOff>38100</xdr:colOff>
      <xdr:row>81</xdr:row>
      <xdr:rowOff>27178</xdr:rowOff>
    </xdr:to>
    <xdr:sp macro="" textlink="">
      <xdr:nvSpPr>
        <xdr:cNvPr id="289" name="フローチャート: 判断 288">
          <a:extLst>
            <a:ext uri="{FF2B5EF4-FFF2-40B4-BE49-F238E27FC236}">
              <a16:creationId xmlns:a16="http://schemas.microsoft.com/office/drawing/2014/main" id="{BC6B1B88-32A6-4B60-A4A2-9B90A55053D2}"/>
            </a:ext>
          </a:extLst>
        </xdr:cNvPr>
        <xdr:cNvSpPr/>
      </xdr:nvSpPr>
      <xdr:spPr>
        <a:xfrm>
          <a:off x="981075" y="13051028"/>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7CA0B921-CDF6-4C38-B685-6589F1F9D656}"/>
            </a:ext>
          </a:extLst>
        </xdr:cNvPr>
        <xdr:cNvSpPr txBox="1"/>
      </xdr:nvSpPr>
      <xdr:spPr>
        <a:xfrm>
          <a:off x="40100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04B79332-F6C9-49F5-A57D-07B09D770B64}"/>
            </a:ext>
          </a:extLst>
        </xdr:cNvPr>
        <xdr:cNvSpPr txBox="1"/>
      </xdr:nvSpPr>
      <xdr:spPr>
        <a:xfrm>
          <a:off x="32575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DAAD458F-36F2-42FC-BD26-2F6B4CBA883C}"/>
            </a:ext>
          </a:extLst>
        </xdr:cNvPr>
        <xdr:cNvSpPr txBox="1"/>
      </xdr:nvSpPr>
      <xdr:spPr>
        <a:xfrm>
          <a:off x="24479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9605FE64-F28C-4BB5-B3BA-7757FE824DCF}"/>
            </a:ext>
          </a:extLst>
        </xdr:cNvPr>
        <xdr:cNvSpPr txBox="1"/>
      </xdr:nvSpPr>
      <xdr:spPr>
        <a:xfrm>
          <a:off x="1657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01CC1DFE-0810-4F01-A29C-9D60986BE62D}"/>
            </a:ext>
          </a:extLst>
        </xdr:cNvPr>
        <xdr:cNvSpPr txBox="1"/>
      </xdr:nvSpPr>
      <xdr:spPr>
        <a:xfrm>
          <a:off x="857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7874</xdr:rowOff>
    </xdr:from>
    <xdr:to>
      <xdr:col>24</xdr:col>
      <xdr:colOff>114300</xdr:colOff>
      <xdr:row>79</xdr:row>
      <xdr:rowOff>109474</xdr:rowOff>
    </xdr:to>
    <xdr:sp macro="" textlink="">
      <xdr:nvSpPr>
        <xdr:cNvPr id="295" name="楕円 294">
          <a:extLst>
            <a:ext uri="{FF2B5EF4-FFF2-40B4-BE49-F238E27FC236}">
              <a16:creationId xmlns:a16="http://schemas.microsoft.com/office/drawing/2014/main" id="{E9C151B8-E2A6-45DB-A783-ACA7782B82D0}"/>
            </a:ext>
          </a:extLst>
        </xdr:cNvPr>
        <xdr:cNvSpPr/>
      </xdr:nvSpPr>
      <xdr:spPr>
        <a:xfrm>
          <a:off x="4124325" y="12803124"/>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30751</xdr:rowOff>
    </xdr:from>
    <xdr:ext cx="405111" cy="259045"/>
    <xdr:sp macro="" textlink="">
      <xdr:nvSpPr>
        <xdr:cNvPr id="296" name="【県民会館】&#10;有形固定資産減価償却率該当値テキスト">
          <a:extLst>
            <a:ext uri="{FF2B5EF4-FFF2-40B4-BE49-F238E27FC236}">
              <a16:creationId xmlns:a16="http://schemas.microsoft.com/office/drawing/2014/main" id="{BE57F48E-641F-42B2-881C-3651B73DE7B2}"/>
            </a:ext>
          </a:extLst>
        </xdr:cNvPr>
        <xdr:cNvSpPr txBox="1"/>
      </xdr:nvSpPr>
      <xdr:spPr>
        <a:xfrm>
          <a:off x="4229100" y="12657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44450</xdr:rowOff>
    </xdr:from>
    <xdr:to>
      <xdr:col>20</xdr:col>
      <xdr:colOff>38100</xdr:colOff>
      <xdr:row>83</xdr:row>
      <xdr:rowOff>146050</xdr:rowOff>
    </xdr:to>
    <xdr:sp macro="" textlink="">
      <xdr:nvSpPr>
        <xdr:cNvPr id="297" name="楕円 296">
          <a:extLst>
            <a:ext uri="{FF2B5EF4-FFF2-40B4-BE49-F238E27FC236}">
              <a16:creationId xmlns:a16="http://schemas.microsoft.com/office/drawing/2014/main" id="{705B243C-6306-4A19-B007-03781A21869E}"/>
            </a:ext>
          </a:extLst>
        </xdr:cNvPr>
        <xdr:cNvSpPr/>
      </xdr:nvSpPr>
      <xdr:spPr>
        <a:xfrm>
          <a:off x="3381375" y="134874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58674</xdr:rowOff>
    </xdr:from>
    <xdr:to>
      <xdr:col>24</xdr:col>
      <xdr:colOff>63500</xdr:colOff>
      <xdr:row>83</xdr:row>
      <xdr:rowOff>95250</xdr:rowOff>
    </xdr:to>
    <xdr:cxnSp macro="">
      <xdr:nvCxnSpPr>
        <xdr:cNvPr id="298" name="直線コネクタ 297">
          <a:extLst>
            <a:ext uri="{FF2B5EF4-FFF2-40B4-BE49-F238E27FC236}">
              <a16:creationId xmlns:a16="http://schemas.microsoft.com/office/drawing/2014/main" id="{03E270A3-A6F0-45FF-B2CB-3B31B258AB65}"/>
            </a:ext>
          </a:extLst>
        </xdr:cNvPr>
        <xdr:cNvCxnSpPr/>
      </xdr:nvCxnSpPr>
      <xdr:spPr>
        <a:xfrm flipV="1">
          <a:off x="3429000" y="12850749"/>
          <a:ext cx="752475" cy="684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26163</xdr:rowOff>
    </xdr:from>
    <xdr:to>
      <xdr:col>15</xdr:col>
      <xdr:colOff>101600</xdr:colOff>
      <xdr:row>83</xdr:row>
      <xdr:rowOff>127763</xdr:rowOff>
    </xdr:to>
    <xdr:sp macro="" textlink="">
      <xdr:nvSpPr>
        <xdr:cNvPr id="299" name="楕円 298">
          <a:extLst>
            <a:ext uri="{FF2B5EF4-FFF2-40B4-BE49-F238E27FC236}">
              <a16:creationId xmlns:a16="http://schemas.microsoft.com/office/drawing/2014/main" id="{98FEB24E-3199-4CD5-BDE1-6151B65B9E78}"/>
            </a:ext>
          </a:extLst>
        </xdr:cNvPr>
        <xdr:cNvSpPr/>
      </xdr:nvSpPr>
      <xdr:spPr>
        <a:xfrm>
          <a:off x="2571750" y="13469113"/>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76963</xdr:rowOff>
    </xdr:from>
    <xdr:to>
      <xdr:col>19</xdr:col>
      <xdr:colOff>177800</xdr:colOff>
      <xdr:row>83</xdr:row>
      <xdr:rowOff>95250</xdr:rowOff>
    </xdr:to>
    <xdr:cxnSp macro="">
      <xdr:nvCxnSpPr>
        <xdr:cNvPr id="300" name="直線コネクタ 299">
          <a:extLst>
            <a:ext uri="{FF2B5EF4-FFF2-40B4-BE49-F238E27FC236}">
              <a16:creationId xmlns:a16="http://schemas.microsoft.com/office/drawing/2014/main" id="{1301BD20-3F80-4B0D-BC45-1A7F3870560E}"/>
            </a:ext>
          </a:extLst>
        </xdr:cNvPr>
        <xdr:cNvCxnSpPr/>
      </xdr:nvCxnSpPr>
      <xdr:spPr>
        <a:xfrm>
          <a:off x="2619375" y="13516738"/>
          <a:ext cx="809625"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129032</xdr:rowOff>
    </xdr:from>
    <xdr:to>
      <xdr:col>10</xdr:col>
      <xdr:colOff>165100</xdr:colOff>
      <xdr:row>83</xdr:row>
      <xdr:rowOff>59182</xdr:rowOff>
    </xdr:to>
    <xdr:sp macro="" textlink="">
      <xdr:nvSpPr>
        <xdr:cNvPr id="301" name="楕円 300">
          <a:extLst>
            <a:ext uri="{FF2B5EF4-FFF2-40B4-BE49-F238E27FC236}">
              <a16:creationId xmlns:a16="http://schemas.microsoft.com/office/drawing/2014/main" id="{B0AFC555-B4B2-43FA-80B8-305F95034CD2}"/>
            </a:ext>
          </a:extLst>
        </xdr:cNvPr>
        <xdr:cNvSpPr/>
      </xdr:nvSpPr>
      <xdr:spPr>
        <a:xfrm>
          <a:off x="1781175" y="1340370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8382</xdr:rowOff>
    </xdr:from>
    <xdr:to>
      <xdr:col>15</xdr:col>
      <xdr:colOff>50800</xdr:colOff>
      <xdr:row>83</xdr:row>
      <xdr:rowOff>76963</xdr:rowOff>
    </xdr:to>
    <xdr:cxnSp macro="">
      <xdr:nvCxnSpPr>
        <xdr:cNvPr id="302" name="直線コネクタ 301">
          <a:extLst>
            <a:ext uri="{FF2B5EF4-FFF2-40B4-BE49-F238E27FC236}">
              <a16:creationId xmlns:a16="http://schemas.microsoft.com/office/drawing/2014/main" id="{159DAD63-6CE7-495B-AF72-BAF084924AD9}"/>
            </a:ext>
          </a:extLst>
        </xdr:cNvPr>
        <xdr:cNvCxnSpPr/>
      </xdr:nvCxnSpPr>
      <xdr:spPr>
        <a:xfrm>
          <a:off x="1828800" y="13451332"/>
          <a:ext cx="790575" cy="65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149606</xdr:rowOff>
    </xdr:from>
    <xdr:to>
      <xdr:col>6</xdr:col>
      <xdr:colOff>38100</xdr:colOff>
      <xdr:row>82</xdr:row>
      <xdr:rowOff>79756</xdr:rowOff>
    </xdr:to>
    <xdr:sp macro="" textlink="">
      <xdr:nvSpPr>
        <xdr:cNvPr id="303" name="楕円 302">
          <a:extLst>
            <a:ext uri="{FF2B5EF4-FFF2-40B4-BE49-F238E27FC236}">
              <a16:creationId xmlns:a16="http://schemas.microsoft.com/office/drawing/2014/main" id="{E7CF1DD4-2E76-45EA-B87C-995D657A16B9}"/>
            </a:ext>
          </a:extLst>
        </xdr:cNvPr>
        <xdr:cNvSpPr/>
      </xdr:nvSpPr>
      <xdr:spPr>
        <a:xfrm>
          <a:off x="981075" y="13265531"/>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28956</xdr:rowOff>
    </xdr:from>
    <xdr:to>
      <xdr:col>10</xdr:col>
      <xdr:colOff>114300</xdr:colOff>
      <xdr:row>83</xdr:row>
      <xdr:rowOff>8382</xdr:rowOff>
    </xdr:to>
    <xdr:cxnSp macro="">
      <xdr:nvCxnSpPr>
        <xdr:cNvPr id="304" name="直線コネクタ 303">
          <a:extLst>
            <a:ext uri="{FF2B5EF4-FFF2-40B4-BE49-F238E27FC236}">
              <a16:creationId xmlns:a16="http://schemas.microsoft.com/office/drawing/2014/main" id="{0F82A40C-4043-4EA9-96FD-97272C259D60}"/>
            </a:ext>
          </a:extLst>
        </xdr:cNvPr>
        <xdr:cNvCxnSpPr/>
      </xdr:nvCxnSpPr>
      <xdr:spPr>
        <a:xfrm>
          <a:off x="1028700" y="13303631"/>
          <a:ext cx="800100" cy="147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57421</xdr:rowOff>
    </xdr:from>
    <xdr:ext cx="405111" cy="259045"/>
    <xdr:sp macro="" textlink="">
      <xdr:nvSpPr>
        <xdr:cNvPr id="305" name="n_1aveValue【県民会館】&#10;有形固定資産減価償却率">
          <a:extLst>
            <a:ext uri="{FF2B5EF4-FFF2-40B4-BE49-F238E27FC236}">
              <a16:creationId xmlns:a16="http://schemas.microsoft.com/office/drawing/2014/main" id="{FF9E36B4-B3DC-42D8-A569-C6D0280EC51C}"/>
            </a:ext>
          </a:extLst>
        </xdr:cNvPr>
        <xdr:cNvSpPr txBox="1"/>
      </xdr:nvSpPr>
      <xdr:spPr>
        <a:xfrm>
          <a:off x="3239144" y="12849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39133</xdr:rowOff>
    </xdr:from>
    <xdr:ext cx="405111" cy="259045"/>
    <xdr:sp macro="" textlink="">
      <xdr:nvSpPr>
        <xdr:cNvPr id="306" name="n_2aveValue【県民会館】&#10;有形固定資産減価償却率">
          <a:extLst>
            <a:ext uri="{FF2B5EF4-FFF2-40B4-BE49-F238E27FC236}">
              <a16:creationId xmlns:a16="http://schemas.microsoft.com/office/drawing/2014/main" id="{0083369B-9B6C-4CA4-A2AF-D5BECB00215F}"/>
            </a:ext>
          </a:extLst>
        </xdr:cNvPr>
        <xdr:cNvSpPr txBox="1"/>
      </xdr:nvSpPr>
      <xdr:spPr>
        <a:xfrm>
          <a:off x="2439044" y="12831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142003</xdr:rowOff>
    </xdr:from>
    <xdr:ext cx="405111" cy="259045"/>
    <xdr:sp macro="" textlink="">
      <xdr:nvSpPr>
        <xdr:cNvPr id="307" name="n_3aveValue【県民会館】&#10;有形固定資産減価償却率">
          <a:extLst>
            <a:ext uri="{FF2B5EF4-FFF2-40B4-BE49-F238E27FC236}">
              <a16:creationId xmlns:a16="http://schemas.microsoft.com/office/drawing/2014/main" id="{F1E89ADD-129A-4634-9348-E3769A708081}"/>
            </a:ext>
          </a:extLst>
        </xdr:cNvPr>
        <xdr:cNvSpPr txBox="1"/>
      </xdr:nvSpPr>
      <xdr:spPr>
        <a:xfrm>
          <a:off x="1648469" y="12775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43705</xdr:rowOff>
    </xdr:from>
    <xdr:ext cx="405111" cy="259045"/>
    <xdr:sp macro="" textlink="">
      <xdr:nvSpPr>
        <xdr:cNvPr id="308" name="n_4aveValue【県民会館】&#10;有形固定資産減価償却率">
          <a:extLst>
            <a:ext uri="{FF2B5EF4-FFF2-40B4-BE49-F238E27FC236}">
              <a16:creationId xmlns:a16="http://schemas.microsoft.com/office/drawing/2014/main" id="{5AF24AB7-2F8A-45C2-9B13-9D6CEFE92B8E}"/>
            </a:ext>
          </a:extLst>
        </xdr:cNvPr>
        <xdr:cNvSpPr txBox="1"/>
      </xdr:nvSpPr>
      <xdr:spPr>
        <a:xfrm>
          <a:off x="848369" y="12838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137177</xdr:rowOff>
    </xdr:from>
    <xdr:ext cx="405111" cy="259045"/>
    <xdr:sp macro="" textlink="">
      <xdr:nvSpPr>
        <xdr:cNvPr id="309" name="n_1mainValue【県民会館】&#10;有形固定資産減価償却率">
          <a:extLst>
            <a:ext uri="{FF2B5EF4-FFF2-40B4-BE49-F238E27FC236}">
              <a16:creationId xmlns:a16="http://schemas.microsoft.com/office/drawing/2014/main" id="{393CF6A9-F2B5-4BD4-99B7-B6945F79C7E5}"/>
            </a:ext>
          </a:extLst>
        </xdr:cNvPr>
        <xdr:cNvSpPr txBox="1"/>
      </xdr:nvSpPr>
      <xdr:spPr>
        <a:xfrm>
          <a:off x="3239144" y="13580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118890</xdr:rowOff>
    </xdr:from>
    <xdr:ext cx="405111" cy="259045"/>
    <xdr:sp macro="" textlink="">
      <xdr:nvSpPr>
        <xdr:cNvPr id="310" name="n_2mainValue【県民会館】&#10;有形固定資産減価償却率">
          <a:extLst>
            <a:ext uri="{FF2B5EF4-FFF2-40B4-BE49-F238E27FC236}">
              <a16:creationId xmlns:a16="http://schemas.microsoft.com/office/drawing/2014/main" id="{FC161271-EFDA-4C93-BD6D-D43B73B36BBA}"/>
            </a:ext>
          </a:extLst>
        </xdr:cNvPr>
        <xdr:cNvSpPr txBox="1"/>
      </xdr:nvSpPr>
      <xdr:spPr>
        <a:xfrm>
          <a:off x="2439044" y="13561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50309</xdr:rowOff>
    </xdr:from>
    <xdr:ext cx="405111" cy="259045"/>
    <xdr:sp macro="" textlink="">
      <xdr:nvSpPr>
        <xdr:cNvPr id="311" name="n_3mainValue【県民会館】&#10;有形固定資産減価償却率">
          <a:extLst>
            <a:ext uri="{FF2B5EF4-FFF2-40B4-BE49-F238E27FC236}">
              <a16:creationId xmlns:a16="http://schemas.microsoft.com/office/drawing/2014/main" id="{C773A814-AA05-4A8F-B5D7-61176B4C02DA}"/>
            </a:ext>
          </a:extLst>
        </xdr:cNvPr>
        <xdr:cNvSpPr txBox="1"/>
      </xdr:nvSpPr>
      <xdr:spPr>
        <a:xfrm>
          <a:off x="1648469" y="13486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70883</xdr:rowOff>
    </xdr:from>
    <xdr:ext cx="405111" cy="259045"/>
    <xdr:sp macro="" textlink="">
      <xdr:nvSpPr>
        <xdr:cNvPr id="312" name="n_4mainValue【県民会館】&#10;有形固定資産減価償却率">
          <a:extLst>
            <a:ext uri="{FF2B5EF4-FFF2-40B4-BE49-F238E27FC236}">
              <a16:creationId xmlns:a16="http://schemas.microsoft.com/office/drawing/2014/main" id="{FAD6AD3C-1C80-4683-B5FB-30E0BDED72F2}"/>
            </a:ext>
          </a:extLst>
        </xdr:cNvPr>
        <xdr:cNvSpPr txBox="1"/>
      </xdr:nvSpPr>
      <xdr:spPr>
        <a:xfrm>
          <a:off x="848369" y="133455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3" name="正方形/長方形 312">
          <a:extLst>
            <a:ext uri="{FF2B5EF4-FFF2-40B4-BE49-F238E27FC236}">
              <a16:creationId xmlns:a16="http://schemas.microsoft.com/office/drawing/2014/main" id="{E51B2B56-DE4D-45CD-B6A2-0AA2662F3E40}"/>
            </a:ext>
          </a:extLst>
        </xdr:cNvPr>
        <xdr:cNvSpPr/>
      </xdr:nvSpPr>
      <xdr:spPr>
        <a:xfrm>
          <a:off x="59531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314" name="正方形/長方形 313">
          <a:extLst>
            <a:ext uri="{FF2B5EF4-FFF2-40B4-BE49-F238E27FC236}">
              <a16:creationId xmlns:a16="http://schemas.microsoft.com/office/drawing/2014/main" id="{D8C0625B-936A-4E4B-A667-5770933382DC}"/>
            </a:ext>
          </a:extLst>
        </xdr:cNvPr>
        <xdr:cNvSpPr/>
      </xdr:nvSpPr>
      <xdr:spPr>
        <a:xfrm>
          <a:off x="64103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315" name="正方形/長方形 314">
          <a:extLst>
            <a:ext uri="{FF2B5EF4-FFF2-40B4-BE49-F238E27FC236}">
              <a16:creationId xmlns:a16="http://schemas.microsoft.com/office/drawing/2014/main" id="{D063F647-B32D-4904-ADD9-1B86E18B0E7D}"/>
            </a:ext>
          </a:extLst>
        </xdr:cNvPr>
        <xdr:cNvSpPr/>
      </xdr:nvSpPr>
      <xdr:spPr>
        <a:xfrm>
          <a:off x="64103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316" name="正方形/長方形 315">
          <a:extLst>
            <a:ext uri="{FF2B5EF4-FFF2-40B4-BE49-F238E27FC236}">
              <a16:creationId xmlns:a16="http://schemas.microsoft.com/office/drawing/2014/main" id="{926CCD31-395A-49B3-A53B-59578CE50CE7}"/>
            </a:ext>
          </a:extLst>
        </xdr:cNvPr>
        <xdr:cNvSpPr/>
      </xdr:nvSpPr>
      <xdr:spPr>
        <a:xfrm>
          <a:off x="78867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317" name="正方形/長方形 316">
          <a:extLst>
            <a:ext uri="{FF2B5EF4-FFF2-40B4-BE49-F238E27FC236}">
              <a16:creationId xmlns:a16="http://schemas.microsoft.com/office/drawing/2014/main" id="{0AC3A141-0774-4354-8658-CDE3BAB78F41}"/>
            </a:ext>
          </a:extLst>
        </xdr:cNvPr>
        <xdr:cNvSpPr/>
      </xdr:nvSpPr>
      <xdr:spPr>
        <a:xfrm>
          <a:off x="78867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8" name="正方形/長方形 317">
          <a:extLst>
            <a:ext uri="{FF2B5EF4-FFF2-40B4-BE49-F238E27FC236}">
              <a16:creationId xmlns:a16="http://schemas.microsoft.com/office/drawing/2014/main" id="{644C749B-1B9C-4610-A206-D470A0734DDA}"/>
            </a:ext>
          </a:extLst>
        </xdr:cNvPr>
        <xdr:cNvSpPr/>
      </xdr:nvSpPr>
      <xdr:spPr>
        <a:xfrm>
          <a:off x="59531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9" name="テキスト ボックス 318">
          <a:extLst>
            <a:ext uri="{FF2B5EF4-FFF2-40B4-BE49-F238E27FC236}">
              <a16:creationId xmlns:a16="http://schemas.microsoft.com/office/drawing/2014/main" id="{F7C408FB-6197-4830-BBEB-473E2C898295}"/>
            </a:ext>
          </a:extLst>
        </xdr:cNvPr>
        <xdr:cNvSpPr txBox="1"/>
      </xdr:nvSpPr>
      <xdr:spPr>
        <a:xfrm>
          <a:off x="5915025"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0" name="直線コネクタ 319">
          <a:extLst>
            <a:ext uri="{FF2B5EF4-FFF2-40B4-BE49-F238E27FC236}">
              <a16:creationId xmlns:a16="http://schemas.microsoft.com/office/drawing/2014/main" id="{9F3BF942-0CFF-4B65-BC36-50B49EE9A641}"/>
            </a:ext>
          </a:extLst>
        </xdr:cNvPr>
        <xdr:cNvCxnSpPr/>
      </xdr:nvCxnSpPr>
      <xdr:spPr>
        <a:xfrm>
          <a:off x="5953125" y="1440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1" name="直線コネクタ 320">
          <a:extLst>
            <a:ext uri="{FF2B5EF4-FFF2-40B4-BE49-F238E27FC236}">
              <a16:creationId xmlns:a16="http://schemas.microsoft.com/office/drawing/2014/main" id="{2E9A8358-9A70-4229-85A1-5FC41C6042A2}"/>
            </a:ext>
          </a:extLst>
        </xdr:cNvPr>
        <xdr:cNvCxnSpPr/>
      </xdr:nvCxnSpPr>
      <xdr:spPr>
        <a:xfrm>
          <a:off x="5953125" y="140398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2" name="テキスト ボックス 321">
          <a:extLst>
            <a:ext uri="{FF2B5EF4-FFF2-40B4-BE49-F238E27FC236}">
              <a16:creationId xmlns:a16="http://schemas.microsoft.com/office/drawing/2014/main" id="{01E480BA-BD43-4C1A-9FED-F30601DFF8AD}"/>
            </a:ext>
          </a:extLst>
        </xdr:cNvPr>
        <xdr:cNvSpPr txBox="1"/>
      </xdr:nvSpPr>
      <xdr:spPr>
        <a:xfrm>
          <a:off x="5527221" y="13903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3" name="直線コネクタ 322">
          <a:extLst>
            <a:ext uri="{FF2B5EF4-FFF2-40B4-BE49-F238E27FC236}">
              <a16:creationId xmlns:a16="http://schemas.microsoft.com/office/drawing/2014/main" id="{404DD9AB-2C15-461C-97AF-D6C8FFADC282}"/>
            </a:ext>
          </a:extLst>
        </xdr:cNvPr>
        <xdr:cNvCxnSpPr/>
      </xdr:nvCxnSpPr>
      <xdr:spPr>
        <a:xfrm>
          <a:off x="5953125" y="13677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4" name="テキスト ボックス 323">
          <a:extLst>
            <a:ext uri="{FF2B5EF4-FFF2-40B4-BE49-F238E27FC236}">
              <a16:creationId xmlns:a16="http://schemas.microsoft.com/office/drawing/2014/main" id="{7965909B-0AE9-4777-A6CD-7758BBB436B5}"/>
            </a:ext>
          </a:extLst>
        </xdr:cNvPr>
        <xdr:cNvSpPr txBox="1"/>
      </xdr:nvSpPr>
      <xdr:spPr>
        <a:xfrm>
          <a:off x="5527221" y="1354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5" name="直線コネクタ 324">
          <a:extLst>
            <a:ext uri="{FF2B5EF4-FFF2-40B4-BE49-F238E27FC236}">
              <a16:creationId xmlns:a16="http://schemas.microsoft.com/office/drawing/2014/main" id="{60EF033D-5A43-4040-9F8C-67D268932488}"/>
            </a:ext>
          </a:extLst>
        </xdr:cNvPr>
        <xdr:cNvCxnSpPr/>
      </xdr:nvCxnSpPr>
      <xdr:spPr>
        <a:xfrm>
          <a:off x="5953125" y="13315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6" name="テキスト ボックス 325">
          <a:extLst>
            <a:ext uri="{FF2B5EF4-FFF2-40B4-BE49-F238E27FC236}">
              <a16:creationId xmlns:a16="http://schemas.microsoft.com/office/drawing/2014/main" id="{9137B09E-3221-46CA-95A8-23C635AA68EE}"/>
            </a:ext>
          </a:extLst>
        </xdr:cNvPr>
        <xdr:cNvSpPr txBox="1"/>
      </xdr:nvSpPr>
      <xdr:spPr>
        <a:xfrm>
          <a:off x="5527221" y="13180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7" name="直線コネクタ 326">
          <a:extLst>
            <a:ext uri="{FF2B5EF4-FFF2-40B4-BE49-F238E27FC236}">
              <a16:creationId xmlns:a16="http://schemas.microsoft.com/office/drawing/2014/main" id="{2CDBDC44-9CE0-4D4F-BC31-8586FB43D7CE}"/>
            </a:ext>
          </a:extLst>
        </xdr:cNvPr>
        <xdr:cNvCxnSpPr/>
      </xdr:nvCxnSpPr>
      <xdr:spPr>
        <a:xfrm>
          <a:off x="5953125" y="12954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8" name="テキスト ボックス 327">
          <a:extLst>
            <a:ext uri="{FF2B5EF4-FFF2-40B4-BE49-F238E27FC236}">
              <a16:creationId xmlns:a16="http://schemas.microsoft.com/office/drawing/2014/main" id="{5F2FD5B9-FF59-4A10-B24A-1AD531211E6F}"/>
            </a:ext>
          </a:extLst>
        </xdr:cNvPr>
        <xdr:cNvSpPr txBox="1"/>
      </xdr:nvSpPr>
      <xdr:spPr>
        <a:xfrm>
          <a:off x="5527221" y="12818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9" name="直線コネクタ 328">
          <a:extLst>
            <a:ext uri="{FF2B5EF4-FFF2-40B4-BE49-F238E27FC236}">
              <a16:creationId xmlns:a16="http://schemas.microsoft.com/office/drawing/2014/main" id="{FC7A15F2-EC0D-4781-88E4-347AB130CEAF}"/>
            </a:ext>
          </a:extLst>
        </xdr:cNvPr>
        <xdr:cNvCxnSpPr/>
      </xdr:nvCxnSpPr>
      <xdr:spPr>
        <a:xfrm>
          <a:off x="5953125" y="126015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0" name="テキスト ボックス 329">
          <a:extLst>
            <a:ext uri="{FF2B5EF4-FFF2-40B4-BE49-F238E27FC236}">
              <a16:creationId xmlns:a16="http://schemas.microsoft.com/office/drawing/2014/main" id="{A877AFA2-FC67-4015-945A-115B38ADD198}"/>
            </a:ext>
          </a:extLst>
        </xdr:cNvPr>
        <xdr:cNvSpPr txBox="1"/>
      </xdr:nvSpPr>
      <xdr:spPr>
        <a:xfrm>
          <a:off x="5527221" y="12465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1" name="直線コネクタ 330">
          <a:extLst>
            <a:ext uri="{FF2B5EF4-FFF2-40B4-BE49-F238E27FC236}">
              <a16:creationId xmlns:a16="http://schemas.microsoft.com/office/drawing/2014/main" id="{9C0AB103-4471-4001-9603-E83BC9C2291A}"/>
            </a:ext>
          </a:extLst>
        </xdr:cNvPr>
        <xdr:cNvCxnSpPr/>
      </xdr:nvCxnSpPr>
      <xdr:spPr>
        <a:xfrm>
          <a:off x="5953125" y="12239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2" name="テキスト ボックス 331">
          <a:extLst>
            <a:ext uri="{FF2B5EF4-FFF2-40B4-BE49-F238E27FC236}">
              <a16:creationId xmlns:a16="http://schemas.microsoft.com/office/drawing/2014/main" id="{FAF2CE2C-B2C8-4569-8413-BC6AA970E137}"/>
            </a:ext>
          </a:extLst>
        </xdr:cNvPr>
        <xdr:cNvSpPr txBox="1"/>
      </xdr:nvSpPr>
      <xdr:spPr>
        <a:xfrm>
          <a:off x="5527221"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3" name="【県民会館】&#10;一人当たり面積グラフ枠">
          <a:extLst>
            <a:ext uri="{FF2B5EF4-FFF2-40B4-BE49-F238E27FC236}">
              <a16:creationId xmlns:a16="http://schemas.microsoft.com/office/drawing/2014/main" id="{61863E85-4FA2-48FF-BBBE-6DA9AB52FA07}"/>
            </a:ext>
          </a:extLst>
        </xdr:cNvPr>
        <xdr:cNvSpPr/>
      </xdr:nvSpPr>
      <xdr:spPr>
        <a:xfrm>
          <a:off x="59531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78</xdr:row>
      <xdr:rowOff>0</xdr:rowOff>
    </xdr:from>
    <xdr:to>
      <xdr:col>54</xdr:col>
      <xdr:colOff>189865</xdr:colOff>
      <xdr:row>85</xdr:row>
      <xdr:rowOff>152400</xdr:rowOff>
    </xdr:to>
    <xdr:cxnSp macro="">
      <xdr:nvCxnSpPr>
        <xdr:cNvPr id="334" name="直線コネクタ 333">
          <a:extLst>
            <a:ext uri="{FF2B5EF4-FFF2-40B4-BE49-F238E27FC236}">
              <a16:creationId xmlns:a16="http://schemas.microsoft.com/office/drawing/2014/main" id="{6438B3B4-7D85-494D-AE7A-E457AEB79802}"/>
            </a:ext>
          </a:extLst>
        </xdr:cNvPr>
        <xdr:cNvCxnSpPr/>
      </xdr:nvCxnSpPr>
      <xdr:spPr>
        <a:xfrm flipV="1">
          <a:off x="9427845" y="12630150"/>
          <a:ext cx="1270" cy="12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85</xdr:row>
      <xdr:rowOff>156227</xdr:rowOff>
    </xdr:from>
    <xdr:ext cx="469744" cy="259045"/>
    <xdr:sp macro="" textlink="">
      <xdr:nvSpPr>
        <xdr:cNvPr id="335" name="【県民会館】&#10;一人当たり面積最小値テキスト">
          <a:extLst>
            <a:ext uri="{FF2B5EF4-FFF2-40B4-BE49-F238E27FC236}">
              <a16:creationId xmlns:a16="http://schemas.microsoft.com/office/drawing/2014/main" id="{8E107237-797A-4920-878A-58B8110CBB5E}"/>
            </a:ext>
          </a:extLst>
        </xdr:cNvPr>
        <xdr:cNvSpPr txBox="1"/>
      </xdr:nvSpPr>
      <xdr:spPr>
        <a:xfrm>
          <a:off x="9477375" y="13923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152400</xdr:rowOff>
    </xdr:from>
    <xdr:to>
      <xdr:col>55</xdr:col>
      <xdr:colOff>88900</xdr:colOff>
      <xdr:row>85</xdr:row>
      <xdr:rowOff>152400</xdr:rowOff>
    </xdr:to>
    <xdr:cxnSp macro="">
      <xdr:nvCxnSpPr>
        <xdr:cNvPr id="336" name="直線コネクタ 335">
          <a:extLst>
            <a:ext uri="{FF2B5EF4-FFF2-40B4-BE49-F238E27FC236}">
              <a16:creationId xmlns:a16="http://schemas.microsoft.com/office/drawing/2014/main" id="{30B2536F-403C-4ED6-B585-A236B729BE28}"/>
            </a:ext>
          </a:extLst>
        </xdr:cNvPr>
        <xdr:cNvCxnSpPr/>
      </xdr:nvCxnSpPr>
      <xdr:spPr>
        <a:xfrm>
          <a:off x="9363075" y="13916025"/>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118127</xdr:rowOff>
    </xdr:from>
    <xdr:ext cx="469744" cy="259045"/>
    <xdr:sp macro="" textlink="">
      <xdr:nvSpPr>
        <xdr:cNvPr id="337" name="【県民会館】&#10;一人当たり面積最大値テキスト">
          <a:extLst>
            <a:ext uri="{FF2B5EF4-FFF2-40B4-BE49-F238E27FC236}">
              <a16:creationId xmlns:a16="http://schemas.microsoft.com/office/drawing/2014/main" id="{46208C5B-1C03-4866-B125-56E5FE993597}"/>
            </a:ext>
          </a:extLst>
        </xdr:cNvPr>
        <xdr:cNvSpPr txBox="1"/>
      </xdr:nvSpPr>
      <xdr:spPr>
        <a:xfrm>
          <a:off x="9477375" y="12427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0</xdr:rowOff>
    </xdr:from>
    <xdr:to>
      <xdr:col>55</xdr:col>
      <xdr:colOff>88900</xdr:colOff>
      <xdr:row>78</xdr:row>
      <xdr:rowOff>0</xdr:rowOff>
    </xdr:to>
    <xdr:cxnSp macro="">
      <xdr:nvCxnSpPr>
        <xdr:cNvPr id="338" name="直線コネクタ 337">
          <a:extLst>
            <a:ext uri="{FF2B5EF4-FFF2-40B4-BE49-F238E27FC236}">
              <a16:creationId xmlns:a16="http://schemas.microsoft.com/office/drawing/2014/main" id="{CE52DD23-2E51-44A3-A408-FAB97C157C81}"/>
            </a:ext>
          </a:extLst>
        </xdr:cNvPr>
        <xdr:cNvCxnSpPr/>
      </xdr:nvCxnSpPr>
      <xdr:spPr>
        <a:xfrm>
          <a:off x="9363075" y="1263015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84</xdr:row>
      <xdr:rowOff>3827</xdr:rowOff>
    </xdr:from>
    <xdr:ext cx="469744" cy="259045"/>
    <xdr:sp macro="" textlink="">
      <xdr:nvSpPr>
        <xdr:cNvPr id="339" name="【県民会館】&#10;一人当たり面積平均値テキスト">
          <a:extLst>
            <a:ext uri="{FF2B5EF4-FFF2-40B4-BE49-F238E27FC236}">
              <a16:creationId xmlns:a16="http://schemas.microsoft.com/office/drawing/2014/main" id="{1B9904BD-D9F1-4F34-A8EC-5D8E186FBC7E}"/>
            </a:ext>
          </a:extLst>
        </xdr:cNvPr>
        <xdr:cNvSpPr txBox="1"/>
      </xdr:nvSpPr>
      <xdr:spPr>
        <a:xfrm>
          <a:off x="9477375" y="136087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25400</xdr:rowOff>
    </xdr:from>
    <xdr:to>
      <xdr:col>55</xdr:col>
      <xdr:colOff>50800</xdr:colOff>
      <xdr:row>84</xdr:row>
      <xdr:rowOff>127000</xdr:rowOff>
    </xdr:to>
    <xdr:sp macro="" textlink="">
      <xdr:nvSpPr>
        <xdr:cNvPr id="340" name="フローチャート: 判断 339">
          <a:extLst>
            <a:ext uri="{FF2B5EF4-FFF2-40B4-BE49-F238E27FC236}">
              <a16:creationId xmlns:a16="http://schemas.microsoft.com/office/drawing/2014/main" id="{008B0654-3FA5-468F-B488-27C5C4F4C815}"/>
            </a:ext>
          </a:extLst>
        </xdr:cNvPr>
        <xdr:cNvSpPr/>
      </xdr:nvSpPr>
      <xdr:spPr>
        <a:xfrm>
          <a:off x="9401175" y="13630275"/>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44450</xdr:rowOff>
    </xdr:from>
    <xdr:to>
      <xdr:col>50</xdr:col>
      <xdr:colOff>165100</xdr:colOff>
      <xdr:row>84</xdr:row>
      <xdr:rowOff>146050</xdr:rowOff>
    </xdr:to>
    <xdr:sp macro="" textlink="">
      <xdr:nvSpPr>
        <xdr:cNvPr id="341" name="フローチャート: 判断 340">
          <a:extLst>
            <a:ext uri="{FF2B5EF4-FFF2-40B4-BE49-F238E27FC236}">
              <a16:creationId xmlns:a16="http://schemas.microsoft.com/office/drawing/2014/main" id="{7095FFD4-08AB-453C-A983-5656CBF22061}"/>
            </a:ext>
          </a:extLst>
        </xdr:cNvPr>
        <xdr:cNvSpPr/>
      </xdr:nvSpPr>
      <xdr:spPr>
        <a:xfrm>
          <a:off x="8639175" y="1364932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44450</xdr:rowOff>
    </xdr:from>
    <xdr:to>
      <xdr:col>46</xdr:col>
      <xdr:colOff>38100</xdr:colOff>
      <xdr:row>84</xdr:row>
      <xdr:rowOff>146050</xdr:rowOff>
    </xdr:to>
    <xdr:sp macro="" textlink="">
      <xdr:nvSpPr>
        <xdr:cNvPr id="342" name="フローチャート: 判断 341">
          <a:extLst>
            <a:ext uri="{FF2B5EF4-FFF2-40B4-BE49-F238E27FC236}">
              <a16:creationId xmlns:a16="http://schemas.microsoft.com/office/drawing/2014/main" id="{8EDF1591-A06A-4AFF-9BEF-365C3A013D19}"/>
            </a:ext>
          </a:extLst>
        </xdr:cNvPr>
        <xdr:cNvSpPr/>
      </xdr:nvSpPr>
      <xdr:spPr>
        <a:xfrm>
          <a:off x="7839075" y="1364932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44450</xdr:rowOff>
    </xdr:from>
    <xdr:to>
      <xdr:col>41</xdr:col>
      <xdr:colOff>101600</xdr:colOff>
      <xdr:row>84</xdr:row>
      <xdr:rowOff>146050</xdr:rowOff>
    </xdr:to>
    <xdr:sp macro="" textlink="">
      <xdr:nvSpPr>
        <xdr:cNvPr id="343" name="フローチャート: 判断 342">
          <a:extLst>
            <a:ext uri="{FF2B5EF4-FFF2-40B4-BE49-F238E27FC236}">
              <a16:creationId xmlns:a16="http://schemas.microsoft.com/office/drawing/2014/main" id="{F45F6DF9-7372-477A-A00B-115DED14AE40}"/>
            </a:ext>
          </a:extLst>
        </xdr:cNvPr>
        <xdr:cNvSpPr/>
      </xdr:nvSpPr>
      <xdr:spPr>
        <a:xfrm>
          <a:off x="7029450" y="1364932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120650</xdr:rowOff>
    </xdr:from>
    <xdr:to>
      <xdr:col>36</xdr:col>
      <xdr:colOff>165100</xdr:colOff>
      <xdr:row>84</xdr:row>
      <xdr:rowOff>50800</xdr:rowOff>
    </xdr:to>
    <xdr:sp macro="" textlink="">
      <xdr:nvSpPr>
        <xdr:cNvPr id="344" name="フローチャート: 判断 343">
          <a:extLst>
            <a:ext uri="{FF2B5EF4-FFF2-40B4-BE49-F238E27FC236}">
              <a16:creationId xmlns:a16="http://schemas.microsoft.com/office/drawing/2014/main" id="{7B1CD0F3-6568-45B6-A214-0EADADC6AB4E}"/>
            </a:ext>
          </a:extLst>
        </xdr:cNvPr>
        <xdr:cNvSpPr/>
      </xdr:nvSpPr>
      <xdr:spPr>
        <a:xfrm>
          <a:off x="6238875" y="1356360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5" name="テキスト ボックス 344">
          <a:extLst>
            <a:ext uri="{FF2B5EF4-FFF2-40B4-BE49-F238E27FC236}">
              <a16:creationId xmlns:a16="http://schemas.microsoft.com/office/drawing/2014/main" id="{372647F0-85A9-4C04-A29B-F319ED92CD6E}"/>
            </a:ext>
          </a:extLst>
        </xdr:cNvPr>
        <xdr:cNvSpPr txBox="1"/>
      </xdr:nvSpPr>
      <xdr:spPr>
        <a:xfrm>
          <a:off x="92583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6" name="テキスト ボックス 345">
          <a:extLst>
            <a:ext uri="{FF2B5EF4-FFF2-40B4-BE49-F238E27FC236}">
              <a16:creationId xmlns:a16="http://schemas.microsoft.com/office/drawing/2014/main" id="{DAF5BDD2-8A7C-4AA9-97E6-20901E7BFEA7}"/>
            </a:ext>
          </a:extLst>
        </xdr:cNvPr>
        <xdr:cNvSpPr txBox="1"/>
      </xdr:nvSpPr>
      <xdr:spPr>
        <a:xfrm>
          <a:off x="8515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7" name="テキスト ボックス 346">
          <a:extLst>
            <a:ext uri="{FF2B5EF4-FFF2-40B4-BE49-F238E27FC236}">
              <a16:creationId xmlns:a16="http://schemas.microsoft.com/office/drawing/2014/main" id="{D2D1A678-06B3-44E8-B912-246CCC7C39BF}"/>
            </a:ext>
          </a:extLst>
        </xdr:cNvPr>
        <xdr:cNvSpPr txBox="1"/>
      </xdr:nvSpPr>
      <xdr:spPr>
        <a:xfrm>
          <a:off x="7715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8" name="テキスト ボックス 347">
          <a:extLst>
            <a:ext uri="{FF2B5EF4-FFF2-40B4-BE49-F238E27FC236}">
              <a16:creationId xmlns:a16="http://schemas.microsoft.com/office/drawing/2014/main" id="{7080266F-E3E5-4E8A-972C-43B53ED41145}"/>
            </a:ext>
          </a:extLst>
        </xdr:cNvPr>
        <xdr:cNvSpPr txBox="1"/>
      </xdr:nvSpPr>
      <xdr:spPr>
        <a:xfrm>
          <a:off x="690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9" name="テキスト ボックス 348">
          <a:extLst>
            <a:ext uri="{FF2B5EF4-FFF2-40B4-BE49-F238E27FC236}">
              <a16:creationId xmlns:a16="http://schemas.microsoft.com/office/drawing/2014/main" id="{279DABB4-224A-4685-83A5-5130E33C3F33}"/>
            </a:ext>
          </a:extLst>
        </xdr:cNvPr>
        <xdr:cNvSpPr txBox="1"/>
      </xdr:nvSpPr>
      <xdr:spPr>
        <a:xfrm>
          <a:off x="6115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101600</xdr:rowOff>
    </xdr:from>
    <xdr:to>
      <xdr:col>55</xdr:col>
      <xdr:colOff>50800</xdr:colOff>
      <xdr:row>83</xdr:row>
      <xdr:rowOff>31750</xdr:rowOff>
    </xdr:to>
    <xdr:sp macro="" textlink="">
      <xdr:nvSpPr>
        <xdr:cNvPr id="350" name="楕円 349">
          <a:extLst>
            <a:ext uri="{FF2B5EF4-FFF2-40B4-BE49-F238E27FC236}">
              <a16:creationId xmlns:a16="http://schemas.microsoft.com/office/drawing/2014/main" id="{2E316F65-AFF5-4FD2-92C7-A88844FF544E}"/>
            </a:ext>
          </a:extLst>
        </xdr:cNvPr>
        <xdr:cNvSpPr/>
      </xdr:nvSpPr>
      <xdr:spPr>
        <a:xfrm>
          <a:off x="9401175" y="13382625"/>
          <a:ext cx="7620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81</xdr:row>
      <xdr:rowOff>124477</xdr:rowOff>
    </xdr:from>
    <xdr:ext cx="469744" cy="259045"/>
    <xdr:sp macro="" textlink="">
      <xdr:nvSpPr>
        <xdr:cNvPr id="351" name="【県民会館】&#10;一人当たり面積該当値テキスト">
          <a:extLst>
            <a:ext uri="{FF2B5EF4-FFF2-40B4-BE49-F238E27FC236}">
              <a16:creationId xmlns:a16="http://schemas.microsoft.com/office/drawing/2014/main" id="{268130D0-7271-4A98-97FE-89BBED3555F6}"/>
            </a:ext>
          </a:extLst>
        </xdr:cNvPr>
        <xdr:cNvSpPr txBox="1"/>
      </xdr:nvSpPr>
      <xdr:spPr>
        <a:xfrm>
          <a:off x="9477375" y="1323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158750</xdr:rowOff>
    </xdr:from>
    <xdr:to>
      <xdr:col>50</xdr:col>
      <xdr:colOff>165100</xdr:colOff>
      <xdr:row>84</xdr:row>
      <xdr:rowOff>88900</xdr:rowOff>
    </xdr:to>
    <xdr:sp macro="" textlink="">
      <xdr:nvSpPr>
        <xdr:cNvPr id="352" name="楕円 351">
          <a:extLst>
            <a:ext uri="{FF2B5EF4-FFF2-40B4-BE49-F238E27FC236}">
              <a16:creationId xmlns:a16="http://schemas.microsoft.com/office/drawing/2014/main" id="{277D156A-04F1-4832-94E5-83266B2B13E4}"/>
            </a:ext>
          </a:extLst>
        </xdr:cNvPr>
        <xdr:cNvSpPr/>
      </xdr:nvSpPr>
      <xdr:spPr>
        <a:xfrm>
          <a:off x="8639175" y="1360170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152400</xdr:rowOff>
    </xdr:from>
    <xdr:to>
      <xdr:col>55</xdr:col>
      <xdr:colOff>0</xdr:colOff>
      <xdr:row>84</xdr:row>
      <xdr:rowOff>38100</xdr:rowOff>
    </xdr:to>
    <xdr:cxnSp macro="">
      <xdr:nvCxnSpPr>
        <xdr:cNvPr id="353" name="直線コネクタ 352">
          <a:extLst>
            <a:ext uri="{FF2B5EF4-FFF2-40B4-BE49-F238E27FC236}">
              <a16:creationId xmlns:a16="http://schemas.microsoft.com/office/drawing/2014/main" id="{EBB544E2-2112-4AFF-BC45-F6CACDED8422}"/>
            </a:ext>
          </a:extLst>
        </xdr:cNvPr>
        <xdr:cNvCxnSpPr/>
      </xdr:nvCxnSpPr>
      <xdr:spPr>
        <a:xfrm flipV="1">
          <a:off x="8686800" y="13430250"/>
          <a:ext cx="74295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158750</xdr:rowOff>
    </xdr:from>
    <xdr:to>
      <xdr:col>46</xdr:col>
      <xdr:colOff>38100</xdr:colOff>
      <xdr:row>84</xdr:row>
      <xdr:rowOff>88900</xdr:rowOff>
    </xdr:to>
    <xdr:sp macro="" textlink="">
      <xdr:nvSpPr>
        <xdr:cNvPr id="354" name="楕円 353">
          <a:extLst>
            <a:ext uri="{FF2B5EF4-FFF2-40B4-BE49-F238E27FC236}">
              <a16:creationId xmlns:a16="http://schemas.microsoft.com/office/drawing/2014/main" id="{4CEC14CF-B3A4-468D-A136-C2FE20BB073D}"/>
            </a:ext>
          </a:extLst>
        </xdr:cNvPr>
        <xdr:cNvSpPr/>
      </xdr:nvSpPr>
      <xdr:spPr>
        <a:xfrm>
          <a:off x="7839075" y="1360170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38100</xdr:rowOff>
    </xdr:from>
    <xdr:to>
      <xdr:col>50</xdr:col>
      <xdr:colOff>114300</xdr:colOff>
      <xdr:row>84</xdr:row>
      <xdr:rowOff>38100</xdr:rowOff>
    </xdr:to>
    <xdr:cxnSp macro="">
      <xdr:nvCxnSpPr>
        <xdr:cNvPr id="355" name="直線コネクタ 354">
          <a:extLst>
            <a:ext uri="{FF2B5EF4-FFF2-40B4-BE49-F238E27FC236}">
              <a16:creationId xmlns:a16="http://schemas.microsoft.com/office/drawing/2014/main" id="{B3A7B1B6-A77A-4230-ABC2-EE23AD0FAF24}"/>
            </a:ext>
          </a:extLst>
        </xdr:cNvPr>
        <xdr:cNvCxnSpPr/>
      </xdr:nvCxnSpPr>
      <xdr:spPr>
        <a:xfrm>
          <a:off x="7886700" y="1363980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158750</xdr:rowOff>
    </xdr:from>
    <xdr:to>
      <xdr:col>41</xdr:col>
      <xdr:colOff>101600</xdr:colOff>
      <xdr:row>84</xdr:row>
      <xdr:rowOff>88900</xdr:rowOff>
    </xdr:to>
    <xdr:sp macro="" textlink="">
      <xdr:nvSpPr>
        <xdr:cNvPr id="356" name="楕円 355">
          <a:extLst>
            <a:ext uri="{FF2B5EF4-FFF2-40B4-BE49-F238E27FC236}">
              <a16:creationId xmlns:a16="http://schemas.microsoft.com/office/drawing/2014/main" id="{05ABAF93-B8A8-465C-A82F-1205A4BD07CD}"/>
            </a:ext>
          </a:extLst>
        </xdr:cNvPr>
        <xdr:cNvSpPr/>
      </xdr:nvSpPr>
      <xdr:spPr>
        <a:xfrm>
          <a:off x="7029450" y="1360170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38100</xdr:rowOff>
    </xdr:from>
    <xdr:to>
      <xdr:col>45</xdr:col>
      <xdr:colOff>177800</xdr:colOff>
      <xdr:row>84</xdr:row>
      <xdr:rowOff>38100</xdr:rowOff>
    </xdr:to>
    <xdr:cxnSp macro="">
      <xdr:nvCxnSpPr>
        <xdr:cNvPr id="357" name="直線コネクタ 356">
          <a:extLst>
            <a:ext uri="{FF2B5EF4-FFF2-40B4-BE49-F238E27FC236}">
              <a16:creationId xmlns:a16="http://schemas.microsoft.com/office/drawing/2014/main" id="{A6BFC99F-C85D-48B1-B444-14E35EAD9136}"/>
            </a:ext>
          </a:extLst>
        </xdr:cNvPr>
        <xdr:cNvCxnSpPr/>
      </xdr:nvCxnSpPr>
      <xdr:spPr>
        <a:xfrm>
          <a:off x="7077075" y="13639800"/>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139700</xdr:rowOff>
    </xdr:from>
    <xdr:to>
      <xdr:col>36</xdr:col>
      <xdr:colOff>165100</xdr:colOff>
      <xdr:row>84</xdr:row>
      <xdr:rowOff>69850</xdr:rowOff>
    </xdr:to>
    <xdr:sp macro="" textlink="">
      <xdr:nvSpPr>
        <xdr:cNvPr id="358" name="楕円 357">
          <a:extLst>
            <a:ext uri="{FF2B5EF4-FFF2-40B4-BE49-F238E27FC236}">
              <a16:creationId xmlns:a16="http://schemas.microsoft.com/office/drawing/2014/main" id="{E5CB7860-D1AC-4544-B722-97587FF422BE}"/>
            </a:ext>
          </a:extLst>
        </xdr:cNvPr>
        <xdr:cNvSpPr/>
      </xdr:nvSpPr>
      <xdr:spPr>
        <a:xfrm>
          <a:off x="6238875" y="1358265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19050</xdr:rowOff>
    </xdr:from>
    <xdr:to>
      <xdr:col>41</xdr:col>
      <xdr:colOff>50800</xdr:colOff>
      <xdr:row>84</xdr:row>
      <xdr:rowOff>38100</xdr:rowOff>
    </xdr:to>
    <xdr:cxnSp macro="">
      <xdr:nvCxnSpPr>
        <xdr:cNvPr id="359" name="直線コネクタ 358">
          <a:extLst>
            <a:ext uri="{FF2B5EF4-FFF2-40B4-BE49-F238E27FC236}">
              <a16:creationId xmlns:a16="http://schemas.microsoft.com/office/drawing/2014/main" id="{802C5284-34AE-4D54-8D67-86269DEB7DD6}"/>
            </a:ext>
          </a:extLst>
        </xdr:cNvPr>
        <xdr:cNvCxnSpPr/>
      </xdr:nvCxnSpPr>
      <xdr:spPr>
        <a:xfrm>
          <a:off x="6286500" y="13620750"/>
          <a:ext cx="790575"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137177</xdr:rowOff>
    </xdr:from>
    <xdr:ext cx="469744" cy="259045"/>
    <xdr:sp macro="" textlink="">
      <xdr:nvSpPr>
        <xdr:cNvPr id="360" name="n_1aveValue【県民会館】&#10;一人当たり面積">
          <a:extLst>
            <a:ext uri="{FF2B5EF4-FFF2-40B4-BE49-F238E27FC236}">
              <a16:creationId xmlns:a16="http://schemas.microsoft.com/office/drawing/2014/main" id="{B5A37585-C707-4BDA-A3FF-9D4D49785F03}"/>
            </a:ext>
          </a:extLst>
        </xdr:cNvPr>
        <xdr:cNvSpPr txBox="1"/>
      </xdr:nvSpPr>
      <xdr:spPr>
        <a:xfrm>
          <a:off x="8458277" y="13742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137177</xdr:rowOff>
    </xdr:from>
    <xdr:ext cx="469744" cy="259045"/>
    <xdr:sp macro="" textlink="">
      <xdr:nvSpPr>
        <xdr:cNvPr id="361" name="n_2aveValue【県民会館】&#10;一人当たり面積">
          <a:extLst>
            <a:ext uri="{FF2B5EF4-FFF2-40B4-BE49-F238E27FC236}">
              <a16:creationId xmlns:a16="http://schemas.microsoft.com/office/drawing/2014/main" id="{15AA4381-76B6-4F44-90FF-06E6923AD79F}"/>
            </a:ext>
          </a:extLst>
        </xdr:cNvPr>
        <xdr:cNvSpPr txBox="1"/>
      </xdr:nvSpPr>
      <xdr:spPr>
        <a:xfrm>
          <a:off x="7677227" y="13742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137177</xdr:rowOff>
    </xdr:from>
    <xdr:ext cx="469744" cy="259045"/>
    <xdr:sp macro="" textlink="">
      <xdr:nvSpPr>
        <xdr:cNvPr id="362" name="n_3aveValue【県民会館】&#10;一人当たり面積">
          <a:extLst>
            <a:ext uri="{FF2B5EF4-FFF2-40B4-BE49-F238E27FC236}">
              <a16:creationId xmlns:a16="http://schemas.microsoft.com/office/drawing/2014/main" id="{1628FF67-E643-4701-A663-402AB0DC7A88}"/>
            </a:ext>
          </a:extLst>
        </xdr:cNvPr>
        <xdr:cNvSpPr txBox="1"/>
      </xdr:nvSpPr>
      <xdr:spPr>
        <a:xfrm>
          <a:off x="6867602" y="13742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67327</xdr:rowOff>
    </xdr:from>
    <xdr:ext cx="469744" cy="259045"/>
    <xdr:sp macro="" textlink="">
      <xdr:nvSpPr>
        <xdr:cNvPr id="363" name="n_4aveValue【県民会館】&#10;一人当たり面積">
          <a:extLst>
            <a:ext uri="{FF2B5EF4-FFF2-40B4-BE49-F238E27FC236}">
              <a16:creationId xmlns:a16="http://schemas.microsoft.com/office/drawing/2014/main" id="{090B8751-EE75-480F-8EED-AA9BCD378103}"/>
            </a:ext>
          </a:extLst>
        </xdr:cNvPr>
        <xdr:cNvSpPr txBox="1"/>
      </xdr:nvSpPr>
      <xdr:spPr>
        <a:xfrm>
          <a:off x="6067502" y="13342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105427</xdr:rowOff>
    </xdr:from>
    <xdr:ext cx="469744" cy="259045"/>
    <xdr:sp macro="" textlink="">
      <xdr:nvSpPr>
        <xdr:cNvPr id="364" name="n_1mainValue【県民会館】&#10;一人当たり面積">
          <a:extLst>
            <a:ext uri="{FF2B5EF4-FFF2-40B4-BE49-F238E27FC236}">
              <a16:creationId xmlns:a16="http://schemas.microsoft.com/office/drawing/2014/main" id="{617190D6-006A-44E4-B377-4931B9DDA547}"/>
            </a:ext>
          </a:extLst>
        </xdr:cNvPr>
        <xdr:cNvSpPr txBox="1"/>
      </xdr:nvSpPr>
      <xdr:spPr>
        <a:xfrm>
          <a:off x="8458277" y="13380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105427</xdr:rowOff>
    </xdr:from>
    <xdr:ext cx="469744" cy="259045"/>
    <xdr:sp macro="" textlink="">
      <xdr:nvSpPr>
        <xdr:cNvPr id="365" name="n_2mainValue【県民会館】&#10;一人当たり面積">
          <a:extLst>
            <a:ext uri="{FF2B5EF4-FFF2-40B4-BE49-F238E27FC236}">
              <a16:creationId xmlns:a16="http://schemas.microsoft.com/office/drawing/2014/main" id="{50AEFBDD-B156-4DBA-9946-1F8D68B44694}"/>
            </a:ext>
          </a:extLst>
        </xdr:cNvPr>
        <xdr:cNvSpPr txBox="1"/>
      </xdr:nvSpPr>
      <xdr:spPr>
        <a:xfrm>
          <a:off x="7677227" y="13380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105427</xdr:rowOff>
    </xdr:from>
    <xdr:ext cx="469744" cy="259045"/>
    <xdr:sp macro="" textlink="">
      <xdr:nvSpPr>
        <xdr:cNvPr id="366" name="n_3mainValue【県民会館】&#10;一人当たり面積">
          <a:extLst>
            <a:ext uri="{FF2B5EF4-FFF2-40B4-BE49-F238E27FC236}">
              <a16:creationId xmlns:a16="http://schemas.microsoft.com/office/drawing/2014/main" id="{4B3C248E-78DE-478F-89D8-DC90128B7BD0}"/>
            </a:ext>
          </a:extLst>
        </xdr:cNvPr>
        <xdr:cNvSpPr txBox="1"/>
      </xdr:nvSpPr>
      <xdr:spPr>
        <a:xfrm>
          <a:off x="6867602" y="13380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60977</xdr:rowOff>
    </xdr:from>
    <xdr:ext cx="469744" cy="259045"/>
    <xdr:sp macro="" textlink="">
      <xdr:nvSpPr>
        <xdr:cNvPr id="367" name="n_4mainValue【県民会館】&#10;一人当たり面積">
          <a:extLst>
            <a:ext uri="{FF2B5EF4-FFF2-40B4-BE49-F238E27FC236}">
              <a16:creationId xmlns:a16="http://schemas.microsoft.com/office/drawing/2014/main" id="{D5EDFBD5-FAD6-4621-8B89-977C4939911B}"/>
            </a:ext>
          </a:extLst>
        </xdr:cNvPr>
        <xdr:cNvSpPr txBox="1"/>
      </xdr:nvSpPr>
      <xdr:spPr>
        <a:xfrm>
          <a:off x="6067502" y="13665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8" name="正方形/長方形 367">
          <a:extLst>
            <a:ext uri="{FF2B5EF4-FFF2-40B4-BE49-F238E27FC236}">
              <a16:creationId xmlns:a16="http://schemas.microsoft.com/office/drawing/2014/main" id="{B9792A15-A244-4235-92CA-33B0A1584741}"/>
            </a:ext>
          </a:extLst>
        </xdr:cNvPr>
        <xdr:cNvSpPr/>
      </xdr:nvSpPr>
      <xdr:spPr>
        <a:xfrm>
          <a:off x="6858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369" name="正方形/長方形 368">
          <a:extLst>
            <a:ext uri="{FF2B5EF4-FFF2-40B4-BE49-F238E27FC236}">
              <a16:creationId xmlns:a16="http://schemas.microsoft.com/office/drawing/2014/main" id="{A22443C3-8215-44F0-9602-0D36663425CE}"/>
            </a:ext>
          </a:extLst>
        </xdr:cNvPr>
        <xdr:cNvSpPr/>
      </xdr:nvSpPr>
      <xdr:spPr>
        <a:xfrm>
          <a:off x="11525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370" name="正方形/長方形 369">
          <a:extLst>
            <a:ext uri="{FF2B5EF4-FFF2-40B4-BE49-F238E27FC236}">
              <a16:creationId xmlns:a16="http://schemas.microsoft.com/office/drawing/2014/main" id="{DF2B2FE3-8191-4EA8-87C6-5E4F23407774}"/>
            </a:ext>
          </a:extLst>
        </xdr:cNvPr>
        <xdr:cNvSpPr/>
      </xdr:nvSpPr>
      <xdr:spPr>
        <a:xfrm>
          <a:off x="11525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371" name="正方形/長方形 370">
          <a:extLst>
            <a:ext uri="{FF2B5EF4-FFF2-40B4-BE49-F238E27FC236}">
              <a16:creationId xmlns:a16="http://schemas.microsoft.com/office/drawing/2014/main" id="{6581666D-7B7D-4938-9D87-6DEB14DE8E25}"/>
            </a:ext>
          </a:extLst>
        </xdr:cNvPr>
        <xdr:cNvSpPr/>
      </xdr:nvSpPr>
      <xdr:spPr>
        <a:xfrm>
          <a:off x="26384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372" name="正方形/長方形 371">
          <a:extLst>
            <a:ext uri="{FF2B5EF4-FFF2-40B4-BE49-F238E27FC236}">
              <a16:creationId xmlns:a16="http://schemas.microsoft.com/office/drawing/2014/main" id="{3825DD6B-1A7F-481A-907A-22398C67A1BE}"/>
            </a:ext>
          </a:extLst>
        </xdr:cNvPr>
        <xdr:cNvSpPr/>
      </xdr:nvSpPr>
      <xdr:spPr>
        <a:xfrm>
          <a:off x="26384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3" name="正方形/長方形 372">
          <a:extLst>
            <a:ext uri="{FF2B5EF4-FFF2-40B4-BE49-F238E27FC236}">
              <a16:creationId xmlns:a16="http://schemas.microsoft.com/office/drawing/2014/main" id="{F67198AD-B88C-4289-A183-6DCDED6739B4}"/>
            </a:ext>
          </a:extLst>
        </xdr:cNvPr>
        <xdr:cNvSpPr/>
      </xdr:nvSpPr>
      <xdr:spPr>
        <a:xfrm>
          <a:off x="685800" y="15840075"/>
          <a:ext cx="426720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4" name="テキスト ボックス 373">
          <a:extLst>
            <a:ext uri="{FF2B5EF4-FFF2-40B4-BE49-F238E27FC236}">
              <a16:creationId xmlns:a16="http://schemas.microsoft.com/office/drawing/2014/main" id="{5C395AEC-58FD-4068-9F11-18725F9CAB57}"/>
            </a:ext>
          </a:extLst>
        </xdr:cNvPr>
        <xdr:cNvSpPr txBox="1"/>
      </xdr:nvSpPr>
      <xdr:spPr>
        <a:xfrm>
          <a:off x="666750" y="15659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5" name="直線コネクタ 374">
          <a:extLst>
            <a:ext uri="{FF2B5EF4-FFF2-40B4-BE49-F238E27FC236}">
              <a16:creationId xmlns:a16="http://schemas.microsoft.com/office/drawing/2014/main" id="{F6C14843-16D6-4298-BB38-745E9AED8599}"/>
            </a:ext>
          </a:extLst>
        </xdr:cNvPr>
        <xdr:cNvCxnSpPr/>
      </xdr:nvCxnSpPr>
      <xdr:spPr>
        <a:xfrm>
          <a:off x="685800" y="17992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6" name="テキスト ボックス 375">
          <a:extLst>
            <a:ext uri="{FF2B5EF4-FFF2-40B4-BE49-F238E27FC236}">
              <a16:creationId xmlns:a16="http://schemas.microsoft.com/office/drawing/2014/main" id="{257F1D9B-2B7D-446D-9E73-1642FF18BD59}"/>
            </a:ext>
          </a:extLst>
        </xdr:cNvPr>
        <xdr:cNvSpPr txBox="1"/>
      </xdr:nvSpPr>
      <xdr:spPr>
        <a:xfrm>
          <a:off x="278946" y="17856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77" name="直線コネクタ 376">
          <a:extLst>
            <a:ext uri="{FF2B5EF4-FFF2-40B4-BE49-F238E27FC236}">
              <a16:creationId xmlns:a16="http://schemas.microsoft.com/office/drawing/2014/main" id="{010639DD-2976-4FE6-ABB1-803D3C793E83}"/>
            </a:ext>
          </a:extLst>
        </xdr:cNvPr>
        <xdr:cNvCxnSpPr/>
      </xdr:nvCxnSpPr>
      <xdr:spPr>
        <a:xfrm>
          <a:off x="685800" y="17640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78" name="テキスト ボックス 377">
          <a:extLst>
            <a:ext uri="{FF2B5EF4-FFF2-40B4-BE49-F238E27FC236}">
              <a16:creationId xmlns:a16="http://schemas.microsoft.com/office/drawing/2014/main" id="{34F7E801-5297-42B9-BDAF-1E2F99FE4B4E}"/>
            </a:ext>
          </a:extLst>
        </xdr:cNvPr>
        <xdr:cNvSpPr txBox="1"/>
      </xdr:nvSpPr>
      <xdr:spPr>
        <a:xfrm>
          <a:off x="278946" y="174949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79" name="直線コネクタ 378">
          <a:extLst>
            <a:ext uri="{FF2B5EF4-FFF2-40B4-BE49-F238E27FC236}">
              <a16:creationId xmlns:a16="http://schemas.microsoft.com/office/drawing/2014/main" id="{D19649B8-DB1D-4960-B7C4-DE1FD7F983A4}"/>
            </a:ext>
          </a:extLst>
        </xdr:cNvPr>
        <xdr:cNvCxnSpPr/>
      </xdr:nvCxnSpPr>
      <xdr:spPr>
        <a:xfrm>
          <a:off x="685800" y="17278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0" name="テキスト ボックス 379">
          <a:extLst>
            <a:ext uri="{FF2B5EF4-FFF2-40B4-BE49-F238E27FC236}">
              <a16:creationId xmlns:a16="http://schemas.microsoft.com/office/drawing/2014/main" id="{B0BD4C4E-9FC7-42BC-BA84-EA7DA2ADBFA9}"/>
            </a:ext>
          </a:extLst>
        </xdr:cNvPr>
        <xdr:cNvSpPr txBox="1"/>
      </xdr:nvSpPr>
      <xdr:spPr>
        <a:xfrm>
          <a:off x="339891" y="17142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81" name="直線コネクタ 380">
          <a:extLst>
            <a:ext uri="{FF2B5EF4-FFF2-40B4-BE49-F238E27FC236}">
              <a16:creationId xmlns:a16="http://schemas.microsoft.com/office/drawing/2014/main" id="{E3A4653E-5367-46A6-90E7-7D5316C4F7D1}"/>
            </a:ext>
          </a:extLst>
        </xdr:cNvPr>
        <xdr:cNvCxnSpPr/>
      </xdr:nvCxnSpPr>
      <xdr:spPr>
        <a:xfrm>
          <a:off x="685800" y="16916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82" name="テキスト ボックス 381">
          <a:extLst>
            <a:ext uri="{FF2B5EF4-FFF2-40B4-BE49-F238E27FC236}">
              <a16:creationId xmlns:a16="http://schemas.microsoft.com/office/drawing/2014/main" id="{EDAA0216-9BA2-45D2-BADA-ECBEEB8EC76B}"/>
            </a:ext>
          </a:extLst>
        </xdr:cNvPr>
        <xdr:cNvSpPr txBox="1"/>
      </xdr:nvSpPr>
      <xdr:spPr>
        <a:xfrm>
          <a:off x="339891" y="1678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83" name="直線コネクタ 382">
          <a:extLst>
            <a:ext uri="{FF2B5EF4-FFF2-40B4-BE49-F238E27FC236}">
              <a16:creationId xmlns:a16="http://schemas.microsoft.com/office/drawing/2014/main" id="{8ED85943-5D71-4AED-895D-9C4A15BD030D}"/>
            </a:ext>
          </a:extLst>
        </xdr:cNvPr>
        <xdr:cNvCxnSpPr/>
      </xdr:nvCxnSpPr>
      <xdr:spPr>
        <a:xfrm>
          <a:off x="685800" y="16554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84" name="テキスト ボックス 383">
          <a:extLst>
            <a:ext uri="{FF2B5EF4-FFF2-40B4-BE49-F238E27FC236}">
              <a16:creationId xmlns:a16="http://schemas.microsoft.com/office/drawing/2014/main" id="{8449F413-DFBE-442E-B5AC-CFD54BD220BC}"/>
            </a:ext>
          </a:extLst>
        </xdr:cNvPr>
        <xdr:cNvSpPr txBox="1"/>
      </xdr:nvSpPr>
      <xdr:spPr>
        <a:xfrm>
          <a:off x="339891" y="16418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85" name="直線コネクタ 384">
          <a:extLst>
            <a:ext uri="{FF2B5EF4-FFF2-40B4-BE49-F238E27FC236}">
              <a16:creationId xmlns:a16="http://schemas.microsoft.com/office/drawing/2014/main" id="{C2030549-4A0E-4A6D-8950-588193FFEE49}"/>
            </a:ext>
          </a:extLst>
        </xdr:cNvPr>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86" name="テキスト ボックス 385">
          <a:extLst>
            <a:ext uri="{FF2B5EF4-FFF2-40B4-BE49-F238E27FC236}">
              <a16:creationId xmlns:a16="http://schemas.microsoft.com/office/drawing/2014/main" id="{E7B46E84-C56F-4546-B0D5-20DF388B01D8}"/>
            </a:ext>
          </a:extLst>
        </xdr:cNvPr>
        <xdr:cNvSpPr txBox="1"/>
      </xdr:nvSpPr>
      <xdr:spPr>
        <a:xfrm>
          <a:off x="339891" y="16056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7" name="直線コネクタ 386">
          <a:extLst>
            <a:ext uri="{FF2B5EF4-FFF2-40B4-BE49-F238E27FC236}">
              <a16:creationId xmlns:a16="http://schemas.microsoft.com/office/drawing/2014/main" id="{807DD68D-EABE-489F-9021-015EB9E0464C}"/>
            </a:ext>
          </a:extLst>
        </xdr:cNvPr>
        <xdr:cNvCxnSpPr/>
      </xdr:nvCxnSpPr>
      <xdr:spPr>
        <a:xfrm>
          <a:off x="685800" y="15840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88" name="テキスト ボックス 387">
          <a:extLst>
            <a:ext uri="{FF2B5EF4-FFF2-40B4-BE49-F238E27FC236}">
              <a16:creationId xmlns:a16="http://schemas.microsoft.com/office/drawing/2014/main" id="{788CCB86-5A90-49EA-9E19-4D459C46E1A9}"/>
            </a:ext>
          </a:extLst>
        </xdr:cNvPr>
        <xdr:cNvSpPr txBox="1"/>
      </xdr:nvSpPr>
      <xdr:spPr>
        <a:xfrm>
          <a:off x="388136" y="1570420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89" name="【保健所】&#10;有形固定資産減価償却率グラフ枠">
          <a:extLst>
            <a:ext uri="{FF2B5EF4-FFF2-40B4-BE49-F238E27FC236}">
              <a16:creationId xmlns:a16="http://schemas.microsoft.com/office/drawing/2014/main" id="{572CE2E6-41A2-4A10-A0ED-41F9D050238E}"/>
            </a:ext>
          </a:extLst>
        </xdr:cNvPr>
        <xdr:cNvSpPr/>
      </xdr:nvSpPr>
      <xdr:spPr>
        <a:xfrm>
          <a:off x="685800" y="15840075"/>
          <a:ext cx="426720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100</xdr:row>
      <xdr:rowOff>131445</xdr:rowOff>
    </xdr:from>
    <xdr:to>
      <xdr:col>24</xdr:col>
      <xdr:colOff>62865</xdr:colOff>
      <xdr:row>108</xdr:row>
      <xdr:rowOff>91439</xdr:rowOff>
    </xdr:to>
    <xdr:cxnSp macro="">
      <xdr:nvCxnSpPr>
        <xdr:cNvPr id="390" name="直線コネクタ 389">
          <a:extLst>
            <a:ext uri="{FF2B5EF4-FFF2-40B4-BE49-F238E27FC236}">
              <a16:creationId xmlns:a16="http://schemas.microsoft.com/office/drawing/2014/main" id="{F677F2D6-2B7F-4C5F-9FCE-D98B16ABF251}"/>
            </a:ext>
          </a:extLst>
        </xdr:cNvPr>
        <xdr:cNvCxnSpPr/>
      </xdr:nvCxnSpPr>
      <xdr:spPr>
        <a:xfrm flipV="1">
          <a:off x="4179570" y="16323945"/>
          <a:ext cx="1270" cy="1252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108</xdr:row>
      <xdr:rowOff>95266</xdr:rowOff>
    </xdr:from>
    <xdr:ext cx="405111" cy="259045"/>
    <xdr:sp macro="" textlink="">
      <xdr:nvSpPr>
        <xdr:cNvPr id="391" name="【保健所】&#10;有形固定資産減価償却率最小値テキスト">
          <a:extLst>
            <a:ext uri="{FF2B5EF4-FFF2-40B4-BE49-F238E27FC236}">
              <a16:creationId xmlns:a16="http://schemas.microsoft.com/office/drawing/2014/main" id="{9CFEFBEE-7A69-429E-9366-2B2970F06B93}"/>
            </a:ext>
          </a:extLst>
        </xdr:cNvPr>
        <xdr:cNvSpPr txBox="1"/>
      </xdr:nvSpPr>
      <xdr:spPr>
        <a:xfrm>
          <a:off x="4229100" y="17583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91439</xdr:rowOff>
    </xdr:from>
    <xdr:to>
      <xdr:col>24</xdr:col>
      <xdr:colOff>152400</xdr:colOff>
      <xdr:row>108</xdr:row>
      <xdr:rowOff>91439</xdr:rowOff>
    </xdr:to>
    <xdr:cxnSp macro="">
      <xdr:nvCxnSpPr>
        <xdr:cNvPr id="392" name="直線コネクタ 391">
          <a:extLst>
            <a:ext uri="{FF2B5EF4-FFF2-40B4-BE49-F238E27FC236}">
              <a16:creationId xmlns:a16="http://schemas.microsoft.com/office/drawing/2014/main" id="{5AA30F84-7DD7-46AE-B187-9ABDDE6BA41F}"/>
            </a:ext>
          </a:extLst>
        </xdr:cNvPr>
        <xdr:cNvCxnSpPr/>
      </xdr:nvCxnSpPr>
      <xdr:spPr>
        <a:xfrm>
          <a:off x="4105275" y="1757616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78122</xdr:rowOff>
    </xdr:from>
    <xdr:ext cx="405111" cy="259045"/>
    <xdr:sp macro="" textlink="">
      <xdr:nvSpPr>
        <xdr:cNvPr id="393" name="【保健所】&#10;有形固定資産減価償却率最大値テキスト">
          <a:extLst>
            <a:ext uri="{FF2B5EF4-FFF2-40B4-BE49-F238E27FC236}">
              <a16:creationId xmlns:a16="http://schemas.microsoft.com/office/drawing/2014/main" id="{BC3E41DA-5D05-48B1-B941-B15AFC3AAB60}"/>
            </a:ext>
          </a:extLst>
        </xdr:cNvPr>
        <xdr:cNvSpPr txBox="1"/>
      </xdr:nvSpPr>
      <xdr:spPr>
        <a:xfrm>
          <a:off x="4229100" y="16108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131445</xdr:rowOff>
    </xdr:from>
    <xdr:to>
      <xdr:col>24</xdr:col>
      <xdr:colOff>152400</xdr:colOff>
      <xdr:row>100</xdr:row>
      <xdr:rowOff>131445</xdr:rowOff>
    </xdr:to>
    <xdr:cxnSp macro="">
      <xdr:nvCxnSpPr>
        <xdr:cNvPr id="394" name="直線コネクタ 393">
          <a:extLst>
            <a:ext uri="{FF2B5EF4-FFF2-40B4-BE49-F238E27FC236}">
              <a16:creationId xmlns:a16="http://schemas.microsoft.com/office/drawing/2014/main" id="{8F08EC9A-E1E9-4547-9B35-5D6F8CFA1084}"/>
            </a:ext>
          </a:extLst>
        </xdr:cNvPr>
        <xdr:cNvCxnSpPr/>
      </xdr:nvCxnSpPr>
      <xdr:spPr>
        <a:xfrm>
          <a:off x="4105275" y="1632394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103</xdr:row>
      <xdr:rowOff>170197</xdr:rowOff>
    </xdr:from>
    <xdr:ext cx="405111" cy="259045"/>
    <xdr:sp macro="" textlink="">
      <xdr:nvSpPr>
        <xdr:cNvPr id="395" name="【保健所】&#10;有形固定資産減価償却率平均値テキスト">
          <a:extLst>
            <a:ext uri="{FF2B5EF4-FFF2-40B4-BE49-F238E27FC236}">
              <a16:creationId xmlns:a16="http://schemas.microsoft.com/office/drawing/2014/main" id="{40BB3C79-2931-454A-95E9-2FBCA45959AF}"/>
            </a:ext>
          </a:extLst>
        </xdr:cNvPr>
        <xdr:cNvSpPr txBox="1"/>
      </xdr:nvSpPr>
      <xdr:spPr>
        <a:xfrm>
          <a:off x="4229100" y="168389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147320</xdr:rowOff>
    </xdr:from>
    <xdr:to>
      <xdr:col>24</xdr:col>
      <xdr:colOff>114300</xdr:colOff>
      <xdr:row>105</xdr:row>
      <xdr:rowOff>77470</xdr:rowOff>
    </xdr:to>
    <xdr:sp macro="" textlink="">
      <xdr:nvSpPr>
        <xdr:cNvPr id="396" name="フローチャート: 判断 395">
          <a:extLst>
            <a:ext uri="{FF2B5EF4-FFF2-40B4-BE49-F238E27FC236}">
              <a16:creationId xmlns:a16="http://schemas.microsoft.com/office/drawing/2014/main" id="{F3DF25E8-0845-4764-806A-7BA41AD039CF}"/>
            </a:ext>
          </a:extLst>
        </xdr:cNvPr>
        <xdr:cNvSpPr/>
      </xdr:nvSpPr>
      <xdr:spPr>
        <a:xfrm>
          <a:off x="4124325" y="1698434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132080</xdr:rowOff>
    </xdr:from>
    <xdr:to>
      <xdr:col>20</xdr:col>
      <xdr:colOff>38100</xdr:colOff>
      <xdr:row>105</xdr:row>
      <xdr:rowOff>62230</xdr:rowOff>
    </xdr:to>
    <xdr:sp macro="" textlink="">
      <xdr:nvSpPr>
        <xdr:cNvPr id="397" name="フローチャート: 判断 396">
          <a:extLst>
            <a:ext uri="{FF2B5EF4-FFF2-40B4-BE49-F238E27FC236}">
              <a16:creationId xmlns:a16="http://schemas.microsoft.com/office/drawing/2014/main" id="{8E3F5336-8DF3-41C9-AD92-7E35FD160EE6}"/>
            </a:ext>
          </a:extLst>
        </xdr:cNvPr>
        <xdr:cNvSpPr/>
      </xdr:nvSpPr>
      <xdr:spPr>
        <a:xfrm>
          <a:off x="3381375" y="1697228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4445</xdr:rowOff>
    </xdr:from>
    <xdr:to>
      <xdr:col>15</xdr:col>
      <xdr:colOff>101600</xdr:colOff>
      <xdr:row>105</xdr:row>
      <xdr:rowOff>106045</xdr:rowOff>
    </xdr:to>
    <xdr:sp macro="" textlink="">
      <xdr:nvSpPr>
        <xdr:cNvPr id="398" name="フローチャート: 判断 397">
          <a:extLst>
            <a:ext uri="{FF2B5EF4-FFF2-40B4-BE49-F238E27FC236}">
              <a16:creationId xmlns:a16="http://schemas.microsoft.com/office/drawing/2014/main" id="{28978117-C4B1-4B0A-B22F-BF30F36C9763}"/>
            </a:ext>
          </a:extLst>
        </xdr:cNvPr>
        <xdr:cNvSpPr/>
      </xdr:nvSpPr>
      <xdr:spPr>
        <a:xfrm>
          <a:off x="2571750" y="1700974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166370</xdr:rowOff>
    </xdr:from>
    <xdr:to>
      <xdr:col>10</xdr:col>
      <xdr:colOff>165100</xdr:colOff>
      <xdr:row>105</xdr:row>
      <xdr:rowOff>96520</xdr:rowOff>
    </xdr:to>
    <xdr:sp macro="" textlink="">
      <xdr:nvSpPr>
        <xdr:cNvPr id="399" name="フローチャート: 判断 398">
          <a:extLst>
            <a:ext uri="{FF2B5EF4-FFF2-40B4-BE49-F238E27FC236}">
              <a16:creationId xmlns:a16="http://schemas.microsoft.com/office/drawing/2014/main" id="{FA9C6659-1B36-402B-8872-D4466AA5D8E5}"/>
            </a:ext>
          </a:extLst>
        </xdr:cNvPr>
        <xdr:cNvSpPr/>
      </xdr:nvSpPr>
      <xdr:spPr>
        <a:xfrm>
          <a:off x="1781175" y="1700339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139700</xdr:rowOff>
    </xdr:from>
    <xdr:to>
      <xdr:col>6</xdr:col>
      <xdr:colOff>38100</xdr:colOff>
      <xdr:row>105</xdr:row>
      <xdr:rowOff>69850</xdr:rowOff>
    </xdr:to>
    <xdr:sp macro="" textlink="">
      <xdr:nvSpPr>
        <xdr:cNvPr id="400" name="フローチャート: 判断 399">
          <a:extLst>
            <a:ext uri="{FF2B5EF4-FFF2-40B4-BE49-F238E27FC236}">
              <a16:creationId xmlns:a16="http://schemas.microsoft.com/office/drawing/2014/main" id="{B5D5F7DB-52D6-41AB-BF8F-9B139A06F4B4}"/>
            </a:ext>
          </a:extLst>
        </xdr:cNvPr>
        <xdr:cNvSpPr/>
      </xdr:nvSpPr>
      <xdr:spPr>
        <a:xfrm>
          <a:off x="981075" y="1698307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1" name="テキスト ボックス 400">
          <a:extLst>
            <a:ext uri="{FF2B5EF4-FFF2-40B4-BE49-F238E27FC236}">
              <a16:creationId xmlns:a16="http://schemas.microsoft.com/office/drawing/2014/main" id="{01F26F43-E312-468A-A76E-45F866596EEB}"/>
            </a:ext>
          </a:extLst>
        </xdr:cNvPr>
        <xdr:cNvSpPr txBox="1"/>
      </xdr:nvSpPr>
      <xdr:spPr>
        <a:xfrm>
          <a:off x="40100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2" name="テキスト ボックス 401">
          <a:extLst>
            <a:ext uri="{FF2B5EF4-FFF2-40B4-BE49-F238E27FC236}">
              <a16:creationId xmlns:a16="http://schemas.microsoft.com/office/drawing/2014/main" id="{57848ECE-9EDE-43CC-B192-CE54B7799D33}"/>
            </a:ext>
          </a:extLst>
        </xdr:cNvPr>
        <xdr:cNvSpPr txBox="1"/>
      </xdr:nvSpPr>
      <xdr:spPr>
        <a:xfrm>
          <a:off x="32575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3" name="テキスト ボックス 402">
          <a:extLst>
            <a:ext uri="{FF2B5EF4-FFF2-40B4-BE49-F238E27FC236}">
              <a16:creationId xmlns:a16="http://schemas.microsoft.com/office/drawing/2014/main" id="{EF6901B7-B45D-4978-81F0-85C7C5160385}"/>
            </a:ext>
          </a:extLst>
        </xdr:cNvPr>
        <xdr:cNvSpPr txBox="1"/>
      </xdr:nvSpPr>
      <xdr:spPr>
        <a:xfrm>
          <a:off x="24479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4" name="テキスト ボックス 403">
          <a:extLst>
            <a:ext uri="{FF2B5EF4-FFF2-40B4-BE49-F238E27FC236}">
              <a16:creationId xmlns:a16="http://schemas.microsoft.com/office/drawing/2014/main" id="{8625960C-0B21-424B-A426-8A9F9E2363B9}"/>
            </a:ext>
          </a:extLst>
        </xdr:cNvPr>
        <xdr:cNvSpPr txBox="1"/>
      </xdr:nvSpPr>
      <xdr:spPr>
        <a:xfrm>
          <a:off x="16573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5" name="テキスト ボックス 404">
          <a:extLst>
            <a:ext uri="{FF2B5EF4-FFF2-40B4-BE49-F238E27FC236}">
              <a16:creationId xmlns:a16="http://schemas.microsoft.com/office/drawing/2014/main" id="{57223601-96D1-4C09-BC1E-740D14A29184}"/>
            </a:ext>
          </a:extLst>
        </xdr:cNvPr>
        <xdr:cNvSpPr txBox="1"/>
      </xdr:nvSpPr>
      <xdr:spPr>
        <a:xfrm>
          <a:off x="8572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84455</xdr:rowOff>
    </xdr:from>
    <xdr:to>
      <xdr:col>24</xdr:col>
      <xdr:colOff>114300</xdr:colOff>
      <xdr:row>106</xdr:row>
      <xdr:rowOff>14605</xdr:rowOff>
    </xdr:to>
    <xdr:sp macro="" textlink="">
      <xdr:nvSpPr>
        <xdr:cNvPr id="406" name="楕円 405">
          <a:extLst>
            <a:ext uri="{FF2B5EF4-FFF2-40B4-BE49-F238E27FC236}">
              <a16:creationId xmlns:a16="http://schemas.microsoft.com/office/drawing/2014/main" id="{BC7CD698-7DE4-4992-8006-F855D65C4675}"/>
            </a:ext>
          </a:extLst>
        </xdr:cNvPr>
        <xdr:cNvSpPr/>
      </xdr:nvSpPr>
      <xdr:spPr>
        <a:xfrm>
          <a:off x="4124325" y="1708975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105</xdr:row>
      <xdr:rowOff>62882</xdr:rowOff>
    </xdr:from>
    <xdr:ext cx="405111" cy="259045"/>
    <xdr:sp macro="" textlink="">
      <xdr:nvSpPr>
        <xdr:cNvPr id="407" name="【保健所】&#10;有形固定資産減価償却率該当値テキスト">
          <a:extLst>
            <a:ext uri="{FF2B5EF4-FFF2-40B4-BE49-F238E27FC236}">
              <a16:creationId xmlns:a16="http://schemas.microsoft.com/office/drawing/2014/main" id="{74982943-DEFB-40BC-807F-5173EF67A44C}"/>
            </a:ext>
          </a:extLst>
        </xdr:cNvPr>
        <xdr:cNvSpPr txBox="1"/>
      </xdr:nvSpPr>
      <xdr:spPr>
        <a:xfrm>
          <a:off x="4229100" y="1706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149225</xdr:rowOff>
    </xdr:from>
    <xdr:to>
      <xdr:col>20</xdr:col>
      <xdr:colOff>38100</xdr:colOff>
      <xdr:row>106</xdr:row>
      <xdr:rowOff>79375</xdr:rowOff>
    </xdr:to>
    <xdr:sp macro="" textlink="">
      <xdr:nvSpPr>
        <xdr:cNvPr id="408" name="楕円 407">
          <a:extLst>
            <a:ext uri="{FF2B5EF4-FFF2-40B4-BE49-F238E27FC236}">
              <a16:creationId xmlns:a16="http://schemas.microsoft.com/office/drawing/2014/main" id="{656EDFC4-7834-4409-A2A2-7037A835DDF6}"/>
            </a:ext>
          </a:extLst>
        </xdr:cNvPr>
        <xdr:cNvSpPr/>
      </xdr:nvSpPr>
      <xdr:spPr>
        <a:xfrm>
          <a:off x="3381375" y="1715135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135255</xdr:rowOff>
    </xdr:from>
    <xdr:to>
      <xdr:col>24</xdr:col>
      <xdr:colOff>63500</xdr:colOff>
      <xdr:row>106</xdr:row>
      <xdr:rowOff>28575</xdr:rowOff>
    </xdr:to>
    <xdr:cxnSp macro="">
      <xdr:nvCxnSpPr>
        <xdr:cNvPr id="409" name="直線コネクタ 408">
          <a:extLst>
            <a:ext uri="{FF2B5EF4-FFF2-40B4-BE49-F238E27FC236}">
              <a16:creationId xmlns:a16="http://schemas.microsoft.com/office/drawing/2014/main" id="{1C9D23EA-424F-47E2-8C39-917055E5BD17}"/>
            </a:ext>
          </a:extLst>
        </xdr:cNvPr>
        <xdr:cNvCxnSpPr/>
      </xdr:nvCxnSpPr>
      <xdr:spPr>
        <a:xfrm flipV="1">
          <a:off x="3429000" y="17137380"/>
          <a:ext cx="752475" cy="52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132080</xdr:rowOff>
    </xdr:from>
    <xdr:to>
      <xdr:col>15</xdr:col>
      <xdr:colOff>101600</xdr:colOff>
      <xdr:row>106</xdr:row>
      <xdr:rowOff>62230</xdr:rowOff>
    </xdr:to>
    <xdr:sp macro="" textlink="">
      <xdr:nvSpPr>
        <xdr:cNvPr id="410" name="楕円 409">
          <a:extLst>
            <a:ext uri="{FF2B5EF4-FFF2-40B4-BE49-F238E27FC236}">
              <a16:creationId xmlns:a16="http://schemas.microsoft.com/office/drawing/2014/main" id="{8D76BB83-9789-4A2F-A8F0-BF5C0A574543}"/>
            </a:ext>
          </a:extLst>
        </xdr:cNvPr>
        <xdr:cNvSpPr/>
      </xdr:nvSpPr>
      <xdr:spPr>
        <a:xfrm>
          <a:off x="2571750" y="1713420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11430</xdr:rowOff>
    </xdr:from>
    <xdr:to>
      <xdr:col>19</xdr:col>
      <xdr:colOff>177800</xdr:colOff>
      <xdr:row>106</xdr:row>
      <xdr:rowOff>28575</xdr:rowOff>
    </xdr:to>
    <xdr:cxnSp macro="">
      <xdr:nvCxnSpPr>
        <xdr:cNvPr id="411" name="直線コネクタ 410">
          <a:extLst>
            <a:ext uri="{FF2B5EF4-FFF2-40B4-BE49-F238E27FC236}">
              <a16:creationId xmlns:a16="http://schemas.microsoft.com/office/drawing/2014/main" id="{0B089DAB-36BA-4432-BD26-9169388B2C12}"/>
            </a:ext>
          </a:extLst>
        </xdr:cNvPr>
        <xdr:cNvCxnSpPr/>
      </xdr:nvCxnSpPr>
      <xdr:spPr>
        <a:xfrm>
          <a:off x="2619375" y="17172305"/>
          <a:ext cx="809625"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78739</xdr:rowOff>
    </xdr:from>
    <xdr:to>
      <xdr:col>10</xdr:col>
      <xdr:colOff>165100</xdr:colOff>
      <xdr:row>106</xdr:row>
      <xdr:rowOff>8889</xdr:rowOff>
    </xdr:to>
    <xdr:sp macro="" textlink="">
      <xdr:nvSpPr>
        <xdr:cNvPr id="412" name="楕円 411">
          <a:extLst>
            <a:ext uri="{FF2B5EF4-FFF2-40B4-BE49-F238E27FC236}">
              <a16:creationId xmlns:a16="http://schemas.microsoft.com/office/drawing/2014/main" id="{CB7C00C1-A2E5-443D-A59B-13D32BE74C16}"/>
            </a:ext>
          </a:extLst>
        </xdr:cNvPr>
        <xdr:cNvSpPr/>
      </xdr:nvSpPr>
      <xdr:spPr>
        <a:xfrm>
          <a:off x="1781175" y="1708086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129539</xdr:rowOff>
    </xdr:from>
    <xdr:to>
      <xdr:col>15</xdr:col>
      <xdr:colOff>50800</xdr:colOff>
      <xdr:row>106</xdr:row>
      <xdr:rowOff>11430</xdr:rowOff>
    </xdr:to>
    <xdr:cxnSp macro="">
      <xdr:nvCxnSpPr>
        <xdr:cNvPr id="413" name="直線コネクタ 412">
          <a:extLst>
            <a:ext uri="{FF2B5EF4-FFF2-40B4-BE49-F238E27FC236}">
              <a16:creationId xmlns:a16="http://schemas.microsoft.com/office/drawing/2014/main" id="{E4D01320-90C3-496A-8235-D2BC6571A4A4}"/>
            </a:ext>
          </a:extLst>
        </xdr:cNvPr>
        <xdr:cNvCxnSpPr/>
      </xdr:nvCxnSpPr>
      <xdr:spPr>
        <a:xfrm>
          <a:off x="1828800" y="17128489"/>
          <a:ext cx="790575"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118745</xdr:rowOff>
    </xdr:from>
    <xdr:to>
      <xdr:col>6</xdr:col>
      <xdr:colOff>38100</xdr:colOff>
      <xdr:row>105</xdr:row>
      <xdr:rowOff>48895</xdr:rowOff>
    </xdr:to>
    <xdr:sp macro="" textlink="">
      <xdr:nvSpPr>
        <xdr:cNvPr id="414" name="楕円 413">
          <a:extLst>
            <a:ext uri="{FF2B5EF4-FFF2-40B4-BE49-F238E27FC236}">
              <a16:creationId xmlns:a16="http://schemas.microsoft.com/office/drawing/2014/main" id="{02ED1D9E-9267-4657-AF60-5EF9B6F4D927}"/>
            </a:ext>
          </a:extLst>
        </xdr:cNvPr>
        <xdr:cNvSpPr/>
      </xdr:nvSpPr>
      <xdr:spPr>
        <a:xfrm>
          <a:off x="981075" y="1696212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169545</xdr:rowOff>
    </xdr:from>
    <xdr:to>
      <xdr:col>10</xdr:col>
      <xdr:colOff>114300</xdr:colOff>
      <xdr:row>105</xdr:row>
      <xdr:rowOff>129539</xdr:rowOff>
    </xdr:to>
    <xdr:cxnSp macro="">
      <xdr:nvCxnSpPr>
        <xdr:cNvPr id="415" name="直線コネクタ 414">
          <a:extLst>
            <a:ext uri="{FF2B5EF4-FFF2-40B4-BE49-F238E27FC236}">
              <a16:creationId xmlns:a16="http://schemas.microsoft.com/office/drawing/2014/main" id="{B3DCB3F8-6EBC-4775-B225-0BEDB6029A4D}"/>
            </a:ext>
          </a:extLst>
        </xdr:cNvPr>
        <xdr:cNvCxnSpPr/>
      </xdr:nvCxnSpPr>
      <xdr:spPr>
        <a:xfrm>
          <a:off x="1028700" y="17000220"/>
          <a:ext cx="800100" cy="128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78757</xdr:rowOff>
    </xdr:from>
    <xdr:ext cx="405111" cy="259045"/>
    <xdr:sp macro="" textlink="">
      <xdr:nvSpPr>
        <xdr:cNvPr id="416" name="n_1aveValue【保健所】&#10;有形固定資産減価償却率">
          <a:extLst>
            <a:ext uri="{FF2B5EF4-FFF2-40B4-BE49-F238E27FC236}">
              <a16:creationId xmlns:a16="http://schemas.microsoft.com/office/drawing/2014/main" id="{8021AEA0-3946-4032-92C2-0730589067B2}"/>
            </a:ext>
          </a:extLst>
        </xdr:cNvPr>
        <xdr:cNvSpPr txBox="1"/>
      </xdr:nvSpPr>
      <xdr:spPr>
        <a:xfrm>
          <a:off x="3239144" y="1675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122572</xdr:rowOff>
    </xdr:from>
    <xdr:ext cx="405111" cy="259045"/>
    <xdr:sp macro="" textlink="">
      <xdr:nvSpPr>
        <xdr:cNvPr id="417" name="n_2aveValue【保健所】&#10;有形固定資産減価償却率">
          <a:extLst>
            <a:ext uri="{FF2B5EF4-FFF2-40B4-BE49-F238E27FC236}">
              <a16:creationId xmlns:a16="http://schemas.microsoft.com/office/drawing/2014/main" id="{65540232-AE6A-4573-8803-A117FFA18A54}"/>
            </a:ext>
          </a:extLst>
        </xdr:cNvPr>
        <xdr:cNvSpPr txBox="1"/>
      </xdr:nvSpPr>
      <xdr:spPr>
        <a:xfrm>
          <a:off x="2439044" y="16804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113047</xdr:rowOff>
    </xdr:from>
    <xdr:ext cx="405111" cy="259045"/>
    <xdr:sp macro="" textlink="">
      <xdr:nvSpPr>
        <xdr:cNvPr id="418" name="n_3aveValue【保健所】&#10;有形固定資産減価償却率">
          <a:extLst>
            <a:ext uri="{FF2B5EF4-FFF2-40B4-BE49-F238E27FC236}">
              <a16:creationId xmlns:a16="http://schemas.microsoft.com/office/drawing/2014/main" id="{5BE71B6D-070A-406B-BE5B-5CD86374137B}"/>
            </a:ext>
          </a:extLst>
        </xdr:cNvPr>
        <xdr:cNvSpPr txBox="1"/>
      </xdr:nvSpPr>
      <xdr:spPr>
        <a:xfrm>
          <a:off x="1648469" y="1679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60977</xdr:rowOff>
    </xdr:from>
    <xdr:ext cx="405111" cy="259045"/>
    <xdr:sp macro="" textlink="">
      <xdr:nvSpPr>
        <xdr:cNvPr id="419" name="n_4aveValue【保健所】&#10;有形固定資産減価償却率">
          <a:extLst>
            <a:ext uri="{FF2B5EF4-FFF2-40B4-BE49-F238E27FC236}">
              <a16:creationId xmlns:a16="http://schemas.microsoft.com/office/drawing/2014/main" id="{E029FA2F-FC9E-4A9E-BDE6-6C510E06F86E}"/>
            </a:ext>
          </a:extLst>
        </xdr:cNvPr>
        <xdr:cNvSpPr txBox="1"/>
      </xdr:nvSpPr>
      <xdr:spPr>
        <a:xfrm>
          <a:off x="848369" y="17066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70502</xdr:rowOff>
    </xdr:from>
    <xdr:ext cx="405111" cy="259045"/>
    <xdr:sp macro="" textlink="">
      <xdr:nvSpPr>
        <xdr:cNvPr id="420" name="n_1mainValue【保健所】&#10;有形固定資産減価償却率">
          <a:extLst>
            <a:ext uri="{FF2B5EF4-FFF2-40B4-BE49-F238E27FC236}">
              <a16:creationId xmlns:a16="http://schemas.microsoft.com/office/drawing/2014/main" id="{1A72450B-10E5-4A97-89B8-D3DBC555F1EE}"/>
            </a:ext>
          </a:extLst>
        </xdr:cNvPr>
        <xdr:cNvSpPr txBox="1"/>
      </xdr:nvSpPr>
      <xdr:spPr>
        <a:xfrm>
          <a:off x="3239144" y="1723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53357</xdr:rowOff>
    </xdr:from>
    <xdr:ext cx="405111" cy="259045"/>
    <xdr:sp macro="" textlink="">
      <xdr:nvSpPr>
        <xdr:cNvPr id="421" name="n_2mainValue【保健所】&#10;有形固定資産減価償却率">
          <a:extLst>
            <a:ext uri="{FF2B5EF4-FFF2-40B4-BE49-F238E27FC236}">
              <a16:creationId xmlns:a16="http://schemas.microsoft.com/office/drawing/2014/main" id="{1DB278B9-5CFD-4995-B9D4-A2732F840B33}"/>
            </a:ext>
          </a:extLst>
        </xdr:cNvPr>
        <xdr:cNvSpPr txBox="1"/>
      </xdr:nvSpPr>
      <xdr:spPr>
        <a:xfrm>
          <a:off x="2439044" y="1721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16</xdr:rowOff>
    </xdr:from>
    <xdr:ext cx="405111" cy="259045"/>
    <xdr:sp macro="" textlink="">
      <xdr:nvSpPr>
        <xdr:cNvPr id="422" name="n_3mainValue【保健所】&#10;有形固定資産減価償却率">
          <a:extLst>
            <a:ext uri="{FF2B5EF4-FFF2-40B4-BE49-F238E27FC236}">
              <a16:creationId xmlns:a16="http://schemas.microsoft.com/office/drawing/2014/main" id="{5E877DF0-2E32-422F-A1FB-E1ADA7172A69}"/>
            </a:ext>
          </a:extLst>
        </xdr:cNvPr>
        <xdr:cNvSpPr txBox="1"/>
      </xdr:nvSpPr>
      <xdr:spPr>
        <a:xfrm>
          <a:off x="1648469" y="17164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65422</xdr:rowOff>
    </xdr:from>
    <xdr:ext cx="405111" cy="259045"/>
    <xdr:sp macro="" textlink="">
      <xdr:nvSpPr>
        <xdr:cNvPr id="423" name="n_4mainValue【保健所】&#10;有形固定資産減価償却率">
          <a:extLst>
            <a:ext uri="{FF2B5EF4-FFF2-40B4-BE49-F238E27FC236}">
              <a16:creationId xmlns:a16="http://schemas.microsoft.com/office/drawing/2014/main" id="{BB6F2A42-8F35-4D22-A566-8664032774C1}"/>
            </a:ext>
          </a:extLst>
        </xdr:cNvPr>
        <xdr:cNvSpPr txBox="1"/>
      </xdr:nvSpPr>
      <xdr:spPr>
        <a:xfrm>
          <a:off x="848369" y="16746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24" name="正方形/長方形 423">
          <a:extLst>
            <a:ext uri="{FF2B5EF4-FFF2-40B4-BE49-F238E27FC236}">
              <a16:creationId xmlns:a16="http://schemas.microsoft.com/office/drawing/2014/main" id="{5759B4E6-1D11-4096-AF1E-2000807CF415}"/>
            </a:ext>
          </a:extLst>
        </xdr:cNvPr>
        <xdr:cNvSpPr/>
      </xdr:nvSpPr>
      <xdr:spPr>
        <a:xfrm>
          <a:off x="59531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425" name="正方形/長方形 424">
          <a:extLst>
            <a:ext uri="{FF2B5EF4-FFF2-40B4-BE49-F238E27FC236}">
              <a16:creationId xmlns:a16="http://schemas.microsoft.com/office/drawing/2014/main" id="{210EE69E-0371-4C8A-A7A5-A659482F8FC8}"/>
            </a:ext>
          </a:extLst>
        </xdr:cNvPr>
        <xdr:cNvSpPr/>
      </xdr:nvSpPr>
      <xdr:spPr>
        <a:xfrm>
          <a:off x="64103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426" name="正方形/長方形 425">
          <a:extLst>
            <a:ext uri="{FF2B5EF4-FFF2-40B4-BE49-F238E27FC236}">
              <a16:creationId xmlns:a16="http://schemas.microsoft.com/office/drawing/2014/main" id="{5F0A595D-DFF1-4F51-96E9-F011671A7965}"/>
            </a:ext>
          </a:extLst>
        </xdr:cNvPr>
        <xdr:cNvSpPr/>
      </xdr:nvSpPr>
      <xdr:spPr>
        <a:xfrm>
          <a:off x="64103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427" name="正方形/長方形 426">
          <a:extLst>
            <a:ext uri="{FF2B5EF4-FFF2-40B4-BE49-F238E27FC236}">
              <a16:creationId xmlns:a16="http://schemas.microsoft.com/office/drawing/2014/main" id="{A97F6FBF-8DAB-4A7F-BCB7-7E4A439BB7F8}"/>
            </a:ext>
          </a:extLst>
        </xdr:cNvPr>
        <xdr:cNvSpPr/>
      </xdr:nvSpPr>
      <xdr:spPr>
        <a:xfrm>
          <a:off x="78867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428" name="正方形/長方形 427">
          <a:extLst>
            <a:ext uri="{FF2B5EF4-FFF2-40B4-BE49-F238E27FC236}">
              <a16:creationId xmlns:a16="http://schemas.microsoft.com/office/drawing/2014/main" id="{D0DF9BE7-E6F2-491E-9C17-4236763D9181}"/>
            </a:ext>
          </a:extLst>
        </xdr:cNvPr>
        <xdr:cNvSpPr/>
      </xdr:nvSpPr>
      <xdr:spPr>
        <a:xfrm>
          <a:off x="78867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9" name="正方形/長方形 428">
          <a:extLst>
            <a:ext uri="{FF2B5EF4-FFF2-40B4-BE49-F238E27FC236}">
              <a16:creationId xmlns:a16="http://schemas.microsoft.com/office/drawing/2014/main" id="{C417D3E0-1299-4F8B-9048-1B38D6003F95}"/>
            </a:ext>
          </a:extLst>
        </xdr:cNvPr>
        <xdr:cNvSpPr/>
      </xdr:nvSpPr>
      <xdr:spPr>
        <a:xfrm>
          <a:off x="5953125" y="15840075"/>
          <a:ext cx="424815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0" name="テキスト ボックス 429">
          <a:extLst>
            <a:ext uri="{FF2B5EF4-FFF2-40B4-BE49-F238E27FC236}">
              <a16:creationId xmlns:a16="http://schemas.microsoft.com/office/drawing/2014/main" id="{71899553-AD95-4DB4-941C-B2FC88D4BDC5}"/>
            </a:ext>
          </a:extLst>
        </xdr:cNvPr>
        <xdr:cNvSpPr txBox="1"/>
      </xdr:nvSpPr>
      <xdr:spPr>
        <a:xfrm>
          <a:off x="5915025" y="15659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1" name="直線コネクタ 430">
          <a:extLst>
            <a:ext uri="{FF2B5EF4-FFF2-40B4-BE49-F238E27FC236}">
              <a16:creationId xmlns:a16="http://schemas.microsoft.com/office/drawing/2014/main" id="{F38133C8-2FE0-4C48-ABEA-3B3F575A3CEE}"/>
            </a:ext>
          </a:extLst>
        </xdr:cNvPr>
        <xdr:cNvCxnSpPr/>
      </xdr:nvCxnSpPr>
      <xdr:spPr>
        <a:xfrm>
          <a:off x="5953125" y="17992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32" name="直線コネクタ 431">
          <a:extLst>
            <a:ext uri="{FF2B5EF4-FFF2-40B4-BE49-F238E27FC236}">
              <a16:creationId xmlns:a16="http://schemas.microsoft.com/office/drawing/2014/main" id="{1E0E2100-4458-4C41-8CB6-DE75A578DD85}"/>
            </a:ext>
          </a:extLst>
        </xdr:cNvPr>
        <xdr:cNvCxnSpPr/>
      </xdr:nvCxnSpPr>
      <xdr:spPr>
        <a:xfrm>
          <a:off x="5953125" y="17640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33" name="テキスト ボックス 432">
          <a:extLst>
            <a:ext uri="{FF2B5EF4-FFF2-40B4-BE49-F238E27FC236}">
              <a16:creationId xmlns:a16="http://schemas.microsoft.com/office/drawing/2014/main" id="{2326B574-4A75-46A7-92D9-31315B5AB79F}"/>
            </a:ext>
          </a:extLst>
        </xdr:cNvPr>
        <xdr:cNvSpPr txBox="1"/>
      </xdr:nvSpPr>
      <xdr:spPr>
        <a:xfrm>
          <a:off x="5527221" y="174949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34" name="直線コネクタ 433">
          <a:extLst>
            <a:ext uri="{FF2B5EF4-FFF2-40B4-BE49-F238E27FC236}">
              <a16:creationId xmlns:a16="http://schemas.microsoft.com/office/drawing/2014/main" id="{1D0E79DB-9E1F-4D38-81A1-EB641220A2CF}"/>
            </a:ext>
          </a:extLst>
        </xdr:cNvPr>
        <xdr:cNvCxnSpPr/>
      </xdr:nvCxnSpPr>
      <xdr:spPr>
        <a:xfrm>
          <a:off x="5953125" y="17278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35" name="テキスト ボックス 434">
          <a:extLst>
            <a:ext uri="{FF2B5EF4-FFF2-40B4-BE49-F238E27FC236}">
              <a16:creationId xmlns:a16="http://schemas.microsoft.com/office/drawing/2014/main" id="{DE9FC6A3-DF8A-41D6-9034-0E1B53EB206C}"/>
            </a:ext>
          </a:extLst>
        </xdr:cNvPr>
        <xdr:cNvSpPr txBox="1"/>
      </xdr:nvSpPr>
      <xdr:spPr>
        <a:xfrm>
          <a:off x="5527221" y="17142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36" name="直線コネクタ 435">
          <a:extLst>
            <a:ext uri="{FF2B5EF4-FFF2-40B4-BE49-F238E27FC236}">
              <a16:creationId xmlns:a16="http://schemas.microsoft.com/office/drawing/2014/main" id="{224AA90C-263A-4287-A9E2-C0BAE7EAEF85}"/>
            </a:ext>
          </a:extLst>
        </xdr:cNvPr>
        <xdr:cNvCxnSpPr/>
      </xdr:nvCxnSpPr>
      <xdr:spPr>
        <a:xfrm>
          <a:off x="5953125" y="16916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37" name="テキスト ボックス 436">
          <a:extLst>
            <a:ext uri="{FF2B5EF4-FFF2-40B4-BE49-F238E27FC236}">
              <a16:creationId xmlns:a16="http://schemas.microsoft.com/office/drawing/2014/main" id="{A22376C3-D67A-4D70-A04C-DE3DD3D43285}"/>
            </a:ext>
          </a:extLst>
        </xdr:cNvPr>
        <xdr:cNvSpPr txBox="1"/>
      </xdr:nvSpPr>
      <xdr:spPr>
        <a:xfrm>
          <a:off x="5527221" y="1678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38" name="直線コネクタ 437">
          <a:extLst>
            <a:ext uri="{FF2B5EF4-FFF2-40B4-BE49-F238E27FC236}">
              <a16:creationId xmlns:a16="http://schemas.microsoft.com/office/drawing/2014/main" id="{8193DF58-8BA7-4083-B647-0702DD144DF5}"/>
            </a:ext>
          </a:extLst>
        </xdr:cNvPr>
        <xdr:cNvCxnSpPr/>
      </xdr:nvCxnSpPr>
      <xdr:spPr>
        <a:xfrm>
          <a:off x="5953125" y="16554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39" name="テキスト ボックス 438">
          <a:extLst>
            <a:ext uri="{FF2B5EF4-FFF2-40B4-BE49-F238E27FC236}">
              <a16:creationId xmlns:a16="http://schemas.microsoft.com/office/drawing/2014/main" id="{1985C5C5-4870-470A-ACF0-FE3C1C461701}"/>
            </a:ext>
          </a:extLst>
        </xdr:cNvPr>
        <xdr:cNvSpPr txBox="1"/>
      </xdr:nvSpPr>
      <xdr:spPr>
        <a:xfrm>
          <a:off x="5527221" y="16418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40" name="直線コネクタ 439">
          <a:extLst>
            <a:ext uri="{FF2B5EF4-FFF2-40B4-BE49-F238E27FC236}">
              <a16:creationId xmlns:a16="http://schemas.microsoft.com/office/drawing/2014/main" id="{B52EF8AB-F949-45EB-A971-CCBD71CA5E6D}"/>
            </a:ext>
          </a:extLst>
        </xdr:cNvPr>
        <xdr:cNvCxnSpPr/>
      </xdr:nvCxnSpPr>
      <xdr:spPr>
        <a:xfrm>
          <a:off x="5953125"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41" name="テキスト ボックス 440">
          <a:extLst>
            <a:ext uri="{FF2B5EF4-FFF2-40B4-BE49-F238E27FC236}">
              <a16:creationId xmlns:a16="http://schemas.microsoft.com/office/drawing/2014/main" id="{158C4FA5-6D5E-4DF4-A3F8-C07A55C11FA4}"/>
            </a:ext>
          </a:extLst>
        </xdr:cNvPr>
        <xdr:cNvSpPr txBox="1"/>
      </xdr:nvSpPr>
      <xdr:spPr>
        <a:xfrm>
          <a:off x="5527221" y="16056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2" name="直線コネクタ 441">
          <a:extLst>
            <a:ext uri="{FF2B5EF4-FFF2-40B4-BE49-F238E27FC236}">
              <a16:creationId xmlns:a16="http://schemas.microsoft.com/office/drawing/2014/main" id="{57267351-411F-406C-B2F3-19E47E23A7BE}"/>
            </a:ext>
          </a:extLst>
        </xdr:cNvPr>
        <xdr:cNvCxnSpPr/>
      </xdr:nvCxnSpPr>
      <xdr:spPr>
        <a:xfrm>
          <a:off x="5953125" y="158400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3" name="テキスト ボックス 442">
          <a:extLst>
            <a:ext uri="{FF2B5EF4-FFF2-40B4-BE49-F238E27FC236}">
              <a16:creationId xmlns:a16="http://schemas.microsoft.com/office/drawing/2014/main" id="{7B9505CD-AA3A-4F0E-8CC5-48B20A358B2C}"/>
            </a:ext>
          </a:extLst>
        </xdr:cNvPr>
        <xdr:cNvSpPr txBox="1"/>
      </xdr:nvSpPr>
      <xdr:spPr>
        <a:xfrm>
          <a:off x="5527221" y="15704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44" name="【保健所】&#10;一人当たり面積グラフ枠">
          <a:extLst>
            <a:ext uri="{FF2B5EF4-FFF2-40B4-BE49-F238E27FC236}">
              <a16:creationId xmlns:a16="http://schemas.microsoft.com/office/drawing/2014/main" id="{FA99C236-E861-423A-B3C4-4C31A9D5F684}"/>
            </a:ext>
          </a:extLst>
        </xdr:cNvPr>
        <xdr:cNvSpPr/>
      </xdr:nvSpPr>
      <xdr:spPr>
        <a:xfrm>
          <a:off x="5953125" y="15840075"/>
          <a:ext cx="424815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101</xdr:row>
      <xdr:rowOff>57150</xdr:rowOff>
    </xdr:from>
    <xdr:to>
      <xdr:col>54</xdr:col>
      <xdr:colOff>189865</xdr:colOff>
      <xdr:row>108</xdr:row>
      <xdr:rowOff>76200</xdr:rowOff>
    </xdr:to>
    <xdr:cxnSp macro="">
      <xdr:nvCxnSpPr>
        <xdr:cNvPr id="445" name="直線コネクタ 444">
          <a:extLst>
            <a:ext uri="{FF2B5EF4-FFF2-40B4-BE49-F238E27FC236}">
              <a16:creationId xmlns:a16="http://schemas.microsoft.com/office/drawing/2014/main" id="{1E8D99C7-7584-4575-87BE-1331492EBF44}"/>
            </a:ext>
          </a:extLst>
        </xdr:cNvPr>
        <xdr:cNvCxnSpPr/>
      </xdr:nvCxnSpPr>
      <xdr:spPr>
        <a:xfrm flipV="1">
          <a:off x="9427845" y="16411575"/>
          <a:ext cx="1270" cy="1152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108</xdr:row>
      <xdr:rowOff>80027</xdr:rowOff>
    </xdr:from>
    <xdr:ext cx="469744" cy="259045"/>
    <xdr:sp macro="" textlink="">
      <xdr:nvSpPr>
        <xdr:cNvPr id="446" name="【保健所】&#10;一人当たり面積最小値テキスト">
          <a:extLst>
            <a:ext uri="{FF2B5EF4-FFF2-40B4-BE49-F238E27FC236}">
              <a16:creationId xmlns:a16="http://schemas.microsoft.com/office/drawing/2014/main" id="{DA502FBD-C3E8-42CF-9FBF-44888BED2C0B}"/>
            </a:ext>
          </a:extLst>
        </xdr:cNvPr>
        <xdr:cNvSpPr txBox="1"/>
      </xdr:nvSpPr>
      <xdr:spPr>
        <a:xfrm>
          <a:off x="9477375" y="1757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76200</xdr:rowOff>
    </xdr:from>
    <xdr:to>
      <xdr:col>55</xdr:col>
      <xdr:colOff>88900</xdr:colOff>
      <xdr:row>108</xdr:row>
      <xdr:rowOff>76200</xdr:rowOff>
    </xdr:to>
    <xdr:cxnSp macro="">
      <xdr:nvCxnSpPr>
        <xdr:cNvPr id="447" name="直線コネクタ 446">
          <a:extLst>
            <a:ext uri="{FF2B5EF4-FFF2-40B4-BE49-F238E27FC236}">
              <a16:creationId xmlns:a16="http://schemas.microsoft.com/office/drawing/2014/main" id="{341D4402-82E2-4279-A064-56E7EF27BF90}"/>
            </a:ext>
          </a:extLst>
        </xdr:cNvPr>
        <xdr:cNvCxnSpPr/>
      </xdr:nvCxnSpPr>
      <xdr:spPr>
        <a:xfrm>
          <a:off x="9363075" y="1756410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100</xdr:row>
      <xdr:rowOff>3827</xdr:rowOff>
    </xdr:from>
    <xdr:ext cx="469744" cy="259045"/>
    <xdr:sp macro="" textlink="">
      <xdr:nvSpPr>
        <xdr:cNvPr id="448" name="【保健所】&#10;一人当たり面積最大値テキスト">
          <a:extLst>
            <a:ext uri="{FF2B5EF4-FFF2-40B4-BE49-F238E27FC236}">
              <a16:creationId xmlns:a16="http://schemas.microsoft.com/office/drawing/2014/main" id="{4B2D3177-78B4-4D1C-9C84-2E33C6CA046E}"/>
            </a:ext>
          </a:extLst>
        </xdr:cNvPr>
        <xdr:cNvSpPr txBox="1"/>
      </xdr:nvSpPr>
      <xdr:spPr>
        <a:xfrm>
          <a:off x="9477375" y="16199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57150</xdr:rowOff>
    </xdr:from>
    <xdr:to>
      <xdr:col>55</xdr:col>
      <xdr:colOff>88900</xdr:colOff>
      <xdr:row>101</xdr:row>
      <xdr:rowOff>57150</xdr:rowOff>
    </xdr:to>
    <xdr:cxnSp macro="">
      <xdr:nvCxnSpPr>
        <xdr:cNvPr id="449" name="直線コネクタ 448">
          <a:extLst>
            <a:ext uri="{FF2B5EF4-FFF2-40B4-BE49-F238E27FC236}">
              <a16:creationId xmlns:a16="http://schemas.microsoft.com/office/drawing/2014/main" id="{AC446530-27E4-42A4-BE78-1973CCF2D87E}"/>
            </a:ext>
          </a:extLst>
        </xdr:cNvPr>
        <xdr:cNvCxnSpPr/>
      </xdr:nvCxnSpPr>
      <xdr:spPr>
        <a:xfrm>
          <a:off x="9363075" y="16411575"/>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106</xdr:row>
      <xdr:rowOff>67327</xdr:rowOff>
    </xdr:from>
    <xdr:ext cx="469744" cy="259045"/>
    <xdr:sp macro="" textlink="">
      <xdr:nvSpPr>
        <xdr:cNvPr id="450" name="【保健所】&#10;一人当たり面積平均値テキスト">
          <a:extLst>
            <a:ext uri="{FF2B5EF4-FFF2-40B4-BE49-F238E27FC236}">
              <a16:creationId xmlns:a16="http://schemas.microsoft.com/office/drawing/2014/main" id="{087B0420-3CD2-4D5B-9923-1EB8E42B1765}"/>
            </a:ext>
          </a:extLst>
        </xdr:cNvPr>
        <xdr:cNvSpPr txBox="1"/>
      </xdr:nvSpPr>
      <xdr:spPr>
        <a:xfrm>
          <a:off x="9477375" y="172282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44450</xdr:rowOff>
    </xdr:from>
    <xdr:to>
      <xdr:col>55</xdr:col>
      <xdr:colOff>50800</xdr:colOff>
      <xdr:row>107</xdr:row>
      <xdr:rowOff>146050</xdr:rowOff>
    </xdr:to>
    <xdr:sp macro="" textlink="">
      <xdr:nvSpPr>
        <xdr:cNvPr id="451" name="フローチャート: 判断 450">
          <a:extLst>
            <a:ext uri="{FF2B5EF4-FFF2-40B4-BE49-F238E27FC236}">
              <a16:creationId xmlns:a16="http://schemas.microsoft.com/office/drawing/2014/main" id="{4FA4803E-06D7-46E7-B02A-02C5F545B912}"/>
            </a:ext>
          </a:extLst>
        </xdr:cNvPr>
        <xdr:cNvSpPr/>
      </xdr:nvSpPr>
      <xdr:spPr>
        <a:xfrm>
          <a:off x="9401175" y="17373600"/>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44450</xdr:rowOff>
    </xdr:from>
    <xdr:to>
      <xdr:col>50</xdr:col>
      <xdr:colOff>165100</xdr:colOff>
      <xdr:row>107</xdr:row>
      <xdr:rowOff>146050</xdr:rowOff>
    </xdr:to>
    <xdr:sp macro="" textlink="">
      <xdr:nvSpPr>
        <xdr:cNvPr id="452" name="フローチャート: 判断 451">
          <a:extLst>
            <a:ext uri="{FF2B5EF4-FFF2-40B4-BE49-F238E27FC236}">
              <a16:creationId xmlns:a16="http://schemas.microsoft.com/office/drawing/2014/main" id="{8C026AC6-8338-4184-A632-5892BAF94E9C}"/>
            </a:ext>
          </a:extLst>
        </xdr:cNvPr>
        <xdr:cNvSpPr/>
      </xdr:nvSpPr>
      <xdr:spPr>
        <a:xfrm>
          <a:off x="8639175" y="173736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44450</xdr:rowOff>
    </xdr:from>
    <xdr:to>
      <xdr:col>46</xdr:col>
      <xdr:colOff>38100</xdr:colOff>
      <xdr:row>107</xdr:row>
      <xdr:rowOff>146050</xdr:rowOff>
    </xdr:to>
    <xdr:sp macro="" textlink="">
      <xdr:nvSpPr>
        <xdr:cNvPr id="453" name="フローチャート: 判断 452">
          <a:extLst>
            <a:ext uri="{FF2B5EF4-FFF2-40B4-BE49-F238E27FC236}">
              <a16:creationId xmlns:a16="http://schemas.microsoft.com/office/drawing/2014/main" id="{B6EDFC34-D0BD-4ABB-9E4E-A98052E45464}"/>
            </a:ext>
          </a:extLst>
        </xdr:cNvPr>
        <xdr:cNvSpPr/>
      </xdr:nvSpPr>
      <xdr:spPr>
        <a:xfrm>
          <a:off x="7839075" y="1737360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44450</xdr:rowOff>
    </xdr:from>
    <xdr:to>
      <xdr:col>41</xdr:col>
      <xdr:colOff>101600</xdr:colOff>
      <xdr:row>107</xdr:row>
      <xdr:rowOff>146050</xdr:rowOff>
    </xdr:to>
    <xdr:sp macro="" textlink="">
      <xdr:nvSpPr>
        <xdr:cNvPr id="454" name="フローチャート: 判断 453">
          <a:extLst>
            <a:ext uri="{FF2B5EF4-FFF2-40B4-BE49-F238E27FC236}">
              <a16:creationId xmlns:a16="http://schemas.microsoft.com/office/drawing/2014/main" id="{77DD29E1-B410-47F2-AAEF-8CCDF47F0C7D}"/>
            </a:ext>
          </a:extLst>
        </xdr:cNvPr>
        <xdr:cNvSpPr/>
      </xdr:nvSpPr>
      <xdr:spPr>
        <a:xfrm>
          <a:off x="7029450" y="1737360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44450</xdr:rowOff>
    </xdr:from>
    <xdr:to>
      <xdr:col>36</xdr:col>
      <xdr:colOff>165100</xdr:colOff>
      <xdr:row>107</xdr:row>
      <xdr:rowOff>146050</xdr:rowOff>
    </xdr:to>
    <xdr:sp macro="" textlink="">
      <xdr:nvSpPr>
        <xdr:cNvPr id="455" name="フローチャート: 判断 454">
          <a:extLst>
            <a:ext uri="{FF2B5EF4-FFF2-40B4-BE49-F238E27FC236}">
              <a16:creationId xmlns:a16="http://schemas.microsoft.com/office/drawing/2014/main" id="{FFE0A737-49AF-48AD-A12E-7AA9ADD9440A}"/>
            </a:ext>
          </a:extLst>
        </xdr:cNvPr>
        <xdr:cNvSpPr/>
      </xdr:nvSpPr>
      <xdr:spPr>
        <a:xfrm>
          <a:off x="6238875" y="173736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6" name="テキスト ボックス 455">
          <a:extLst>
            <a:ext uri="{FF2B5EF4-FFF2-40B4-BE49-F238E27FC236}">
              <a16:creationId xmlns:a16="http://schemas.microsoft.com/office/drawing/2014/main" id="{F78DE0FA-5825-4D47-A149-00A20EF34F6A}"/>
            </a:ext>
          </a:extLst>
        </xdr:cNvPr>
        <xdr:cNvSpPr txBox="1"/>
      </xdr:nvSpPr>
      <xdr:spPr>
        <a:xfrm>
          <a:off x="925830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7" name="テキスト ボックス 456">
          <a:extLst>
            <a:ext uri="{FF2B5EF4-FFF2-40B4-BE49-F238E27FC236}">
              <a16:creationId xmlns:a16="http://schemas.microsoft.com/office/drawing/2014/main" id="{F4B2923D-271E-4F29-A0B1-AF087EBD5F00}"/>
            </a:ext>
          </a:extLst>
        </xdr:cNvPr>
        <xdr:cNvSpPr txBox="1"/>
      </xdr:nvSpPr>
      <xdr:spPr>
        <a:xfrm>
          <a:off x="85153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8" name="テキスト ボックス 457">
          <a:extLst>
            <a:ext uri="{FF2B5EF4-FFF2-40B4-BE49-F238E27FC236}">
              <a16:creationId xmlns:a16="http://schemas.microsoft.com/office/drawing/2014/main" id="{528160A9-E5CD-4E15-8A51-B2D627ACCF5D}"/>
            </a:ext>
          </a:extLst>
        </xdr:cNvPr>
        <xdr:cNvSpPr txBox="1"/>
      </xdr:nvSpPr>
      <xdr:spPr>
        <a:xfrm>
          <a:off x="77152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9" name="テキスト ボックス 458">
          <a:extLst>
            <a:ext uri="{FF2B5EF4-FFF2-40B4-BE49-F238E27FC236}">
              <a16:creationId xmlns:a16="http://schemas.microsoft.com/office/drawing/2014/main" id="{2D1F947D-6C2C-4819-B9D0-688B07B28B38}"/>
            </a:ext>
          </a:extLst>
        </xdr:cNvPr>
        <xdr:cNvSpPr txBox="1"/>
      </xdr:nvSpPr>
      <xdr:spPr>
        <a:xfrm>
          <a:off x="6905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0" name="テキスト ボックス 459">
          <a:extLst>
            <a:ext uri="{FF2B5EF4-FFF2-40B4-BE49-F238E27FC236}">
              <a16:creationId xmlns:a16="http://schemas.microsoft.com/office/drawing/2014/main" id="{AAB95BC2-3513-45A6-9644-B14410D189BD}"/>
            </a:ext>
          </a:extLst>
        </xdr:cNvPr>
        <xdr:cNvSpPr txBox="1"/>
      </xdr:nvSpPr>
      <xdr:spPr>
        <a:xfrm>
          <a:off x="61150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44450</xdr:rowOff>
    </xdr:from>
    <xdr:to>
      <xdr:col>55</xdr:col>
      <xdr:colOff>50800</xdr:colOff>
      <xdr:row>107</xdr:row>
      <xdr:rowOff>146050</xdr:rowOff>
    </xdr:to>
    <xdr:sp macro="" textlink="">
      <xdr:nvSpPr>
        <xdr:cNvPr id="461" name="楕円 460">
          <a:extLst>
            <a:ext uri="{FF2B5EF4-FFF2-40B4-BE49-F238E27FC236}">
              <a16:creationId xmlns:a16="http://schemas.microsoft.com/office/drawing/2014/main" id="{8E930834-AF6C-4A08-9854-2B0A8B7B64F4}"/>
            </a:ext>
          </a:extLst>
        </xdr:cNvPr>
        <xdr:cNvSpPr/>
      </xdr:nvSpPr>
      <xdr:spPr>
        <a:xfrm>
          <a:off x="9401175" y="17373600"/>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107</xdr:row>
      <xdr:rowOff>22877</xdr:rowOff>
    </xdr:from>
    <xdr:ext cx="469744" cy="259045"/>
    <xdr:sp macro="" textlink="">
      <xdr:nvSpPr>
        <xdr:cNvPr id="462" name="【保健所】&#10;一人当たり面積該当値テキスト">
          <a:extLst>
            <a:ext uri="{FF2B5EF4-FFF2-40B4-BE49-F238E27FC236}">
              <a16:creationId xmlns:a16="http://schemas.microsoft.com/office/drawing/2014/main" id="{62576302-DDFD-4702-A9E6-F6D217EAC3F4}"/>
            </a:ext>
          </a:extLst>
        </xdr:cNvPr>
        <xdr:cNvSpPr txBox="1"/>
      </xdr:nvSpPr>
      <xdr:spPr>
        <a:xfrm>
          <a:off x="9477375" y="1735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44450</xdr:rowOff>
    </xdr:from>
    <xdr:to>
      <xdr:col>50</xdr:col>
      <xdr:colOff>165100</xdr:colOff>
      <xdr:row>107</xdr:row>
      <xdr:rowOff>146050</xdr:rowOff>
    </xdr:to>
    <xdr:sp macro="" textlink="">
      <xdr:nvSpPr>
        <xdr:cNvPr id="463" name="楕円 462">
          <a:extLst>
            <a:ext uri="{FF2B5EF4-FFF2-40B4-BE49-F238E27FC236}">
              <a16:creationId xmlns:a16="http://schemas.microsoft.com/office/drawing/2014/main" id="{25F121C8-DE5F-47B2-AD54-DFE8618ADEA6}"/>
            </a:ext>
          </a:extLst>
        </xdr:cNvPr>
        <xdr:cNvSpPr/>
      </xdr:nvSpPr>
      <xdr:spPr>
        <a:xfrm>
          <a:off x="8639175" y="1737360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95250</xdr:rowOff>
    </xdr:from>
    <xdr:to>
      <xdr:col>55</xdr:col>
      <xdr:colOff>0</xdr:colOff>
      <xdr:row>107</xdr:row>
      <xdr:rowOff>95250</xdr:rowOff>
    </xdr:to>
    <xdr:cxnSp macro="">
      <xdr:nvCxnSpPr>
        <xdr:cNvPr id="464" name="直線コネクタ 463">
          <a:extLst>
            <a:ext uri="{FF2B5EF4-FFF2-40B4-BE49-F238E27FC236}">
              <a16:creationId xmlns:a16="http://schemas.microsoft.com/office/drawing/2014/main" id="{46FA469C-E44B-4834-8166-6C51DAF04EA0}"/>
            </a:ext>
          </a:extLst>
        </xdr:cNvPr>
        <xdr:cNvCxnSpPr/>
      </xdr:nvCxnSpPr>
      <xdr:spPr>
        <a:xfrm>
          <a:off x="8686800" y="17421225"/>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44450</xdr:rowOff>
    </xdr:from>
    <xdr:to>
      <xdr:col>46</xdr:col>
      <xdr:colOff>38100</xdr:colOff>
      <xdr:row>107</xdr:row>
      <xdr:rowOff>146050</xdr:rowOff>
    </xdr:to>
    <xdr:sp macro="" textlink="">
      <xdr:nvSpPr>
        <xdr:cNvPr id="465" name="楕円 464">
          <a:extLst>
            <a:ext uri="{FF2B5EF4-FFF2-40B4-BE49-F238E27FC236}">
              <a16:creationId xmlns:a16="http://schemas.microsoft.com/office/drawing/2014/main" id="{6062F306-D842-4435-9935-50A8EC8A51BF}"/>
            </a:ext>
          </a:extLst>
        </xdr:cNvPr>
        <xdr:cNvSpPr/>
      </xdr:nvSpPr>
      <xdr:spPr>
        <a:xfrm>
          <a:off x="7839075" y="173736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95250</xdr:rowOff>
    </xdr:from>
    <xdr:to>
      <xdr:col>50</xdr:col>
      <xdr:colOff>114300</xdr:colOff>
      <xdr:row>107</xdr:row>
      <xdr:rowOff>95250</xdr:rowOff>
    </xdr:to>
    <xdr:cxnSp macro="">
      <xdr:nvCxnSpPr>
        <xdr:cNvPr id="466" name="直線コネクタ 465">
          <a:extLst>
            <a:ext uri="{FF2B5EF4-FFF2-40B4-BE49-F238E27FC236}">
              <a16:creationId xmlns:a16="http://schemas.microsoft.com/office/drawing/2014/main" id="{287773C5-5C46-4E35-B311-90A017A091F5}"/>
            </a:ext>
          </a:extLst>
        </xdr:cNvPr>
        <xdr:cNvCxnSpPr/>
      </xdr:nvCxnSpPr>
      <xdr:spPr>
        <a:xfrm>
          <a:off x="7886700" y="17421225"/>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44450</xdr:rowOff>
    </xdr:from>
    <xdr:to>
      <xdr:col>41</xdr:col>
      <xdr:colOff>101600</xdr:colOff>
      <xdr:row>107</xdr:row>
      <xdr:rowOff>146050</xdr:rowOff>
    </xdr:to>
    <xdr:sp macro="" textlink="">
      <xdr:nvSpPr>
        <xdr:cNvPr id="467" name="楕円 466">
          <a:extLst>
            <a:ext uri="{FF2B5EF4-FFF2-40B4-BE49-F238E27FC236}">
              <a16:creationId xmlns:a16="http://schemas.microsoft.com/office/drawing/2014/main" id="{9AB9673E-C1B5-4F2F-B59D-746E5951AED3}"/>
            </a:ext>
          </a:extLst>
        </xdr:cNvPr>
        <xdr:cNvSpPr/>
      </xdr:nvSpPr>
      <xdr:spPr>
        <a:xfrm>
          <a:off x="7029450" y="1737360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95250</xdr:rowOff>
    </xdr:from>
    <xdr:to>
      <xdr:col>45</xdr:col>
      <xdr:colOff>177800</xdr:colOff>
      <xdr:row>107</xdr:row>
      <xdr:rowOff>95250</xdr:rowOff>
    </xdr:to>
    <xdr:cxnSp macro="">
      <xdr:nvCxnSpPr>
        <xdr:cNvPr id="468" name="直線コネクタ 467">
          <a:extLst>
            <a:ext uri="{FF2B5EF4-FFF2-40B4-BE49-F238E27FC236}">
              <a16:creationId xmlns:a16="http://schemas.microsoft.com/office/drawing/2014/main" id="{E415D3F1-9472-45F0-8B06-50B4D353F36C}"/>
            </a:ext>
          </a:extLst>
        </xdr:cNvPr>
        <xdr:cNvCxnSpPr/>
      </xdr:nvCxnSpPr>
      <xdr:spPr>
        <a:xfrm>
          <a:off x="7077075" y="17421225"/>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44450</xdr:rowOff>
    </xdr:from>
    <xdr:to>
      <xdr:col>36</xdr:col>
      <xdr:colOff>165100</xdr:colOff>
      <xdr:row>107</xdr:row>
      <xdr:rowOff>146050</xdr:rowOff>
    </xdr:to>
    <xdr:sp macro="" textlink="">
      <xdr:nvSpPr>
        <xdr:cNvPr id="469" name="楕円 468">
          <a:extLst>
            <a:ext uri="{FF2B5EF4-FFF2-40B4-BE49-F238E27FC236}">
              <a16:creationId xmlns:a16="http://schemas.microsoft.com/office/drawing/2014/main" id="{0C932F16-4300-4BE0-8533-D7551B2EB377}"/>
            </a:ext>
          </a:extLst>
        </xdr:cNvPr>
        <xdr:cNvSpPr/>
      </xdr:nvSpPr>
      <xdr:spPr>
        <a:xfrm>
          <a:off x="6238875" y="1737360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95250</xdr:rowOff>
    </xdr:from>
    <xdr:to>
      <xdr:col>41</xdr:col>
      <xdr:colOff>50800</xdr:colOff>
      <xdr:row>107</xdr:row>
      <xdr:rowOff>95250</xdr:rowOff>
    </xdr:to>
    <xdr:cxnSp macro="">
      <xdr:nvCxnSpPr>
        <xdr:cNvPr id="470" name="直線コネクタ 469">
          <a:extLst>
            <a:ext uri="{FF2B5EF4-FFF2-40B4-BE49-F238E27FC236}">
              <a16:creationId xmlns:a16="http://schemas.microsoft.com/office/drawing/2014/main" id="{694F9972-D067-4BA5-B0D9-72F1BCA70F24}"/>
            </a:ext>
          </a:extLst>
        </xdr:cNvPr>
        <xdr:cNvCxnSpPr/>
      </xdr:nvCxnSpPr>
      <xdr:spPr>
        <a:xfrm>
          <a:off x="6286500" y="17421225"/>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137177</xdr:rowOff>
    </xdr:from>
    <xdr:ext cx="469744" cy="259045"/>
    <xdr:sp macro="" textlink="">
      <xdr:nvSpPr>
        <xdr:cNvPr id="471" name="n_1aveValue【保健所】&#10;一人当たり面積">
          <a:extLst>
            <a:ext uri="{FF2B5EF4-FFF2-40B4-BE49-F238E27FC236}">
              <a16:creationId xmlns:a16="http://schemas.microsoft.com/office/drawing/2014/main" id="{6F03C1D4-925E-481B-8ACD-FAE2022BF45E}"/>
            </a:ext>
          </a:extLst>
        </xdr:cNvPr>
        <xdr:cNvSpPr txBox="1"/>
      </xdr:nvSpPr>
      <xdr:spPr>
        <a:xfrm>
          <a:off x="8458277" y="17466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137177</xdr:rowOff>
    </xdr:from>
    <xdr:ext cx="469744" cy="259045"/>
    <xdr:sp macro="" textlink="">
      <xdr:nvSpPr>
        <xdr:cNvPr id="472" name="n_2aveValue【保健所】&#10;一人当たり面積">
          <a:extLst>
            <a:ext uri="{FF2B5EF4-FFF2-40B4-BE49-F238E27FC236}">
              <a16:creationId xmlns:a16="http://schemas.microsoft.com/office/drawing/2014/main" id="{C43E0584-FB9B-4D61-9628-28BA9348976B}"/>
            </a:ext>
          </a:extLst>
        </xdr:cNvPr>
        <xdr:cNvSpPr txBox="1"/>
      </xdr:nvSpPr>
      <xdr:spPr>
        <a:xfrm>
          <a:off x="7677227" y="17466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137177</xdr:rowOff>
    </xdr:from>
    <xdr:ext cx="469744" cy="259045"/>
    <xdr:sp macro="" textlink="">
      <xdr:nvSpPr>
        <xdr:cNvPr id="473" name="n_3aveValue【保健所】&#10;一人当たり面積">
          <a:extLst>
            <a:ext uri="{FF2B5EF4-FFF2-40B4-BE49-F238E27FC236}">
              <a16:creationId xmlns:a16="http://schemas.microsoft.com/office/drawing/2014/main" id="{F39CC485-F4A3-4481-AD41-6F353A87E3CC}"/>
            </a:ext>
          </a:extLst>
        </xdr:cNvPr>
        <xdr:cNvSpPr txBox="1"/>
      </xdr:nvSpPr>
      <xdr:spPr>
        <a:xfrm>
          <a:off x="6867602" y="17466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137177</xdr:rowOff>
    </xdr:from>
    <xdr:ext cx="469744" cy="259045"/>
    <xdr:sp macro="" textlink="">
      <xdr:nvSpPr>
        <xdr:cNvPr id="474" name="n_4aveValue【保健所】&#10;一人当たり面積">
          <a:extLst>
            <a:ext uri="{FF2B5EF4-FFF2-40B4-BE49-F238E27FC236}">
              <a16:creationId xmlns:a16="http://schemas.microsoft.com/office/drawing/2014/main" id="{39745867-7DF8-4E11-916C-5BB3EB74997C}"/>
            </a:ext>
          </a:extLst>
        </xdr:cNvPr>
        <xdr:cNvSpPr txBox="1"/>
      </xdr:nvSpPr>
      <xdr:spPr>
        <a:xfrm>
          <a:off x="6067502" y="17466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162577</xdr:rowOff>
    </xdr:from>
    <xdr:ext cx="469744" cy="259045"/>
    <xdr:sp macro="" textlink="">
      <xdr:nvSpPr>
        <xdr:cNvPr id="475" name="n_1mainValue【保健所】&#10;一人当たり面積">
          <a:extLst>
            <a:ext uri="{FF2B5EF4-FFF2-40B4-BE49-F238E27FC236}">
              <a16:creationId xmlns:a16="http://schemas.microsoft.com/office/drawing/2014/main" id="{2DE70F5C-DCD2-4E23-9193-1FC6CA6B051B}"/>
            </a:ext>
          </a:extLst>
        </xdr:cNvPr>
        <xdr:cNvSpPr txBox="1"/>
      </xdr:nvSpPr>
      <xdr:spPr>
        <a:xfrm>
          <a:off x="8458277" y="1716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162577</xdr:rowOff>
    </xdr:from>
    <xdr:ext cx="469744" cy="259045"/>
    <xdr:sp macro="" textlink="">
      <xdr:nvSpPr>
        <xdr:cNvPr id="476" name="n_2mainValue【保健所】&#10;一人当たり面積">
          <a:extLst>
            <a:ext uri="{FF2B5EF4-FFF2-40B4-BE49-F238E27FC236}">
              <a16:creationId xmlns:a16="http://schemas.microsoft.com/office/drawing/2014/main" id="{81379015-6C94-414F-9F65-C54DA37C9600}"/>
            </a:ext>
          </a:extLst>
        </xdr:cNvPr>
        <xdr:cNvSpPr txBox="1"/>
      </xdr:nvSpPr>
      <xdr:spPr>
        <a:xfrm>
          <a:off x="7677227" y="1716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162577</xdr:rowOff>
    </xdr:from>
    <xdr:ext cx="469744" cy="259045"/>
    <xdr:sp macro="" textlink="">
      <xdr:nvSpPr>
        <xdr:cNvPr id="477" name="n_3mainValue【保健所】&#10;一人当たり面積">
          <a:extLst>
            <a:ext uri="{FF2B5EF4-FFF2-40B4-BE49-F238E27FC236}">
              <a16:creationId xmlns:a16="http://schemas.microsoft.com/office/drawing/2014/main" id="{1631DA55-6985-4A8B-B574-828CE76F9DA6}"/>
            </a:ext>
          </a:extLst>
        </xdr:cNvPr>
        <xdr:cNvSpPr txBox="1"/>
      </xdr:nvSpPr>
      <xdr:spPr>
        <a:xfrm>
          <a:off x="6867602" y="1716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162577</xdr:rowOff>
    </xdr:from>
    <xdr:ext cx="469744" cy="259045"/>
    <xdr:sp macro="" textlink="">
      <xdr:nvSpPr>
        <xdr:cNvPr id="478" name="n_4mainValue【保健所】&#10;一人当たり面積">
          <a:extLst>
            <a:ext uri="{FF2B5EF4-FFF2-40B4-BE49-F238E27FC236}">
              <a16:creationId xmlns:a16="http://schemas.microsoft.com/office/drawing/2014/main" id="{C13B6F8E-4D55-4184-A4E9-8DECE1E3800C}"/>
            </a:ext>
          </a:extLst>
        </xdr:cNvPr>
        <xdr:cNvSpPr txBox="1"/>
      </xdr:nvSpPr>
      <xdr:spPr>
        <a:xfrm>
          <a:off x="6067502" y="1716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9" name="正方形/長方形 478">
          <a:extLst>
            <a:ext uri="{FF2B5EF4-FFF2-40B4-BE49-F238E27FC236}">
              <a16:creationId xmlns:a16="http://schemas.microsoft.com/office/drawing/2014/main" id="{6149CAD5-0FDA-44C6-8E89-4478B1F96A86}"/>
            </a:ext>
          </a:extLst>
        </xdr:cNvPr>
        <xdr:cNvSpPr/>
      </xdr:nvSpPr>
      <xdr:spPr>
        <a:xfrm>
          <a:off x="112109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480" name="正方形/長方形 479">
          <a:extLst>
            <a:ext uri="{FF2B5EF4-FFF2-40B4-BE49-F238E27FC236}">
              <a16:creationId xmlns:a16="http://schemas.microsoft.com/office/drawing/2014/main" id="{63240358-E6F5-4C04-A689-9250AF7B42C5}"/>
            </a:ext>
          </a:extLst>
        </xdr:cNvPr>
        <xdr:cNvSpPr/>
      </xdr:nvSpPr>
      <xdr:spPr>
        <a:xfrm>
          <a:off x="116586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481" name="正方形/長方形 480">
          <a:extLst>
            <a:ext uri="{FF2B5EF4-FFF2-40B4-BE49-F238E27FC236}">
              <a16:creationId xmlns:a16="http://schemas.microsoft.com/office/drawing/2014/main" id="{6922091E-B05C-4CFA-A25C-23C4CC6883D6}"/>
            </a:ext>
          </a:extLst>
        </xdr:cNvPr>
        <xdr:cNvSpPr/>
      </xdr:nvSpPr>
      <xdr:spPr>
        <a:xfrm>
          <a:off x="116586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xdr:nvSpPr>
        <xdr:cNvPr id="482" name="正方形/長方形 481">
          <a:extLst>
            <a:ext uri="{FF2B5EF4-FFF2-40B4-BE49-F238E27FC236}">
              <a16:creationId xmlns:a16="http://schemas.microsoft.com/office/drawing/2014/main" id="{9357EA0D-1BCA-4308-86CA-E0158EA5DBB6}"/>
            </a:ext>
          </a:extLst>
        </xdr:cNvPr>
        <xdr:cNvSpPr/>
      </xdr:nvSpPr>
      <xdr:spPr>
        <a:xfrm>
          <a:off x="131540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xdr:nvSpPr>
        <xdr:cNvPr id="483" name="正方形/長方形 482">
          <a:extLst>
            <a:ext uri="{FF2B5EF4-FFF2-40B4-BE49-F238E27FC236}">
              <a16:creationId xmlns:a16="http://schemas.microsoft.com/office/drawing/2014/main" id="{68F404EC-C3E1-441E-8B20-19F91FD47194}"/>
            </a:ext>
          </a:extLst>
        </xdr:cNvPr>
        <xdr:cNvSpPr/>
      </xdr:nvSpPr>
      <xdr:spPr>
        <a:xfrm>
          <a:off x="131540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84" name="正方形/長方形 483">
          <a:extLst>
            <a:ext uri="{FF2B5EF4-FFF2-40B4-BE49-F238E27FC236}">
              <a16:creationId xmlns:a16="http://schemas.microsoft.com/office/drawing/2014/main" id="{B6527603-A212-44C8-AECD-6482CA60E03F}"/>
            </a:ext>
          </a:extLst>
        </xdr:cNvPr>
        <xdr:cNvSpPr/>
      </xdr:nvSpPr>
      <xdr:spPr>
        <a:xfrm>
          <a:off x="112109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85" name="テキスト ボックス 484">
          <a:extLst>
            <a:ext uri="{FF2B5EF4-FFF2-40B4-BE49-F238E27FC236}">
              <a16:creationId xmlns:a16="http://schemas.microsoft.com/office/drawing/2014/main" id="{D7734D41-8BB4-418D-858F-3AFB0FAF9346}"/>
            </a:ext>
          </a:extLst>
        </xdr:cNvPr>
        <xdr:cNvSpPr txBox="1"/>
      </xdr:nvSpPr>
      <xdr:spPr>
        <a:xfrm>
          <a:off x="11172825"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86" name="直線コネクタ 485">
          <a:extLst>
            <a:ext uri="{FF2B5EF4-FFF2-40B4-BE49-F238E27FC236}">
              <a16:creationId xmlns:a16="http://schemas.microsoft.com/office/drawing/2014/main" id="{C8407CC5-3159-49D2-8272-96161F1AD255}"/>
            </a:ext>
          </a:extLst>
        </xdr:cNvPr>
        <xdr:cNvCxnSpPr/>
      </xdr:nvCxnSpPr>
      <xdr:spPr>
        <a:xfrm>
          <a:off x="11210925" y="72009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87" name="テキスト ボックス 486">
          <a:extLst>
            <a:ext uri="{FF2B5EF4-FFF2-40B4-BE49-F238E27FC236}">
              <a16:creationId xmlns:a16="http://schemas.microsoft.com/office/drawing/2014/main" id="{1C513A02-4CAF-46BE-B5D0-0AA467201BBB}"/>
            </a:ext>
          </a:extLst>
        </xdr:cNvPr>
        <xdr:cNvSpPr txBox="1"/>
      </xdr:nvSpPr>
      <xdr:spPr>
        <a:xfrm>
          <a:off x="10845966" y="7065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88" name="直線コネクタ 487">
          <a:extLst>
            <a:ext uri="{FF2B5EF4-FFF2-40B4-BE49-F238E27FC236}">
              <a16:creationId xmlns:a16="http://schemas.microsoft.com/office/drawing/2014/main" id="{7A2CA8DF-EC8F-4611-9E2B-FAE9DF7C11B7}"/>
            </a:ext>
          </a:extLst>
        </xdr:cNvPr>
        <xdr:cNvCxnSpPr/>
      </xdr:nvCxnSpPr>
      <xdr:spPr>
        <a:xfrm>
          <a:off x="11210925" y="68389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89" name="テキスト ボックス 488">
          <a:extLst>
            <a:ext uri="{FF2B5EF4-FFF2-40B4-BE49-F238E27FC236}">
              <a16:creationId xmlns:a16="http://schemas.microsoft.com/office/drawing/2014/main" id="{9688A75F-EE4D-4511-8615-C7B06AAB13CB}"/>
            </a:ext>
          </a:extLst>
        </xdr:cNvPr>
        <xdr:cNvSpPr txBox="1"/>
      </xdr:nvSpPr>
      <xdr:spPr>
        <a:xfrm>
          <a:off x="10845966" y="670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90" name="直線コネクタ 489">
          <a:extLst>
            <a:ext uri="{FF2B5EF4-FFF2-40B4-BE49-F238E27FC236}">
              <a16:creationId xmlns:a16="http://schemas.microsoft.com/office/drawing/2014/main" id="{2C9D0E28-33FE-4145-9C10-9DC53E31D9E7}"/>
            </a:ext>
          </a:extLst>
        </xdr:cNvPr>
        <xdr:cNvCxnSpPr/>
      </xdr:nvCxnSpPr>
      <xdr:spPr>
        <a:xfrm>
          <a:off x="11210925" y="64770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91" name="テキスト ボックス 490">
          <a:extLst>
            <a:ext uri="{FF2B5EF4-FFF2-40B4-BE49-F238E27FC236}">
              <a16:creationId xmlns:a16="http://schemas.microsoft.com/office/drawing/2014/main" id="{6D980072-840D-4503-BA0E-073BA8E0AA46}"/>
            </a:ext>
          </a:extLst>
        </xdr:cNvPr>
        <xdr:cNvSpPr txBox="1"/>
      </xdr:nvSpPr>
      <xdr:spPr>
        <a:xfrm>
          <a:off x="10845966" y="6341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92" name="直線コネクタ 491">
          <a:extLst>
            <a:ext uri="{FF2B5EF4-FFF2-40B4-BE49-F238E27FC236}">
              <a16:creationId xmlns:a16="http://schemas.microsoft.com/office/drawing/2014/main" id="{2A92094C-690C-4C9F-9968-21CE872E2B4E}"/>
            </a:ext>
          </a:extLst>
        </xdr:cNvPr>
        <xdr:cNvCxnSpPr/>
      </xdr:nvCxnSpPr>
      <xdr:spPr>
        <a:xfrm>
          <a:off x="11210925" y="61245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93" name="テキスト ボックス 492">
          <a:extLst>
            <a:ext uri="{FF2B5EF4-FFF2-40B4-BE49-F238E27FC236}">
              <a16:creationId xmlns:a16="http://schemas.microsoft.com/office/drawing/2014/main" id="{EC027793-DDB2-49B7-9EAA-843840033899}"/>
            </a:ext>
          </a:extLst>
        </xdr:cNvPr>
        <xdr:cNvSpPr txBox="1"/>
      </xdr:nvSpPr>
      <xdr:spPr>
        <a:xfrm>
          <a:off x="10845966" y="5988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94" name="直線コネクタ 493">
          <a:extLst>
            <a:ext uri="{FF2B5EF4-FFF2-40B4-BE49-F238E27FC236}">
              <a16:creationId xmlns:a16="http://schemas.microsoft.com/office/drawing/2014/main" id="{1157E09E-9268-4652-AECD-62E4EBD1993D}"/>
            </a:ext>
          </a:extLst>
        </xdr:cNvPr>
        <xdr:cNvCxnSpPr/>
      </xdr:nvCxnSpPr>
      <xdr:spPr>
        <a:xfrm>
          <a:off x="11210925" y="57626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95" name="テキスト ボックス 494">
          <a:extLst>
            <a:ext uri="{FF2B5EF4-FFF2-40B4-BE49-F238E27FC236}">
              <a16:creationId xmlns:a16="http://schemas.microsoft.com/office/drawing/2014/main" id="{731F223E-7A4D-4837-8F39-9AA0B277943B}"/>
            </a:ext>
          </a:extLst>
        </xdr:cNvPr>
        <xdr:cNvSpPr txBox="1"/>
      </xdr:nvSpPr>
      <xdr:spPr>
        <a:xfrm>
          <a:off x="10845966" y="5626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96" name="直線コネクタ 495">
          <a:extLst>
            <a:ext uri="{FF2B5EF4-FFF2-40B4-BE49-F238E27FC236}">
              <a16:creationId xmlns:a16="http://schemas.microsoft.com/office/drawing/2014/main" id="{9D3FC044-626D-49B7-82BA-403DEFB6961F}"/>
            </a:ext>
          </a:extLst>
        </xdr:cNvPr>
        <xdr:cNvCxnSpPr/>
      </xdr:nvCxnSpPr>
      <xdr:spPr>
        <a:xfrm>
          <a:off x="11210925" y="54006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97" name="テキスト ボックス 496">
          <a:extLst>
            <a:ext uri="{FF2B5EF4-FFF2-40B4-BE49-F238E27FC236}">
              <a16:creationId xmlns:a16="http://schemas.microsoft.com/office/drawing/2014/main" id="{11E3C4A9-EA57-45BF-8B2F-F1312FD53206}"/>
            </a:ext>
          </a:extLst>
        </xdr:cNvPr>
        <xdr:cNvSpPr txBox="1"/>
      </xdr:nvSpPr>
      <xdr:spPr>
        <a:xfrm>
          <a:off x="10845966" y="52648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8" name="直線コネクタ 497">
          <a:extLst>
            <a:ext uri="{FF2B5EF4-FFF2-40B4-BE49-F238E27FC236}">
              <a16:creationId xmlns:a16="http://schemas.microsoft.com/office/drawing/2014/main" id="{60DB7BE0-A568-44BA-8498-CB1E693EADD1}"/>
            </a:ext>
          </a:extLst>
        </xdr:cNvPr>
        <xdr:cNvCxnSpPr/>
      </xdr:nvCxnSpPr>
      <xdr:spPr>
        <a:xfrm>
          <a:off x="11210925" y="5038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99" name="テキスト ボックス 498">
          <a:extLst>
            <a:ext uri="{FF2B5EF4-FFF2-40B4-BE49-F238E27FC236}">
              <a16:creationId xmlns:a16="http://schemas.microsoft.com/office/drawing/2014/main" id="{C5287503-8A80-41AA-9226-5283885A12FB}"/>
            </a:ext>
          </a:extLst>
        </xdr:cNvPr>
        <xdr:cNvSpPr txBox="1"/>
      </xdr:nvSpPr>
      <xdr:spPr>
        <a:xfrm>
          <a:off x="10845966" y="4902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0" name="【試験研究機関】&#10;有形固定資産減価償却率グラフ枠">
          <a:extLst>
            <a:ext uri="{FF2B5EF4-FFF2-40B4-BE49-F238E27FC236}">
              <a16:creationId xmlns:a16="http://schemas.microsoft.com/office/drawing/2014/main" id="{805DEF46-BDE2-45FE-A047-F0B4FB7CF57C}"/>
            </a:ext>
          </a:extLst>
        </xdr:cNvPr>
        <xdr:cNvSpPr/>
      </xdr:nvSpPr>
      <xdr:spPr>
        <a:xfrm>
          <a:off x="112109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129540</xdr:rowOff>
    </xdr:from>
    <xdr:to>
      <xdr:col>85</xdr:col>
      <xdr:colOff>126364</xdr:colOff>
      <xdr:row>42</xdr:row>
      <xdr:rowOff>45720</xdr:rowOff>
    </xdr:to>
    <xdr:cxnSp macro="">
      <xdr:nvCxnSpPr>
        <xdr:cNvPr id="501" name="直線コネクタ 500">
          <a:extLst>
            <a:ext uri="{FF2B5EF4-FFF2-40B4-BE49-F238E27FC236}">
              <a16:creationId xmlns:a16="http://schemas.microsoft.com/office/drawing/2014/main" id="{E59214E8-E978-4D02-ADF1-82C7D044C97B}"/>
            </a:ext>
          </a:extLst>
        </xdr:cNvPr>
        <xdr:cNvCxnSpPr/>
      </xdr:nvCxnSpPr>
      <xdr:spPr>
        <a:xfrm flipV="1">
          <a:off x="14695170" y="5469890"/>
          <a:ext cx="1269" cy="1379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42</xdr:row>
      <xdr:rowOff>49547</xdr:rowOff>
    </xdr:from>
    <xdr:ext cx="405111" cy="259045"/>
    <xdr:sp macro="" textlink="">
      <xdr:nvSpPr>
        <xdr:cNvPr id="502" name="【試験研究機関】&#10;有形固定資産減価償却率最小値テキスト">
          <a:extLst>
            <a:ext uri="{FF2B5EF4-FFF2-40B4-BE49-F238E27FC236}">
              <a16:creationId xmlns:a16="http://schemas.microsoft.com/office/drawing/2014/main" id="{0037AE68-890A-4EFC-B71F-2E9D8B5C3CAA}"/>
            </a:ext>
          </a:extLst>
        </xdr:cNvPr>
        <xdr:cNvSpPr txBox="1"/>
      </xdr:nvSpPr>
      <xdr:spPr>
        <a:xfrm>
          <a:off x="14744700" y="6847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45720</xdr:rowOff>
    </xdr:from>
    <xdr:to>
      <xdr:col>86</xdr:col>
      <xdr:colOff>25400</xdr:colOff>
      <xdr:row>42</xdr:row>
      <xdr:rowOff>45720</xdr:rowOff>
    </xdr:to>
    <xdr:cxnSp macro="">
      <xdr:nvCxnSpPr>
        <xdr:cNvPr id="503" name="直線コネクタ 502">
          <a:extLst>
            <a:ext uri="{FF2B5EF4-FFF2-40B4-BE49-F238E27FC236}">
              <a16:creationId xmlns:a16="http://schemas.microsoft.com/office/drawing/2014/main" id="{EE149059-5ABA-4056-9876-58C4EC99E559}"/>
            </a:ext>
          </a:extLst>
        </xdr:cNvPr>
        <xdr:cNvCxnSpPr/>
      </xdr:nvCxnSpPr>
      <xdr:spPr>
        <a:xfrm>
          <a:off x="14611350" y="684974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76217</xdr:rowOff>
    </xdr:from>
    <xdr:ext cx="405111" cy="259045"/>
    <xdr:sp macro="" textlink="">
      <xdr:nvSpPr>
        <xdr:cNvPr id="504" name="【試験研究機関】&#10;有形固定資産減価償却率最大値テキスト">
          <a:extLst>
            <a:ext uri="{FF2B5EF4-FFF2-40B4-BE49-F238E27FC236}">
              <a16:creationId xmlns:a16="http://schemas.microsoft.com/office/drawing/2014/main" id="{BAF37391-8F28-40B4-BC8A-EAF1B2EC75C3}"/>
            </a:ext>
          </a:extLst>
        </xdr:cNvPr>
        <xdr:cNvSpPr txBox="1"/>
      </xdr:nvSpPr>
      <xdr:spPr>
        <a:xfrm>
          <a:off x="14744700" y="5257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129540</xdr:rowOff>
    </xdr:from>
    <xdr:to>
      <xdr:col>86</xdr:col>
      <xdr:colOff>25400</xdr:colOff>
      <xdr:row>33</xdr:row>
      <xdr:rowOff>129540</xdr:rowOff>
    </xdr:to>
    <xdr:cxnSp macro="">
      <xdr:nvCxnSpPr>
        <xdr:cNvPr id="505" name="直線コネクタ 504">
          <a:extLst>
            <a:ext uri="{FF2B5EF4-FFF2-40B4-BE49-F238E27FC236}">
              <a16:creationId xmlns:a16="http://schemas.microsoft.com/office/drawing/2014/main" id="{B060457A-2110-431B-A42B-CC4B11D09221}"/>
            </a:ext>
          </a:extLst>
        </xdr:cNvPr>
        <xdr:cNvCxnSpPr/>
      </xdr:nvCxnSpPr>
      <xdr:spPr>
        <a:xfrm>
          <a:off x="14611350" y="546989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10177</xdr:rowOff>
    </xdr:from>
    <xdr:ext cx="405111" cy="259045"/>
    <xdr:sp macro="" textlink="">
      <xdr:nvSpPr>
        <xdr:cNvPr id="506" name="【試験研究機関】&#10;有形固定資産減価償却率平均値テキスト">
          <a:extLst>
            <a:ext uri="{FF2B5EF4-FFF2-40B4-BE49-F238E27FC236}">
              <a16:creationId xmlns:a16="http://schemas.microsoft.com/office/drawing/2014/main" id="{30312684-62DA-4409-A4EA-CC13DE4DB70F}"/>
            </a:ext>
          </a:extLst>
        </xdr:cNvPr>
        <xdr:cNvSpPr txBox="1"/>
      </xdr:nvSpPr>
      <xdr:spPr>
        <a:xfrm>
          <a:off x="14744700" y="5998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158750</xdr:rowOff>
    </xdr:from>
    <xdr:to>
      <xdr:col>85</xdr:col>
      <xdr:colOff>177800</xdr:colOff>
      <xdr:row>38</xdr:row>
      <xdr:rowOff>88900</xdr:rowOff>
    </xdr:to>
    <xdr:sp macro="" textlink="">
      <xdr:nvSpPr>
        <xdr:cNvPr id="507" name="フローチャート: 判断 506">
          <a:extLst>
            <a:ext uri="{FF2B5EF4-FFF2-40B4-BE49-F238E27FC236}">
              <a16:creationId xmlns:a16="http://schemas.microsoft.com/office/drawing/2014/main" id="{35B35AA0-914C-443C-B6DD-91A619A4139E}"/>
            </a:ext>
          </a:extLst>
        </xdr:cNvPr>
        <xdr:cNvSpPr/>
      </xdr:nvSpPr>
      <xdr:spPr>
        <a:xfrm>
          <a:off x="14649450" y="615315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82550</xdr:rowOff>
    </xdr:from>
    <xdr:to>
      <xdr:col>81</xdr:col>
      <xdr:colOff>101600</xdr:colOff>
      <xdr:row>38</xdr:row>
      <xdr:rowOff>12700</xdr:rowOff>
    </xdr:to>
    <xdr:sp macro="" textlink="">
      <xdr:nvSpPr>
        <xdr:cNvPr id="508" name="フローチャート: 判断 507">
          <a:extLst>
            <a:ext uri="{FF2B5EF4-FFF2-40B4-BE49-F238E27FC236}">
              <a16:creationId xmlns:a16="http://schemas.microsoft.com/office/drawing/2014/main" id="{D3874DAF-C25D-4C70-B18E-99EEC5EC8F30}"/>
            </a:ext>
          </a:extLst>
        </xdr:cNvPr>
        <xdr:cNvSpPr/>
      </xdr:nvSpPr>
      <xdr:spPr>
        <a:xfrm>
          <a:off x="13887450" y="607695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93980</xdr:rowOff>
    </xdr:from>
    <xdr:to>
      <xdr:col>76</xdr:col>
      <xdr:colOff>165100</xdr:colOff>
      <xdr:row>38</xdr:row>
      <xdr:rowOff>24130</xdr:rowOff>
    </xdr:to>
    <xdr:sp macro="" textlink="">
      <xdr:nvSpPr>
        <xdr:cNvPr id="509" name="フローチャート: 判断 508">
          <a:extLst>
            <a:ext uri="{FF2B5EF4-FFF2-40B4-BE49-F238E27FC236}">
              <a16:creationId xmlns:a16="http://schemas.microsoft.com/office/drawing/2014/main" id="{9E6CB672-698E-4BFD-AE6C-6365759001A5}"/>
            </a:ext>
          </a:extLst>
        </xdr:cNvPr>
        <xdr:cNvSpPr/>
      </xdr:nvSpPr>
      <xdr:spPr>
        <a:xfrm>
          <a:off x="13096875" y="608520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63500</xdr:rowOff>
    </xdr:from>
    <xdr:to>
      <xdr:col>72</xdr:col>
      <xdr:colOff>38100</xdr:colOff>
      <xdr:row>37</xdr:row>
      <xdr:rowOff>165100</xdr:rowOff>
    </xdr:to>
    <xdr:sp macro="" textlink="">
      <xdr:nvSpPr>
        <xdr:cNvPr id="510" name="フローチャート: 判断 509">
          <a:extLst>
            <a:ext uri="{FF2B5EF4-FFF2-40B4-BE49-F238E27FC236}">
              <a16:creationId xmlns:a16="http://schemas.microsoft.com/office/drawing/2014/main" id="{2B36F368-0C60-448D-8A2B-98D4D5E2A250}"/>
            </a:ext>
          </a:extLst>
        </xdr:cNvPr>
        <xdr:cNvSpPr/>
      </xdr:nvSpPr>
      <xdr:spPr>
        <a:xfrm>
          <a:off x="12296775" y="605790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44450</xdr:rowOff>
    </xdr:from>
    <xdr:to>
      <xdr:col>67</xdr:col>
      <xdr:colOff>101600</xdr:colOff>
      <xdr:row>38</xdr:row>
      <xdr:rowOff>146050</xdr:rowOff>
    </xdr:to>
    <xdr:sp macro="" textlink="">
      <xdr:nvSpPr>
        <xdr:cNvPr id="511" name="フローチャート: 判断 510">
          <a:extLst>
            <a:ext uri="{FF2B5EF4-FFF2-40B4-BE49-F238E27FC236}">
              <a16:creationId xmlns:a16="http://schemas.microsoft.com/office/drawing/2014/main" id="{79695321-FB2D-4506-9524-8AFE6C9B1EFA}"/>
            </a:ext>
          </a:extLst>
        </xdr:cNvPr>
        <xdr:cNvSpPr/>
      </xdr:nvSpPr>
      <xdr:spPr>
        <a:xfrm>
          <a:off x="11487150" y="620077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12" name="テキスト ボックス 511">
          <a:extLst>
            <a:ext uri="{FF2B5EF4-FFF2-40B4-BE49-F238E27FC236}">
              <a16:creationId xmlns:a16="http://schemas.microsoft.com/office/drawing/2014/main" id="{B8FC4D48-C92D-4ED3-9248-4E44FCE25BD0}"/>
            </a:ext>
          </a:extLst>
        </xdr:cNvPr>
        <xdr:cNvSpPr txBox="1"/>
      </xdr:nvSpPr>
      <xdr:spPr>
        <a:xfrm>
          <a:off x="1452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13" name="テキスト ボックス 512">
          <a:extLst>
            <a:ext uri="{FF2B5EF4-FFF2-40B4-BE49-F238E27FC236}">
              <a16:creationId xmlns:a16="http://schemas.microsoft.com/office/drawing/2014/main" id="{7C1F4AB0-DE42-4E4D-9822-E407614AF038}"/>
            </a:ext>
          </a:extLst>
        </xdr:cNvPr>
        <xdr:cNvSpPr txBox="1"/>
      </xdr:nvSpPr>
      <xdr:spPr>
        <a:xfrm>
          <a:off x="13763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14" name="テキスト ボックス 513">
          <a:extLst>
            <a:ext uri="{FF2B5EF4-FFF2-40B4-BE49-F238E27FC236}">
              <a16:creationId xmlns:a16="http://schemas.microsoft.com/office/drawing/2014/main" id="{176D6E3B-AB19-473D-A889-8E440604D392}"/>
            </a:ext>
          </a:extLst>
        </xdr:cNvPr>
        <xdr:cNvSpPr txBox="1"/>
      </xdr:nvSpPr>
      <xdr:spPr>
        <a:xfrm>
          <a:off x="12973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15" name="テキスト ボックス 514">
          <a:extLst>
            <a:ext uri="{FF2B5EF4-FFF2-40B4-BE49-F238E27FC236}">
              <a16:creationId xmlns:a16="http://schemas.microsoft.com/office/drawing/2014/main" id="{2CBBD6A9-CA42-46ED-B309-FDBB28531225}"/>
            </a:ext>
          </a:extLst>
        </xdr:cNvPr>
        <xdr:cNvSpPr txBox="1"/>
      </xdr:nvSpPr>
      <xdr:spPr>
        <a:xfrm>
          <a:off x="12172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16" name="テキスト ボックス 515">
          <a:extLst>
            <a:ext uri="{FF2B5EF4-FFF2-40B4-BE49-F238E27FC236}">
              <a16:creationId xmlns:a16="http://schemas.microsoft.com/office/drawing/2014/main" id="{73B0509E-40DF-49A4-A646-80260494896C}"/>
            </a:ext>
          </a:extLst>
        </xdr:cNvPr>
        <xdr:cNvSpPr txBox="1"/>
      </xdr:nvSpPr>
      <xdr:spPr>
        <a:xfrm>
          <a:off x="11363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166370</xdr:rowOff>
    </xdr:from>
    <xdr:to>
      <xdr:col>85</xdr:col>
      <xdr:colOff>177800</xdr:colOff>
      <xdr:row>42</xdr:row>
      <xdr:rowOff>96520</xdr:rowOff>
    </xdr:to>
    <xdr:sp macro="" textlink="">
      <xdr:nvSpPr>
        <xdr:cNvPr id="517" name="楕円 516">
          <a:extLst>
            <a:ext uri="{FF2B5EF4-FFF2-40B4-BE49-F238E27FC236}">
              <a16:creationId xmlns:a16="http://schemas.microsoft.com/office/drawing/2014/main" id="{BAFDE3F2-8773-4DF7-BC98-38285EDCC4A6}"/>
            </a:ext>
          </a:extLst>
        </xdr:cNvPr>
        <xdr:cNvSpPr/>
      </xdr:nvSpPr>
      <xdr:spPr>
        <a:xfrm>
          <a:off x="14649450" y="680212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41</xdr:row>
      <xdr:rowOff>81297</xdr:rowOff>
    </xdr:from>
    <xdr:ext cx="405111" cy="259045"/>
    <xdr:sp macro="" textlink="">
      <xdr:nvSpPr>
        <xdr:cNvPr id="518" name="【試験研究機関】&#10;有形固定資産減価償却率該当値テキスト">
          <a:extLst>
            <a:ext uri="{FF2B5EF4-FFF2-40B4-BE49-F238E27FC236}">
              <a16:creationId xmlns:a16="http://schemas.microsoft.com/office/drawing/2014/main" id="{6C87542A-97D9-4676-8772-CE9049ECE5A8}"/>
            </a:ext>
          </a:extLst>
        </xdr:cNvPr>
        <xdr:cNvSpPr txBox="1"/>
      </xdr:nvSpPr>
      <xdr:spPr>
        <a:xfrm>
          <a:off x="14744700" y="6723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158750</xdr:rowOff>
    </xdr:from>
    <xdr:to>
      <xdr:col>81</xdr:col>
      <xdr:colOff>101600</xdr:colOff>
      <xdr:row>42</xdr:row>
      <xdr:rowOff>88900</xdr:rowOff>
    </xdr:to>
    <xdr:sp macro="" textlink="">
      <xdr:nvSpPr>
        <xdr:cNvPr id="519" name="楕円 518">
          <a:extLst>
            <a:ext uri="{FF2B5EF4-FFF2-40B4-BE49-F238E27FC236}">
              <a16:creationId xmlns:a16="http://schemas.microsoft.com/office/drawing/2014/main" id="{F20EEDFF-8BE2-434D-877E-4AC49996E5C2}"/>
            </a:ext>
          </a:extLst>
        </xdr:cNvPr>
        <xdr:cNvSpPr/>
      </xdr:nvSpPr>
      <xdr:spPr>
        <a:xfrm>
          <a:off x="13887450" y="680085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42</xdr:row>
      <xdr:rowOff>38100</xdr:rowOff>
    </xdr:from>
    <xdr:to>
      <xdr:col>85</xdr:col>
      <xdr:colOff>127000</xdr:colOff>
      <xdr:row>42</xdr:row>
      <xdr:rowOff>45720</xdr:rowOff>
    </xdr:to>
    <xdr:cxnSp macro="">
      <xdr:nvCxnSpPr>
        <xdr:cNvPr id="520" name="直線コネクタ 519">
          <a:extLst>
            <a:ext uri="{FF2B5EF4-FFF2-40B4-BE49-F238E27FC236}">
              <a16:creationId xmlns:a16="http://schemas.microsoft.com/office/drawing/2014/main" id="{046BBEA3-94D0-4CE3-9685-5817843896A9}"/>
            </a:ext>
          </a:extLst>
        </xdr:cNvPr>
        <xdr:cNvCxnSpPr/>
      </xdr:nvCxnSpPr>
      <xdr:spPr>
        <a:xfrm>
          <a:off x="13935075" y="6838950"/>
          <a:ext cx="7620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105410</xdr:rowOff>
    </xdr:from>
    <xdr:to>
      <xdr:col>76</xdr:col>
      <xdr:colOff>165100</xdr:colOff>
      <xdr:row>42</xdr:row>
      <xdr:rowOff>35560</xdr:rowOff>
    </xdr:to>
    <xdr:sp macro="" textlink="">
      <xdr:nvSpPr>
        <xdr:cNvPr id="521" name="楕円 520">
          <a:extLst>
            <a:ext uri="{FF2B5EF4-FFF2-40B4-BE49-F238E27FC236}">
              <a16:creationId xmlns:a16="http://schemas.microsoft.com/office/drawing/2014/main" id="{DA461C09-B2FD-4552-8F09-F8D7A1E683EC}"/>
            </a:ext>
          </a:extLst>
        </xdr:cNvPr>
        <xdr:cNvSpPr/>
      </xdr:nvSpPr>
      <xdr:spPr>
        <a:xfrm>
          <a:off x="13096875" y="674116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156210</xdr:rowOff>
    </xdr:from>
    <xdr:to>
      <xdr:col>81</xdr:col>
      <xdr:colOff>50800</xdr:colOff>
      <xdr:row>42</xdr:row>
      <xdr:rowOff>38100</xdr:rowOff>
    </xdr:to>
    <xdr:cxnSp macro="">
      <xdr:nvCxnSpPr>
        <xdr:cNvPr id="522" name="直線コネクタ 521">
          <a:extLst>
            <a:ext uri="{FF2B5EF4-FFF2-40B4-BE49-F238E27FC236}">
              <a16:creationId xmlns:a16="http://schemas.microsoft.com/office/drawing/2014/main" id="{DB8C297C-E54B-48D2-BA42-BFC8193E02A4}"/>
            </a:ext>
          </a:extLst>
        </xdr:cNvPr>
        <xdr:cNvCxnSpPr/>
      </xdr:nvCxnSpPr>
      <xdr:spPr>
        <a:xfrm>
          <a:off x="13144500" y="6798310"/>
          <a:ext cx="790575" cy="40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40640</xdr:rowOff>
    </xdr:from>
    <xdr:to>
      <xdr:col>72</xdr:col>
      <xdr:colOff>38100</xdr:colOff>
      <xdr:row>41</xdr:row>
      <xdr:rowOff>142240</xdr:rowOff>
    </xdr:to>
    <xdr:sp macro="" textlink="">
      <xdr:nvSpPr>
        <xdr:cNvPr id="523" name="楕円 522">
          <a:extLst>
            <a:ext uri="{FF2B5EF4-FFF2-40B4-BE49-F238E27FC236}">
              <a16:creationId xmlns:a16="http://schemas.microsoft.com/office/drawing/2014/main" id="{23E79F28-723A-433B-820D-B258D1B3A62F}"/>
            </a:ext>
          </a:extLst>
        </xdr:cNvPr>
        <xdr:cNvSpPr/>
      </xdr:nvSpPr>
      <xdr:spPr>
        <a:xfrm>
          <a:off x="12296775" y="667956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91440</xdr:rowOff>
    </xdr:from>
    <xdr:to>
      <xdr:col>76</xdr:col>
      <xdr:colOff>114300</xdr:colOff>
      <xdr:row>41</xdr:row>
      <xdr:rowOff>156210</xdr:rowOff>
    </xdr:to>
    <xdr:cxnSp macro="">
      <xdr:nvCxnSpPr>
        <xdr:cNvPr id="524" name="直線コネクタ 523">
          <a:extLst>
            <a:ext uri="{FF2B5EF4-FFF2-40B4-BE49-F238E27FC236}">
              <a16:creationId xmlns:a16="http://schemas.microsoft.com/office/drawing/2014/main" id="{A4102719-9E93-46F3-94EB-6183CBA3EB94}"/>
            </a:ext>
          </a:extLst>
        </xdr:cNvPr>
        <xdr:cNvCxnSpPr/>
      </xdr:nvCxnSpPr>
      <xdr:spPr>
        <a:xfrm>
          <a:off x="12344400" y="6727190"/>
          <a:ext cx="800100" cy="71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147320</xdr:rowOff>
    </xdr:from>
    <xdr:to>
      <xdr:col>67</xdr:col>
      <xdr:colOff>101600</xdr:colOff>
      <xdr:row>41</xdr:row>
      <xdr:rowOff>77470</xdr:rowOff>
    </xdr:to>
    <xdr:sp macro="" textlink="">
      <xdr:nvSpPr>
        <xdr:cNvPr id="525" name="楕円 524">
          <a:extLst>
            <a:ext uri="{FF2B5EF4-FFF2-40B4-BE49-F238E27FC236}">
              <a16:creationId xmlns:a16="http://schemas.microsoft.com/office/drawing/2014/main" id="{9BB26C9E-A23E-430F-954D-CC24261005D0}"/>
            </a:ext>
          </a:extLst>
        </xdr:cNvPr>
        <xdr:cNvSpPr/>
      </xdr:nvSpPr>
      <xdr:spPr>
        <a:xfrm>
          <a:off x="11487150" y="662114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26670</xdr:rowOff>
    </xdr:from>
    <xdr:to>
      <xdr:col>71</xdr:col>
      <xdr:colOff>177800</xdr:colOff>
      <xdr:row>41</xdr:row>
      <xdr:rowOff>91440</xdr:rowOff>
    </xdr:to>
    <xdr:cxnSp macro="">
      <xdr:nvCxnSpPr>
        <xdr:cNvPr id="526" name="直線コネクタ 525">
          <a:extLst>
            <a:ext uri="{FF2B5EF4-FFF2-40B4-BE49-F238E27FC236}">
              <a16:creationId xmlns:a16="http://schemas.microsoft.com/office/drawing/2014/main" id="{860A3131-1165-4A29-BB32-0BE61D7B4714}"/>
            </a:ext>
          </a:extLst>
        </xdr:cNvPr>
        <xdr:cNvCxnSpPr/>
      </xdr:nvCxnSpPr>
      <xdr:spPr>
        <a:xfrm>
          <a:off x="11534775" y="6668770"/>
          <a:ext cx="809625" cy="5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29227</xdr:rowOff>
    </xdr:from>
    <xdr:ext cx="405111" cy="259045"/>
    <xdr:sp macro="" textlink="">
      <xdr:nvSpPr>
        <xdr:cNvPr id="527" name="n_1aveValue【試験研究機関】&#10;有形固定資産減価償却率">
          <a:extLst>
            <a:ext uri="{FF2B5EF4-FFF2-40B4-BE49-F238E27FC236}">
              <a16:creationId xmlns:a16="http://schemas.microsoft.com/office/drawing/2014/main" id="{08C7C3B5-4208-41A5-9415-14C806201350}"/>
            </a:ext>
          </a:extLst>
        </xdr:cNvPr>
        <xdr:cNvSpPr txBox="1"/>
      </xdr:nvSpPr>
      <xdr:spPr>
        <a:xfrm>
          <a:off x="13745219" y="5855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40657</xdr:rowOff>
    </xdr:from>
    <xdr:ext cx="405111" cy="259045"/>
    <xdr:sp macro="" textlink="">
      <xdr:nvSpPr>
        <xdr:cNvPr id="528" name="n_2aveValue【試験研究機関】&#10;有形固定資産減価償却率">
          <a:extLst>
            <a:ext uri="{FF2B5EF4-FFF2-40B4-BE49-F238E27FC236}">
              <a16:creationId xmlns:a16="http://schemas.microsoft.com/office/drawing/2014/main" id="{7164E4A6-7959-46E3-AE75-D95F39090F22}"/>
            </a:ext>
          </a:extLst>
        </xdr:cNvPr>
        <xdr:cNvSpPr txBox="1"/>
      </xdr:nvSpPr>
      <xdr:spPr>
        <a:xfrm>
          <a:off x="12964169" y="586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10177</xdr:rowOff>
    </xdr:from>
    <xdr:ext cx="405111" cy="259045"/>
    <xdr:sp macro="" textlink="">
      <xdr:nvSpPr>
        <xdr:cNvPr id="529" name="n_3aveValue【試験研究機関】&#10;有形固定資産減価償却率">
          <a:extLst>
            <a:ext uri="{FF2B5EF4-FFF2-40B4-BE49-F238E27FC236}">
              <a16:creationId xmlns:a16="http://schemas.microsoft.com/office/drawing/2014/main" id="{FF6063B3-6AB2-40D0-B3F0-FF823D3EF8F9}"/>
            </a:ext>
          </a:extLst>
        </xdr:cNvPr>
        <xdr:cNvSpPr txBox="1"/>
      </xdr:nvSpPr>
      <xdr:spPr>
        <a:xfrm>
          <a:off x="12164069" y="5836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162577</xdr:rowOff>
    </xdr:from>
    <xdr:ext cx="405111" cy="259045"/>
    <xdr:sp macro="" textlink="">
      <xdr:nvSpPr>
        <xdr:cNvPr id="530" name="n_4aveValue【試験研究機関】&#10;有形固定資産減価償却率">
          <a:extLst>
            <a:ext uri="{FF2B5EF4-FFF2-40B4-BE49-F238E27FC236}">
              <a16:creationId xmlns:a16="http://schemas.microsoft.com/office/drawing/2014/main" id="{461CA6DA-5006-49AA-82E7-1642279F496F}"/>
            </a:ext>
          </a:extLst>
        </xdr:cNvPr>
        <xdr:cNvSpPr txBox="1"/>
      </xdr:nvSpPr>
      <xdr:spPr>
        <a:xfrm>
          <a:off x="11354444" y="5988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80027</xdr:rowOff>
    </xdr:from>
    <xdr:ext cx="405111" cy="259045"/>
    <xdr:sp macro="" textlink="">
      <xdr:nvSpPr>
        <xdr:cNvPr id="531" name="n_1mainValue【試験研究機関】&#10;有形固定資産減価償却率">
          <a:extLst>
            <a:ext uri="{FF2B5EF4-FFF2-40B4-BE49-F238E27FC236}">
              <a16:creationId xmlns:a16="http://schemas.microsoft.com/office/drawing/2014/main" id="{E5FD3205-8E77-4246-98EB-004167946480}"/>
            </a:ext>
          </a:extLst>
        </xdr:cNvPr>
        <xdr:cNvSpPr txBox="1"/>
      </xdr:nvSpPr>
      <xdr:spPr>
        <a:xfrm>
          <a:off x="13745219" y="6884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26687</xdr:rowOff>
    </xdr:from>
    <xdr:ext cx="405111" cy="259045"/>
    <xdr:sp macro="" textlink="">
      <xdr:nvSpPr>
        <xdr:cNvPr id="532" name="n_2mainValue【試験研究機関】&#10;有形固定資産減価償却率">
          <a:extLst>
            <a:ext uri="{FF2B5EF4-FFF2-40B4-BE49-F238E27FC236}">
              <a16:creationId xmlns:a16="http://schemas.microsoft.com/office/drawing/2014/main" id="{0ADE4798-4142-4E3B-8D82-F5BFBA633537}"/>
            </a:ext>
          </a:extLst>
        </xdr:cNvPr>
        <xdr:cNvSpPr txBox="1"/>
      </xdr:nvSpPr>
      <xdr:spPr>
        <a:xfrm>
          <a:off x="12964169" y="6830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133367</xdr:rowOff>
    </xdr:from>
    <xdr:ext cx="405111" cy="259045"/>
    <xdr:sp macro="" textlink="">
      <xdr:nvSpPr>
        <xdr:cNvPr id="533" name="n_3mainValue【試験研究機関】&#10;有形固定資産減価償却率">
          <a:extLst>
            <a:ext uri="{FF2B5EF4-FFF2-40B4-BE49-F238E27FC236}">
              <a16:creationId xmlns:a16="http://schemas.microsoft.com/office/drawing/2014/main" id="{4B0F186A-46D5-49DC-BDC4-0196E307081A}"/>
            </a:ext>
          </a:extLst>
        </xdr:cNvPr>
        <xdr:cNvSpPr txBox="1"/>
      </xdr:nvSpPr>
      <xdr:spPr>
        <a:xfrm>
          <a:off x="12164069" y="6772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68597</xdr:rowOff>
    </xdr:from>
    <xdr:ext cx="405111" cy="259045"/>
    <xdr:sp macro="" textlink="">
      <xdr:nvSpPr>
        <xdr:cNvPr id="534" name="n_4mainValue【試験研究機関】&#10;有形固定資産減価償却率">
          <a:extLst>
            <a:ext uri="{FF2B5EF4-FFF2-40B4-BE49-F238E27FC236}">
              <a16:creationId xmlns:a16="http://schemas.microsoft.com/office/drawing/2014/main" id="{B86E2973-DE42-4CCA-ABDD-F62994942518}"/>
            </a:ext>
          </a:extLst>
        </xdr:cNvPr>
        <xdr:cNvSpPr txBox="1"/>
      </xdr:nvSpPr>
      <xdr:spPr>
        <a:xfrm>
          <a:off x="11354444" y="6704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35" name="正方形/長方形 534">
          <a:extLst>
            <a:ext uri="{FF2B5EF4-FFF2-40B4-BE49-F238E27FC236}">
              <a16:creationId xmlns:a16="http://schemas.microsoft.com/office/drawing/2014/main" id="{82335263-3375-41B4-B2C7-132C2F9079CC}"/>
            </a:ext>
          </a:extLst>
        </xdr:cNvPr>
        <xdr:cNvSpPr/>
      </xdr:nvSpPr>
      <xdr:spPr>
        <a:xfrm>
          <a:off x="164592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536" name="正方形/長方形 535">
          <a:extLst>
            <a:ext uri="{FF2B5EF4-FFF2-40B4-BE49-F238E27FC236}">
              <a16:creationId xmlns:a16="http://schemas.microsoft.com/office/drawing/2014/main" id="{AFCB364C-2EF9-4D17-B83B-57831D9A126B}"/>
            </a:ext>
          </a:extLst>
        </xdr:cNvPr>
        <xdr:cNvSpPr/>
      </xdr:nvSpPr>
      <xdr:spPr>
        <a:xfrm>
          <a:off x="169259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537" name="正方形/長方形 536">
          <a:extLst>
            <a:ext uri="{FF2B5EF4-FFF2-40B4-BE49-F238E27FC236}">
              <a16:creationId xmlns:a16="http://schemas.microsoft.com/office/drawing/2014/main" id="{DEAA29B9-B60D-413B-B19B-3CDF11743B0F}"/>
            </a:ext>
          </a:extLst>
        </xdr:cNvPr>
        <xdr:cNvSpPr/>
      </xdr:nvSpPr>
      <xdr:spPr>
        <a:xfrm>
          <a:off x="169259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xdr:nvSpPr>
        <xdr:cNvPr id="538" name="正方形/長方形 537">
          <a:extLst>
            <a:ext uri="{FF2B5EF4-FFF2-40B4-BE49-F238E27FC236}">
              <a16:creationId xmlns:a16="http://schemas.microsoft.com/office/drawing/2014/main" id="{72C94899-56A4-4DE5-A3C9-75181E411D3A}"/>
            </a:ext>
          </a:extLst>
        </xdr:cNvPr>
        <xdr:cNvSpPr/>
      </xdr:nvSpPr>
      <xdr:spPr>
        <a:xfrm>
          <a:off x="184118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xdr:nvSpPr>
        <xdr:cNvPr id="539" name="正方形/長方形 538">
          <a:extLst>
            <a:ext uri="{FF2B5EF4-FFF2-40B4-BE49-F238E27FC236}">
              <a16:creationId xmlns:a16="http://schemas.microsoft.com/office/drawing/2014/main" id="{A3EDE6C8-ACB4-4308-9FE5-679C8A91342B}"/>
            </a:ext>
          </a:extLst>
        </xdr:cNvPr>
        <xdr:cNvSpPr/>
      </xdr:nvSpPr>
      <xdr:spPr>
        <a:xfrm>
          <a:off x="184118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40" name="正方形/長方形 539">
          <a:extLst>
            <a:ext uri="{FF2B5EF4-FFF2-40B4-BE49-F238E27FC236}">
              <a16:creationId xmlns:a16="http://schemas.microsoft.com/office/drawing/2014/main" id="{6C27A2BF-53C4-4E9E-BD5F-336FC6256C09}"/>
            </a:ext>
          </a:extLst>
        </xdr:cNvPr>
        <xdr:cNvSpPr/>
      </xdr:nvSpPr>
      <xdr:spPr>
        <a:xfrm>
          <a:off x="164592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41" name="テキスト ボックス 540">
          <a:extLst>
            <a:ext uri="{FF2B5EF4-FFF2-40B4-BE49-F238E27FC236}">
              <a16:creationId xmlns:a16="http://schemas.microsoft.com/office/drawing/2014/main" id="{6DD37E2D-633C-4DE3-8228-B5B550954D57}"/>
            </a:ext>
          </a:extLst>
        </xdr:cNvPr>
        <xdr:cNvSpPr txBox="1"/>
      </xdr:nvSpPr>
      <xdr:spPr>
        <a:xfrm>
          <a:off x="16440150" y="485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42" name="直線コネクタ 541">
          <a:extLst>
            <a:ext uri="{FF2B5EF4-FFF2-40B4-BE49-F238E27FC236}">
              <a16:creationId xmlns:a16="http://schemas.microsoft.com/office/drawing/2014/main" id="{3AD66E9A-B65D-411C-A85D-1DF1FF7D05D6}"/>
            </a:ext>
          </a:extLst>
        </xdr:cNvPr>
        <xdr:cNvCxnSpPr/>
      </xdr:nvCxnSpPr>
      <xdr:spPr>
        <a:xfrm>
          <a:off x="164592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43" name="直線コネクタ 542">
          <a:extLst>
            <a:ext uri="{FF2B5EF4-FFF2-40B4-BE49-F238E27FC236}">
              <a16:creationId xmlns:a16="http://schemas.microsoft.com/office/drawing/2014/main" id="{2566841C-7F5C-4777-818A-BBDF96599ABA}"/>
            </a:ext>
          </a:extLst>
        </xdr:cNvPr>
        <xdr:cNvCxnSpPr/>
      </xdr:nvCxnSpPr>
      <xdr:spPr>
        <a:xfrm>
          <a:off x="16459200" y="683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44" name="テキスト ボックス 543">
          <a:extLst>
            <a:ext uri="{FF2B5EF4-FFF2-40B4-BE49-F238E27FC236}">
              <a16:creationId xmlns:a16="http://schemas.microsoft.com/office/drawing/2014/main" id="{3A9E1BA9-2FC9-4866-AE50-0B057DDD75E9}"/>
            </a:ext>
          </a:extLst>
        </xdr:cNvPr>
        <xdr:cNvSpPr txBox="1"/>
      </xdr:nvSpPr>
      <xdr:spPr>
        <a:xfrm>
          <a:off x="16052346" y="670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45" name="直線コネクタ 544">
          <a:extLst>
            <a:ext uri="{FF2B5EF4-FFF2-40B4-BE49-F238E27FC236}">
              <a16:creationId xmlns:a16="http://schemas.microsoft.com/office/drawing/2014/main" id="{D4A416A3-56AE-4741-9825-B72CBE21D04F}"/>
            </a:ext>
          </a:extLst>
        </xdr:cNvPr>
        <xdr:cNvCxnSpPr/>
      </xdr:nvCxnSpPr>
      <xdr:spPr>
        <a:xfrm>
          <a:off x="16459200" y="647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46" name="テキスト ボックス 545">
          <a:extLst>
            <a:ext uri="{FF2B5EF4-FFF2-40B4-BE49-F238E27FC236}">
              <a16:creationId xmlns:a16="http://schemas.microsoft.com/office/drawing/2014/main" id="{674DDC41-1F99-47FC-865D-9C10397D9493}"/>
            </a:ext>
          </a:extLst>
        </xdr:cNvPr>
        <xdr:cNvSpPr txBox="1"/>
      </xdr:nvSpPr>
      <xdr:spPr>
        <a:xfrm>
          <a:off x="16052346" y="6341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47" name="直線コネクタ 546">
          <a:extLst>
            <a:ext uri="{FF2B5EF4-FFF2-40B4-BE49-F238E27FC236}">
              <a16:creationId xmlns:a16="http://schemas.microsoft.com/office/drawing/2014/main" id="{C3B5843E-012C-48EE-98B0-388CA8C28490}"/>
            </a:ext>
          </a:extLst>
        </xdr:cNvPr>
        <xdr:cNvCxnSpPr/>
      </xdr:nvCxnSpPr>
      <xdr:spPr>
        <a:xfrm>
          <a:off x="16459200" y="6124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48" name="テキスト ボックス 547">
          <a:extLst>
            <a:ext uri="{FF2B5EF4-FFF2-40B4-BE49-F238E27FC236}">
              <a16:creationId xmlns:a16="http://schemas.microsoft.com/office/drawing/2014/main" id="{BDD2A25E-102A-48AF-9E61-D4DDC4578053}"/>
            </a:ext>
          </a:extLst>
        </xdr:cNvPr>
        <xdr:cNvSpPr txBox="1"/>
      </xdr:nvSpPr>
      <xdr:spPr>
        <a:xfrm>
          <a:off x="16052346" y="5988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49" name="直線コネクタ 548">
          <a:extLst>
            <a:ext uri="{FF2B5EF4-FFF2-40B4-BE49-F238E27FC236}">
              <a16:creationId xmlns:a16="http://schemas.microsoft.com/office/drawing/2014/main" id="{F6A5ABFA-FFAB-4949-AABE-822F99E67EA5}"/>
            </a:ext>
          </a:extLst>
        </xdr:cNvPr>
        <xdr:cNvCxnSpPr/>
      </xdr:nvCxnSpPr>
      <xdr:spPr>
        <a:xfrm>
          <a:off x="16459200" y="5762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50" name="テキスト ボックス 549">
          <a:extLst>
            <a:ext uri="{FF2B5EF4-FFF2-40B4-BE49-F238E27FC236}">
              <a16:creationId xmlns:a16="http://schemas.microsoft.com/office/drawing/2014/main" id="{B868C473-17D5-4DF6-B104-5E616FB7F252}"/>
            </a:ext>
          </a:extLst>
        </xdr:cNvPr>
        <xdr:cNvSpPr txBox="1"/>
      </xdr:nvSpPr>
      <xdr:spPr>
        <a:xfrm>
          <a:off x="16052346" y="5626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51" name="直線コネクタ 550">
          <a:extLst>
            <a:ext uri="{FF2B5EF4-FFF2-40B4-BE49-F238E27FC236}">
              <a16:creationId xmlns:a16="http://schemas.microsoft.com/office/drawing/2014/main" id="{52BA8A7B-6D12-4FCC-A4FB-5BBE0AF325E5}"/>
            </a:ext>
          </a:extLst>
        </xdr:cNvPr>
        <xdr:cNvCxnSpPr/>
      </xdr:nvCxnSpPr>
      <xdr:spPr>
        <a:xfrm>
          <a:off x="16459200" y="54006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52" name="テキスト ボックス 551">
          <a:extLst>
            <a:ext uri="{FF2B5EF4-FFF2-40B4-BE49-F238E27FC236}">
              <a16:creationId xmlns:a16="http://schemas.microsoft.com/office/drawing/2014/main" id="{B1BC0F47-0B90-462B-9185-432AA504CE3F}"/>
            </a:ext>
          </a:extLst>
        </xdr:cNvPr>
        <xdr:cNvSpPr txBox="1"/>
      </xdr:nvSpPr>
      <xdr:spPr>
        <a:xfrm>
          <a:off x="16052346" y="52648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53" name="直線コネクタ 552">
          <a:extLst>
            <a:ext uri="{FF2B5EF4-FFF2-40B4-BE49-F238E27FC236}">
              <a16:creationId xmlns:a16="http://schemas.microsoft.com/office/drawing/2014/main" id="{FE20BE8B-5FEA-4941-882D-609F0D24055C}"/>
            </a:ext>
          </a:extLst>
        </xdr:cNvPr>
        <xdr:cNvCxnSpPr/>
      </xdr:nvCxnSpPr>
      <xdr:spPr>
        <a:xfrm>
          <a:off x="164592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54" name="テキスト ボックス 553">
          <a:extLst>
            <a:ext uri="{FF2B5EF4-FFF2-40B4-BE49-F238E27FC236}">
              <a16:creationId xmlns:a16="http://schemas.microsoft.com/office/drawing/2014/main" id="{32C11248-A03C-4D25-8622-D06D9B5606E5}"/>
            </a:ext>
          </a:extLst>
        </xdr:cNvPr>
        <xdr:cNvSpPr txBox="1"/>
      </xdr:nvSpPr>
      <xdr:spPr>
        <a:xfrm>
          <a:off x="16052346" y="4902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55" name="【試験研究機関】&#10;一人当たり面積グラフ枠">
          <a:extLst>
            <a:ext uri="{FF2B5EF4-FFF2-40B4-BE49-F238E27FC236}">
              <a16:creationId xmlns:a16="http://schemas.microsoft.com/office/drawing/2014/main" id="{22D8353B-92D4-492A-94C4-6C643F97793D}"/>
            </a:ext>
          </a:extLst>
        </xdr:cNvPr>
        <xdr:cNvSpPr/>
      </xdr:nvSpPr>
      <xdr:spPr>
        <a:xfrm>
          <a:off x="164592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34</xdr:row>
      <xdr:rowOff>0</xdr:rowOff>
    </xdr:from>
    <xdr:to>
      <xdr:col>116</xdr:col>
      <xdr:colOff>62864</xdr:colOff>
      <xdr:row>41</xdr:row>
      <xdr:rowOff>57150</xdr:rowOff>
    </xdr:to>
    <xdr:cxnSp macro="">
      <xdr:nvCxnSpPr>
        <xdr:cNvPr id="556" name="直線コネクタ 555">
          <a:extLst>
            <a:ext uri="{FF2B5EF4-FFF2-40B4-BE49-F238E27FC236}">
              <a16:creationId xmlns:a16="http://schemas.microsoft.com/office/drawing/2014/main" id="{D63A7DFC-5F52-4785-AE01-FE29B91B9D4F}"/>
            </a:ext>
          </a:extLst>
        </xdr:cNvPr>
        <xdr:cNvCxnSpPr/>
      </xdr:nvCxnSpPr>
      <xdr:spPr>
        <a:xfrm flipV="1">
          <a:off x="19952970" y="5505450"/>
          <a:ext cx="1269" cy="1190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41</xdr:row>
      <xdr:rowOff>60977</xdr:rowOff>
    </xdr:from>
    <xdr:ext cx="469744" cy="259045"/>
    <xdr:sp macro="" textlink="">
      <xdr:nvSpPr>
        <xdr:cNvPr id="557" name="【試験研究機関】&#10;一人当たり面積最小値テキスト">
          <a:extLst>
            <a:ext uri="{FF2B5EF4-FFF2-40B4-BE49-F238E27FC236}">
              <a16:creationId xmlns:a16="http://schemas.microsoft.com/office/drawing/2014/main" id="{EA0B9265-57A8-4740-9263-68504A367831}"/>
            </a:ext>
          </a:extLst>
        </xdr:cNvPr>
        <xdr:cNvSpPr txBox="1"/>
      </xdr:nvSpPr>
      <xdr:spPr>
        <a:xfrm>
          <a:off x="20002500" y="670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57150</xdr:rowOff>
    </xdr:from>
    <xdr:to>
      <xdr:col>116</xdr:col>
      <xdr:colOff>152400</xdr:colOff>
      <xdr:row>41</xdr:row>
      <xdr:rowOff>57150</xdr:rowOff>
    </xdr:to>
    <xdr:cxnSp macro="">
      <xdr:nvCxnSpPr>
        <xdr:cNvPr id="558" name="直線コネクタ 557">
          <a:extLst>
            <a:ext uri="{FF2B5EF4-FFF2-40B4-BE49-F238E27FC236}">
              <a16:creationId xmlns:a16="http://schemas.microsoft.com/office/drawing/2014/main" id="{CA307725-F09E-42DB-9F77-73A98BB8273B}"/>
            </a:ext>
          </a:extLst>
        </xdr:cNvPr>
        <xdr:cNvCxnSpPr/>
      </xdr:nvCxnSpPr>
      <xdr:spPr>
        <a:xfrm>
          <a:off x="19878675" y="66960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32</xdr:row>
      <xdr:rowOff>118127</xdr:rowOff>
    </xdr:from>
    <xdr:ext cx="469744" cy="259045"/>
    <xdr:sp macro="" textlink="">
      <xdr:nvSpPr>
        <xdr:cNvPr id="559" name="【試験研究機関】&#10;一人当たり面積最大値テキスト">
          <a:extLst>
            <a:ext uri="{FF2B5EF4-FFF2-40B4-BE49-F238E27FC236}">
              <a16:creationId xmlns:a16="http://schemas.microsoft.com/office/drawing/2014/main" id="{2BD53504-A2FB-45BC-8389-AA04DFDA6E24}"/>
            </a:ext>
          </a:extLst>
        </xdr:cNvPr>
        <xdr:cNvSpPr txBox="1"/>
      </xdr:nvSpPr>
      <xdr:spPr>
        <a:xfrm>
          <a:off x="20002500" y="530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0</xdr:rowOff>
    </xdr:from>
    <xdr:to>
      <xdr:col>116</xdr:col>
      <xdr:colOff>152400</xdr:colOff>
      <xdr:row>34</xdr:row>
      <xdr:rowOff>0</xdr:rowOff>
    </xdr:to>
    <xdr:cxnSp macro="">
      <xdr:nvCxnSpPr>
        <xdr:cNvPr id="560" name="直線コネクタ 559">
          <a:extLst>
            <a:ext uri="{FF2B5EF4-FFF2-40B4-BE49-F238E27FC236}">
              <a16:creationId xmlns:a16="http://schemas.microsoft.com/office/drawing/2014/main" id="{0799CFC0-3645-4719-9161-C5378AD5394E}"/>
            </a:ext>
          </a:extLst>
        </xdr:cNvPr>
        <xdr:cNvCxnSpPr/>
      </xdr:nvCxnSpPr>
      <xdr:spPr>
        <a:xfrm>
          <a:off x="19878675" y="55054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162577</xdr:rowOff>
    </xdr:from>
    <xdr:ext cx="469744" cy="259045"/>
    <xdr:sp macro="" textlink="">
      <xdr:nvSpPr>
        <xdr:cNvPr id="561" name="【試験研究機関】&#10;一人当たり面積平均値テキスト">
          <a:extLst>
            <a:ext uri="{FF2B5EF4-FFF2-40B4-BE49-F238E27FC236}">
              <a16:creationId xmlns:a16="http://schemas.microsoft.com/office/drawing/2014/main" id="{3908DA4B-F736-43EB-B839-9DBC943F0CB9}"/>
            </a:ext>
          </a:extLst>
        </xdr:cNvPr>
        <xdr:cNvSpPr txBox="1"/>
      </xdr:nvSpPr>
      <xdr:spPr>
        <a:xfrm>
          <a:off x="20002500" y="6150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139700</xdr:rowOff>
    </xdr:from>
    <xdr:to>
      <xdr:col>116</xdr:col>
      <xdr:colOff>114300</xdr:colOff>
      <xdr:row>39</xdr:row>
      <xdr:rowOff>69850</xdr:rowOff>
    </xdr:to>
    <xdr:sp macro="" textlink="">
      <xdr:nvSpPr>
        <xdr:cNvPr id="562" name="フローチャート: 判断 561">
          <a:extLst>
            <a:ext uri="{FF2B5EF4-FFF2-40B4-BE49-F238E27FC236}">
              <a16:creationId xmlns:a16="http://schemas.microsoft.com/office/drawing/2014/main" id="{D8A6DA0D-72C1-4B43-B8BF-92F17A7B9414}"/>
            </a:ext>
          </a:extLst>
        </xdr:cNvPr>
        <xdr:cNvSpPr/>
      </xdr:nvSpPr>
      <xdr:spPr>
        <a:xfrm>
          <a:off x="19897725" y="629602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6350</xdr:rowOff>
    </xdr:from>
    <xdr:to>
      <xdr:col>112</xdr:col>
      <xdr:colOff>38100</xdr:colOff>
      <xdr:row>39</xdr:row>
      <xdr:rowOff>107950</xdr:rowOff>
    </xdr:to>
    <xdr:sp macro="" textlink="">
      <xdr:nvSpPr>
        <xdr:cNvPr id="563" name="フローチャート: 判断 562">
          <a:extLst>
            <a:ext uri="{FF2B5EF4-FFF2-40B4-BE49-F238E27FC236}">
              <a16:creationId xmlns:a16="http://schemas.microsoft.com/office/drawing/2014/main" id="{A8371402-1FB1-4A21-A9B4-02E65F7CCDB4}"/>
            </a:ext>
          </a:extLst>
        </xdr:cNvPr>
        <xdr:cNvSpPr/>
      </xdr:nvSpPr>
      <xdr:spPr>
        <a:xfrm>
          <a:off x="19154775" y="632460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6350</xdr:rowOff>
    </xdr:from>
    <xdr:to>
      <xdr:col>107</xdr:col>
      <xdr:colOff>101600</xdr:colOff>
      <xdr:row>39</xdr:row>
      <xdr:rowOff>107950</xdr:rowOff>
    </xdr:to>
    <xdr:sp macro="" textlink="">
      <xdr:nvSpPr>
        <xdr:cNvPr id="564" name="フローチャート: 判断 563">
          <a:extLst>
            <a:ext uri="{FF2B5EF4-FFF2-40B4-BE49-F238E27FC236}">
              <a16:creationId xmlns:a16="http://schemas.microsoft.com/office/drawing/2014/main" id="{4D868699-6681-4EC4-8C9E-CD74DF3320E1}"/>
            </a:ext>
          </a:extLst>
        </xdr:cNvPr>
        <xdr:cNvSpPr/>
      </xdr:nvSpPr>
      <xdr:spPr>
        <a:xfrm>
          <a:off x="18345150" y="632460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101600</xdr:rowOff>
    </xdr:from>
    <xdr:to>
      <xdr:col>102</xdr:col>
      <xdr:colOff>165100</xdr:colOff>
      <xdr:row>39</xdr:row>
      <xdr:rowOff>31750</xdr:rowOff>
    </xdr:to>
    <xdr:sp macro="" textlink="">
      <xdr:nvSpPr>
        <xdr:cNvPr id="565" name="フローチャート: 判断 564">
          <a:extLst>
            <a:ext uri="{FF2B5EF4-FFF2-40B4-BE49-F238E27FC236}">
              <a16:creationId xmlns:a16="http://schemas.microsoft.com/office/drawing/2014/main" id="{C4A54AC0-EDD4-4F7C-98AB-36C468451EC7}"/>
            </a:ext>
          </a:extLst>
        </xdr:cNvPr>
        <xdr:cNvSpPr/>
      </xdr:nvSpPr>
      <xdr:spPr>
        <a:xfrm>
          <a:off x="17554575" y="6257925"/>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139700</xdr:rowOff>
    </xdr:from>
    <xdr:to>
      <xdr:col>98</xdr:col>
      <xdr:colOff>38100</xdr:colOff>
      <xdr:row>39</xdr:row>
      <xdr:rowOff>69850</xdr:rowOff>
    </xdr:to>
    <xdr:sp macro="" textlink="">
      <xdr:nvSpPr>
        <xdr:cNvPr id="566" name="フローチャート: 判断 565">
          <a:extLst>
            <a:ext uri="{FF2B5EF4-FFF2-40B4-BE49-F238E27FC236}">
              <a16:creationId xmlns:a16="http://schemas.microsoft.com/office/drawing/2014/main" id="{D1E76AF0-2986-49B4-B9F0-8D4D242E2AA1}"/>
            </a:ext>
          </a:extLst>
        </xdr:cNvPr>
        <xdr:cNvSpPr/>
      </xdr:nvSpPr>
      <xdr:spPr>
        <a:xfrm>
          <a:off x="16754475" y="629602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67" name="テキスト ボックス 566">
          <a:extLst>
            <a:ext uri="{FF2B5EF4-FFF2-40B4-BE49-F238E27FC236}">
              <a16:creationId xmlns:a16="http://schemas.microsoft.com/office/drawing/2014/main" id="{1F6C6637-6273-4ABB-9503-AC5DD5402749}"/>
            </a:ext>
          </a:extLst>
        </xdr:cNvPr>
        <xdr:cNvSpPr txBox="1"/>
      </xdr:nvSpPr>
      <xdr:spPr>
        <a:xfrm>
          <a:off x="197834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68" name="テキスト ボックス 567">
          <a:extLst>
            <a:ext uri="{FF2B5EF4-FFF2-40B4-BE49-F238E27FC236}">
              <a16:creationId xmlns:a16="http://schemas.microsoft.com/office/drawing/2014/main" id="{C68264C8-EB61-401B-A453-10C28BF17A6E}"/>
            </a:ext>
          </a:extLst>
        </xdr:cNvPr>
        <xdr:cNvSpPr txBox="1"/>
      </xdr:nvSpPr>
      <xdr:spPr>
        <a:xfrm>
          <a:off x="19030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9" name="テキスト ボックス 568">
          <a:extLst>
            <a:ext uri="{FF2B5EF4-FFF2-40B4-BE49-F238E27FC236}">
              <a16:creationId xmlns:a16="http://schemas.microsoft.com/office/drawing/2014/main" id="{BA620AF3-2879-4FBA-8E6F-1EBF5D400435}"/>
            </a:ext>
          </a:extLst>
        </xdr:cNvPr>
        <xdr:cNvSpPr txBox="1"/>
      </xdr:nvSpPr>
      <xdr:spPr>
        <a:xfrm>
          <a:off x="18221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0" name="テキスト ボックス 569">
          <a:extLst>
            <a:ext uri="{FF2B5EF4-FFF2-40B4-BE49-F238E27FC236}">
              <a16:creationId xmlns:a16="http://schemas.microsoft.com/office/drawing/2014/main" id="{84CA7AAD-9D62-4DB1-97C8-943BEED847D6}"/>
            </a:ext>
          </a:extLst>
        </xdr:cNvPr>
        <xdr:cNvSpPr txBox="1"/>
      </xdr:nvSpPr>
      <xdr:spPr>
        <a:xfrm>
          <a:off x="174307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71" name="テキスト ボックス 570">
          <a:extLst>
            <a:ext uri="{FF2B5EF4-FFF2-40B4-BE49-F238E27FC236}">
              <a16:creationId xmlns:a16="http://schemas.microsoft.com/office/drawing/2014/main" id="{7ED4A394-54EB-4DCE-B125-410CB74A0AB7}"/>
            </a:ext>
          </a:extLst>
        </xdr:cNvPr>
        <xdr:cNvSpPr txBox="1"/>
      </xdr:nvSpPr>
      <xdr:spPr>
        <a:xfrm>
          <a:off x="166306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6350</xdr:rowOff>
    </xdr:from>
    <xdr:to>
      <xdr:col>116</xdr:col>
      <xdr:colOff>114300</xdr:colOff>
      <xdr:row>40</xdr:row>
      <xdr:rowOff>107950</xdr:rowOff>
    </xdr:to>
    <xdr:sp macro="" textlink="">
      <xdr:nvSpPr>
        <xdr:cNvPr id="572" name="楕円 571">
          <a:extLst>
            <a:ext uri="{FF2B5EF4-FFF2-40B4-BE49-F238E27FC236}">
              <a16:creationId xmlns:a16="http://schemas.microsoft.com/office/drawing/2014/main" id="{7E48ED88-1A44-48B3-8CCE-32A6F535EF15}"/>
            </a:ext>
          </a:extLst>
        </xdr:cNvPr>
        <xdr:cNvSpPr/>
      </xdr:nvSpPr>
      <xdr:spPr>
        <a:xfrm>
          <a:off x="19897725" y="64865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156227</xdr:rowOff>
    </xdr:from>
    <xdr:ext cx="469744" cy="259045"/>
    <xdr:sp macro="" textlink="">
      <xdr:nvSpPr>
        <xdr:cNvPr id="573" name="【試験研究機関】&#10;一人当たり面積該当値テキスト">
          <a:extLst>
            <a:ext uri="{FF2B5EF4-FFF2-40B4-BE49-F238E27FC236}">
              <a16:creationId xmlns:a16="http://schemas.microsoft.com/office/drawing/2014/main" id="{F21B9015-7602-413E-AA23-575DAA111317}"/>
            </a:ext>
          </a:extLst>
        </xdr:cNvPr>
        <xdr:cNvSpPr txBox="1"/>
      </xdr:nvSpPr>
      <xdr:spPr>
        <a:xfrm>
          <a:off x="20002500" y="6474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6350</xdr:rowOff>
    </xdr:from>
    <xdr:to>
      <xdr:col>112</xdr:col>
      <xdr:colOff>38100</xdr:colOff>
      <xdr:row>40</xdr:row>
      <xdr:rowOff>107950</xdr:rowOff>
    </xdr:to>
    <xdr:sp macro="" textlink="">
      <xdr:nvSpPr>
        <xdr:cNvPr id="574" name="楕円 573">
          <a:extLst>
            <a:ext uri="{FF2B5EF4-FFF2-40B4-BE49-F238E27FC236}">
              <a16:creationId xmlns:a16="http://schemas.microsoft.com/office/drawing/2014/main" id="{48623ADB-28FB-489D-811E-45A152BCD6DE}"/>
            </a:ext>
          </a:extLst>
        </xdr:cNvPr>
        <xdr:cNvSpPr/>
      </xdr:nvSpPr>
      <xdr:spPr>
        <a:xfrm>
          <a:off x="19154775" y="648652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57150</xdr:rowOff>
    </xdr:from>
    <xdr:to>
      <xdr:col>116</xdr:col>
      <xdr:colOff>63500</xdr:colOff>
      <xdr:row>40</xdr:row>
      <xdr:rowOff>57150</xdr:rowOff>
    </xdr:to>
    <xdr:cxnSp macro="">
      <xdr:nvCxnSpPr>
        <xdr:cNvPr id="575" name="直線コネクタ 574">
          <a:extLst>
            <a:ext uri="{FF2B5EF4-FFF2-40B4-BE49-F238E27FC236}">
              <a16:creationId xmlns:a16="http://schemas.microsoft.com/office/drawing/2014/main" id="{DD5B4032-BBA9-473E-A510-920D9314A988}"/>
            </a:ext>
          </a:extLst>
        </xdr:cNvPr>
        <xdr:cNvCxnSpPr/>
      </xdr:nvCxnSpPr>
      <xdr:spPr>
        <a:xfrm>
          <a:off x="19202400" y="6534150"/>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6350</xdr:rowOff>
    </xdr:from>
    <xdr:to>
      <xdr:col>107</xdr:col>
      <xdr:colOff>101600</xdr:colOff>
      <xdr:row>40</xdr:row>
      <xdr:rowOff>107950</xdr:rowOff>
    </xdr:to>
    <xdr:sp macro="" textlink="">
      <xdr:nvSpPr>
        <xdr:cNvPr id="576" name="楕円 575">
          <a:extLst>
            <a:ext uri="{FF2B5EF4-FFF2-40B4-BE49-F238E27FC236}">
              <a16:creationId xmlns:a16="http://schemas.microsoft.com/office/drawing/2014/main" id="{4FC7385C-6198-46B5-87F3-54E79265BFAC}"/>
            </a:ext>
          </a:extLst>
        </xdr:cNvPr>
        <xdr:cNvSpPr/>
      </xdr:nvSpPr>
      <xdr:spPr>
        <a:xfrm>
          <a:off x="18345150" y="64865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57150</xdr:rowOff>
    </xdr:from>
    <xdr:to>
      <xdr:col>111</xdr:col>
      <xdr:colOff>177800</xdr:colOff>
      <xdr:row>40</xdr:row>
      <xdr:rowOff>57150</xdr:rowOff>
    </xdr:to>
    <xdr:cxnSp macro="">
      <xdr:nvCxnSpPr>
        <xdr:cNvPr id="577" name="直線コネクタ 576">
          <a:extLst>
            <a:ext uri="{FF2B5EF4-FFF2-40B4-BE49-F238E27FC236}">
              <a16:creationId xmlns:a16="http://schemas.microsoft.com/office/drawing/2014/main" id="{A90CE36D-9F7A-45E2-8CEC-9A23D4CF7A62}"/>
            </a:ext>
          </a:extLst>
        </xdr:cNvPr>
        <xdr:cNvCxnSpPr/>
      </xdr:nvCxnSpPr>
      <xdr:spPr>
        <a:xfrm>
          <a:off x="18392775" y="6534150"/>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6350</xdr:rowOff>
    </xdr:from>
    <xdr:to>
      <xdr:col>102</xdr:col>
      <xdr:colOff>165100</xdr:colOff>
      <xdr:row>40</xdr:row>
      <xdr:rowOff>107950</xdr:rowOff>
    </xdr:to>
    <xdr:sp macro="" textlink="">
      <xdr:nvSpPr>
        <xdr:cNvPr id="578" name="楕円 577">
          <a:extLst>
            <a:ext uri="{FF2B5EF4-FFF2-40B4-BE49-F238E27FC236}">
              <a16:creationId xmlns:a16="http://schemas.microsoft.com/office/drawing/2014/main" id="{2202C4C9-1497-4B6B-B330-0E3BF3E97B89}"/>
            </a:ext>
          </a:extLst>
        </xdr:cNvPr>
        <xdr:cNvSpPr/>
      </xdr:nvSpPr>
      <xdr:spPr>
        <a:xfrm>
          <a:off x="17554575" y="648652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57150</xdr:rowOff>
    </xdr:from>
    <xdr:to>
      <xdr:col>107</xdr:col>
      <xdr:colOff>50800</xdr:colOff>
      <xdr:row>40</xdr:row>
      <xdr:rowOff>57150</xdr:rowOff>
    </xdr:to>
    <xdr:cxnSp macro="">
      <xdr:nvCxnSpPr>
        <xdr:cNvPr id="579" name="直線コネクタ 578">
          <a:extLst>
            <a:ext uri="{FF2B5EF4-FFF2-40B4-BE49-F238E27FC236}">
              <a16:creationId xmlns:a16="http://schemas.microsoft.com/office/drawing/2014/main" id="{F3416819-FBD7-49E3-9642-79206AB2C4EE}"/>
            </a:ext>
          </a:extLst>
        </xdr:cNvPr>
        <xdr:cNvCxnSpPr/>
      </xdr:nvCxnSpPr>
      <xdr:spPr>
        <a:xfrm>
          <a:off x="17602200" y="6534150"/>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6350</xdr:rowOff>
    </xdr:from>
    <xdr:to>
      <xdr:col>98</xdr:col>
      <xdr:colOff>38100</xdr:colOff>
      <xdr:row>40</xdr:row>
      <xdr:rowOff>107950</xdr:rowOff>
    </xdr:to>
    <xdr:sp macro="" textlink="">
      <xdr:nvSpPr>
        <xdr:cNvPr id="580" name="楕円 579">
          <a:extLst>
            <a:ext uri="{FF2B5EF4-FFF2-40B4-BE49-F238E27FC236}">
              <a16:creationId xmlns:a16="http://schemas.microsoft.com/office/drawing/2014/main" id="{AD56343E-0146-4240-8035-0D0F55A906B8}"/>
            </a:ext>
          </a:extLst>
        </xdr:cNvPr>
        <xdr:cNvSpPr/>
      </xdr:nvSpPr>
      <xdr:spPr>
        <a:xfrm>
          <a:off x="16754475" y="648652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57150</xdr:rowOff>
    </xdr:from>
    <xdr:to>
      <xdr:col>102</xdr:col>
      <xdr:colOff>114300</xdr:colOff>
      <xdr:row>40</xdr:row>
      <xdr:rowOff>57150</xdr:rowOff>
    </xdr:to>
    <xdr:cxnSp macro="">
      <xdr:nvCxnSpPr>
        <xdr:cNvPr id="581" name="直線コネクタ 580">
          <a:extLst>
            <a:ext uri="{FF2B5EF4-FFF2-40B4-BE49-F238E27FC236}">
              <a16:creationId xmlns:a16="http://schemas.microsoft.com/office/drawing/2014/main" id="{2791A7BD-8D31-4049-8CEF-0FE529857364}"/>
            </a:ext>
          </a:extLst>
        </xdr:cNvPr>
        <xdr:cNvCxnSpPr/>
      </xdr:nvCxnSpPr>
      <xdr:spPr>
        <a:xfrm>
          <a:off x="16802100" y="653415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124477</xdr:rowOff>
    </xdr:from>
    <xdr:ext cx="469744" cy="259045"/>
    <xdr:sp macro="" textlink="">
      <xdr:nvSpPr>
        <xdr:cNvPr id="582" name="n_1aveValue【試験研究機関】&#10;一人当たり面積">
          <a:extLst>
            <a:ext uri="{FF2B5EF4-FFF2-40B4-BE49-F238E27FC236}">
              <a16:creationId xmlns:a16="http://schemas.microsoft.com/office/drawing/2014/main" id="{3E2919A7-BF3A-4D01-9A19-DF8BA932741C}"/>
            </a:ext>
          </a:extLst>
        </xdr:cNvPr>
        <xdr:cNvSpPr txBox="1"/>
      </xdr:nvSpPr>
      <xdr:spPr>
        <a:xfrm>
          <a:off x="18983402" y="611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124477</xdr:rowOff>
    </xdr:from>
    <xdr:ext cx="469744" cy="259045"/>
    <xdr:sp macro="" textlink="">
      <xdr:nvSpPr>
        <xdr:cNvPr id="583" name="n_2aveValue【試験研究機関】&#10;一人当たり面積">
          <a:extLst>
            <a:ext uri="{FF2B5EF4-FFF2-40B4-BE49-F238E27FC236}">
              <a16:creationId xmlns:a16="http://schemas.microsoft.com/office/drawing/2014/main" id="{D293BC7E-B080-4CC8-A1E1-65BF05D6FA31}"/>
            </a:ext>
          </a:extLst>
        </xdr:cNvPr>
        <xdr:cNvSpPr txBox="1"/>
      </xdr:nvSpPr>
      <xdr:spPr>
        <a:xfrm>
          <a:off x="18183302" y="611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48277</xdr:rowOff>
    </xdr:from>
    <xdr:ext cx="469744" cy="259045"/>
    <xdr:sp macro="" textlink="">
      <xdr:nvSpPr>
        <xdr:cNvPr id="584" name="n_3aveValue【試験研究機関】&#10;一人当たり面積">
          <a:extLst>
            <a:ext uri="{FF2B5EF4-FFF2-40B4-BE49-F238E27FC236}">
              <a16:creationId xmlns:a16="http://schemas.microsoft.com/office/drawing/2014/main" id="{6D1FC1D0-1D3C-4DD2-BC23-08394B589183}"/>
            </a:ext>
          </a:extLst>
        </xdr:cNvPr>
        <xdr:cNvSpPr txBox="1"/>
      </xdr:nvSpPr>
      <xdr:spPr>
        <a:xfrm>
          <a:off x="17383202" y="6036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86377</xdr:rowOff>
    </xdr:from>
    <xdr:ext cx="469744" cy="259045"/>
    <xdr:sp macro="" textlink="">
      <xdr:nvSpPr>
        <xdr:cNvPr id="585" name="n_4aveValue【試験研究機関】&#10;一人当たり面積">
          <a:extLst>
            <a:ext uri="{FF2B5EF4-FFF2-40B4-BE49-F238E27FC236}">
              <a16:creationId xmlns:a16="http://schemas.microsoft.com/office/drawing/2014/main" id="{AE42E5D1-336F-43CA-86AA-BCE99BEE75D9}"/>
            </a:ext>
          </a:extLst>
        </xdr:cNvPr>
        <xdr:cNvSpPr txBox="1"/>
      </xdr:nvSpPr>
      <xdr:spPr>
        <a:xfrm>
          <a:off x="16592627" y="6074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99077</xdr:rowOff>
    </xdr:from>
    <xdr:ext cx="469744" cy="259045"/>
    <xdr:sp macro="" textlink="">
      <xdr:nvSpPr>
        <xdr:cNvPr id="586" name="n_1mainValue【試験研究機関】&#10;一人当たり面積">
          <a:extLst>
            <a:ext uri="{FF2B5EF4-FFF2-40B4-BE49-F238E27FC236}">
              <a16:creationId xmlns:a16="http://schemas.microsoft.com/office/drawing/2014/main" id="{E19DF416-248F-4FCD-9E8C-D617F0868AC4}"/>
            </a:ext>
          </a:extLst>
        </xdr:cNvPr>
        <xdr:cNvSpPr txBox="1"/>
      </xdr:nvSpPr>
      <xdr:spPr>
        <a:xfrm>
          <a:off x="18983402" y="6579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99077</xdr:rowOff>
    </xdr:from>
    <xdr:ext cx="469744" cy="259045"/>
    <xdr:sp macro="" textlink="">
      <xdr:nvSpPr>
        <xdr:cNvPr id="587" name="n_2mainValue【試験研究機関】&#10;一人当たり面積">
          <a:extLst>
            <a:ext uri="{FF2B5EF4-FFF2-40B4-BE49-F238E27FC236}">
              <a16:creationId xmlns:a16="http://schemas.microsoft.com/office/drawing/2014/main" id="{43239E98-508E-4347-BC5B-F74082067B5F}"/>
            </a:ext>
          </a:extLst>
        </xdr:cNvPr>
        <xdr:cNvSpPr txBox="1"/>
      </xdr:nvSpPr>
      <xdr:spPr>
        <a:xfrm>
          <a:off x="18183302" y="6579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99077</xdr:rowOff>
    </xdr:from>
    <xdr:ext cx="469744" cy="259045"/>
    <xdr:sp macro="" textlink="">
      <xdr:nvSpPr>
        <xdr:cNvPr id="588" name="n_3mainValue【試験研究機関】&#10;一人当たり面積">
          <a:extLst>
            <a:ext uri="{FF2B5EF4-FFF2-40B4-BE49-F238E27FC236}">
              <a16:creationId xmlns:a16="http://schemas.microsoft.com/office/drawing/2014/main" id="{D4A2547D-F638-45DC-B50E-527B957456CF}"/>
            </a:ext>
          </a:extLst>
        </xdr:cNvPr>
        <xdr:cNvSpPr txBox="1"/>
      </xdr:nvSpPr>
      <xdr:spPr>
        <a:xfrm>
          <a:off x="17383202" y="6579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99077</xdr:rowOff>
    </xdr:from>
    <xdr:ext cx="469744" cy="259045"/>
    <xdr:sp macro="" textlink="">
      <xdr:nvSpPr>
        <xdr:cNvPr id="589" name="n_4mainValue【試験研究機関】&#10;一人当たり面積">
          <a:extLst>
            <a:ext uri="{FF2B5EF4-FFF2-40B4-BE49-F238E27FC236}">
              <a16:creationId xmlns:a16="http://schemas.microsoft.com/office/drawing/2014/main" id="{95D8D33F-D58C-4117-BA0F-BA23865FB2CB}"/>
            </a:ext>
          </a:extLst>
        </xdr:cNvPr>
        <xdr:cNvSpPr txBox="1"/>
      </xdr:nvSpPr>
      <xdr:spPr>
        <a:xfrm>
          <a:off x="16592627" y="6579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0" name="正方形/長方形 589">
          <a:extLst>
            <a:ext uri="{FF2B5EF4-FFF2-40B4-BE49-F238E27FC236}">
              <a16:creationId xmlns:a16="http://schemas.microsoft.com/office/drawing/2014/main" id="{14F06699-15E3-4761-9E84-232CB92174F2}"/>
            </a:ext>
          </a:extLst>
        </xdr:cNvPr>
        <xdr:cNvSpPr/>
      </xdr:nvSpPr>
      <xdr:spPr>
        <a:xfrm>
          <a:off x="112109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591" name="正方形/長方形 590">
          <a:extLst>
            <a:ext uri="{FF2B5EF4-FFF2-40B4-BE49-F238E27FC236}">
              <a16:creationId xmlns:a16="http://schemas.microsoft.com/office/drawing/2014/main" id="{4F3B279B-A6C7-4898-8748-0A0636B35989}"/>
            </a:ext>
          </a:extLst>
        </xdr:cNvPr>
        <xdr:cNvSpPr/>
      </xdr:nvSpPr>
      <xdr:spPr>
        <a:xfrm>
          <a:off x="116586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592" name="正方形/長方形 591">
          <a:extLst>
            <a:ext uri="{FF2B5EF4-FFF2-40B4-BE49-F238E27FC236}">
              <a16:creationId xmlns:a16="http://schemas.microsoft.com/office/drawing/2014/main" id="{6B2F00B3-8EC6-4160-B7F2-420CF9F74C3E}"/>
            </a:ext>
          </a:extLst>
        </xdr:cNvPr>
        <xdr:cNvSpPr/>
      </xdr:nvSpPr>
      <xdr:spPr>
        <a:xfrm>
          <a:off x="116586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593" name="正方形/長方形 592">
          <a:extLst>
            <a:ext uri="{FF2B5EF4-FFF2-40B4-BE49-F238E27FC236}">
              <a16:creationId xmlns:a16="http://schemas.microsoft.com/office/drawing/2014/main" id="{77B1DBDF-4A37-4736-98CF-FC8297D324D8}"/>
            </a:ext>
          </a:extLst>
        </xdr:cNvPr>
        <xdr:cNvSpPr/>
      </xdr:nvSpPr>
      <xdr:spPr>
        <a:xfrm>
          <a:off x="131540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594" name="正方形/長方形 593">
          <a:extLst>
            <a:ext uri="{FF2B5EF4-FFF2-40B4-BE49-F238E27FC236}">
              <a16:creationId xmlns:a16="http://schemas.microsoft.com/office/drawing/2014/main" id="{53982905-23F5-459A-A23A-7D3BA1486C44}"/>
            </a:ext>
          </a:extLst>
        </xdr:cNvPr>
        <xdr:cNvSpPr/>
      </xdr:nvSpPr>
      <xdr:spPr>
        <a:xfrm>
          <a:off x="131540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5" name="正方形/長方形 594">
          <a:extLst>
            <a:ext uri="{FF2B5EF4-FFF2-40B4-BE49-F238E27FC236}">
              <a16:creationId xmlns:a16="http://schemas.microsoft.com/office/drawing/2014/main" id="{BD08358E-4078-4DC7-B649-D6B2B11108D0}"/>
            </a:ext>
          </a:extLst>
        </xdr:cNvPr>
        <xdr:cNvSpPr/>
      </xdr:nvSpPr>
      <xdr:spPr>
        <a:xfrm>
          <a:off x="112109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96" name="テキスト ボックス 595">
          <a:extLst>
            <a:ext uri="{FF2B5EF4-FFF2-40B4-BE49-F238E27FC236}">
              <a16:creationId xmlns:a16="http://schemas.microsoft.com/office/drawing/2014/main" id="{7D869120-8BCC-4AC4-9968-0DAEA0C0FFAA}"/>
            </a:ext>
          </a:extLst>
        </xdr:cNvPr>
        <xdr:cNvSpPr txBox="1"/>
      </xdr:nvSpPr>
      <xdr:spPr>
        <a:xfrm>
          <a:off x="11172825"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97" name="直線コネクタ 596">
          <a:extLst>
            <a:ext uri="{FF2B5EF4-FFF2-40B4-BE49-F238E27FC236}">
              <a16:creationId xmlns:a16="http://schemas.microsoft.com/office/drawing/2014/main" id="{660297CA-EA5D-4B1F-BB52-B0ACF4AD0A53}"/>
            </a:ext>
          </a:extLst>
        </xdr:cNvPr>
        <xdr:cNvCxnSpPr/>
      </xdr:nvCxnSpPr>
      <xdr:spPr>
        <a:xfrm>
          <a:off x="11210925" y="108013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98" name="テキスト ボックス 597">
          <a:extLst>
            <a:ext uri="{FF2B5EF4-FFF2-40B4-BE49-F238E27FC236}">
              <a16:creationId xmlns:a16="http://schemas.microsoft.com/office/drawing/2014/main" id="{A947F644-7902-472D-810E-1300F44C4A87}"/>
            </a:ext>
          </a:extLst>
        </xdr:cNvPr>
        <xdr:cNvSpPr txBox="1"/>
      </xdr:nvSpPr>
      <xdr:spPr>
        <a:xfrm>
          <a:off x="10845966" y="10665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99" name="直線コネクタ 598">
          <a:extLst>
            <a:ext uri="{FF2B5EF4-FFF2-40B4-BE49-F238E27FC236}">
              <a16:creationId xmlns:a16="http://schemas.microsoft.com/office/drawing/2014/main" id="{650F3799-198D-4360-86D9-C0D047DB10E5}"/>
            </a:ext>
          </a:extLst>
        </xdr:cNvPr>
        <xdr:cNvCxnSpPr/>
      </xdr:nvCxnSpPr>
      <xdr:spPr>
        <a:xfrm>
          <a:off x="11210925" y="103632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600" name="テキスト ボックス 599">
          <a:extLst>
            <a:ext uri="{FF2B5EF4-FFF2-40B4-BE49-F238E27FC236}">
              <a16:creationId xmlns:a16="http://schemas.microsoft.com/office/drawing/2014/main" id="{48B0C771-5D02-4CF3-B33D-A9F02A757612}"/>
            </a:ext>
          </a:extLst>
        </xdr:cNvPr>
        <xdr:cNvSpPr txBox="1"/>
      </xdr:nvSpPr>
      <xdr:spPr>
        <a:xfrm>
          <a:off x="10845966" y="10227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01" name="直線コネクタ 600">
          <a:extLst>
            <a:ext uri="{FF2B5EF4-FFF2-40B4-BE49-F238E27FC236}">
              <a16:creationId xmlns:a16="http://schemas.microsoft.com/office/drawing/2014/main" id="{820F6B74-B7F6-4A07-866E-C6F4F5BBC782}"/>
            </a:ext>
          </a:extLst>
        </xdr:cNvPr>
        <xdr:cNvCxnSpPr/>
      </xdr:nvCxnSpPr>
      <xdr:spPr>
        <a:xfrm>
          <a:off x="11210925" y="99345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02" name="テキスト ボックス 601">
          <a:extLst>
            <a:ext uri="{FF2B5EF4-FFF2-40B4-BE49-F238E27FC236}">
              <a16:creationId xmlns:a16="http://schemas.microsoft.com/office/drawing/2014/main" id="{2B96A68A-D4EA-4654-8C56-918D87586371}"/>
            </a:ext>
          </a:extLst>
        </xdr:cNvPr>
        <xdr:cNvSpPr txBox="1"/>
      </xdr:nvSpPr>
      <xdr:spPr>
        <a:xfrm>
          <a:off x="10845966" y="9798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03" name="直線コネクタ 602">
          <a:extLst>
            <a:ext uri="{FF2B5EF4-FFF2-40B4-BE49-F238E27FC236}">
              <a16:creationId xmlns:a16="http://schemas.microsoft.com/office/drawing/2014/main" id="{B8E20612-4455-4D2C-A593-914FA11D5DB9}"/>
            </a:ext>
          </a:extLst>
        </xdr:cNvPr>
        <xdr:cNvCxnSpPr/>
      </xdr:nvCxnSpPr>
      <xdr:spPr>
        <a:xfrm>
          <a:off x="11210925" y="95059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04" name="テキスト ボックス 603">
          <a:extLst>
            <a:ext uri="{FF2B5EF4-FFF2-40B4-BE49-F238E27FC236}">
              <a16:creationId xmlns:a16="http://schemas.microsoft.com/office/drawing/2014/main" id="{1C2DCD6F-FA3B-4433-9B38-2C57571CB40B}"/>
            </a:ext>
          </a:extLst>
        </xdr:cNvPr>
        <xdr:cNvSpPr txBox="1"/>
      </xdr:nvSpPr>
      <xdr:spPr>
        <a:xfrm>
          <a:off x="10845966" y="9370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05" name="直線コネクタ 604">
          <a:extLst>
            <a:ext uri="{FF2B5EF4-FFF2-40B4-BE49-F238E27FC236}">
              <a16:creationId xmlns:a16="http://schemas.microsoft.com/office/drawing/2014/main" id="{36174018-08BC-4412-8DF5-417267878779}"/>
            </a:ext>
          </a:extLst>
        </xdr:cNvPr>
        <xdr:cNvCxnSpPr/>
      </xdr:nvCxnSpPr>
      <xdr:spPr>
        <a:xfrm>
          <a:off x="11210925" y="90678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06" name="テキスト ボックス 605">
          <a:extLst>
            <a:ext uri="{FF2B5EF4-FFF2-40B4-BE49-F238E27FC236}">
              <a16:creationId xmlns:a16="http://schemas.microsoft.com/office/drawing/2014/main" id="{54224F8A-4264-494B-B91F-D49D45D9CCE3}"/>
            </a:ext>
          </a:extLst>
        </xdr:cNvPr>
        <xdr:cNvSpPr txBox="1"/>
      </xdr:nvSpPr>
      <xdr:spPr>
        <a:xfrm>
          <a:off x="10845966" y="8931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07" name="直線コネクタ 606">
          <a:extLst>
            <a:ext uri="{FF2B5EF4-FFF2-40B4-BE49-F238E27FC236}">
              <a16:creationId xmlns:a16="http://schemas.microsoft.com/office/drawing/2014/main" id="{8294F0ED-EE12-4439-A609-9D7C70597DB9}"/>
            </a:ext>
          </a:extLst>
        </xdr:cNvPr>
        <xdr:cNvCxnSpPr/>
      </xdr:nvCxnSpPr>
      <xdr:spPr>
        <a:xfrm>
          <a:off x="11210925" y="86391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08" name="テキスト ボックス 607">
          <a:extLst>
            <a:ext uri="{FF2B5EF4-FFF2-40B4-BE49-F238E27FC236}">
              <a16:creationId xmlns:a16="http://schemas.microsoft.com/office/drawing/2014/main" id="{9261EA66-A72E-4D99-867E-6C8CA3759075}"/>
            </a:ext>
          </a:extLst>
        </xdr:cNvPr>
        <xdr:cNvSpPr txBox="1"/>
      </xdr:nvSpPr>
      <xdr:spPr>
        <a:xfrm>
          <a:off x="10845966" y="85033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09" name="【警察施設】&#10;有形固定資産減価償却率グラフ枠">
          <a:extLst>
            <a:ext uri="{FF2B5EF4-FFF2-40B4-BE49-F238E27FC236}">
              <a16:creationId xmlns:a16="http://schemas.microsoft.com/office/drawing/2014/main" id="{094407C9-A960-4C1C-BC6C-FBF16A60CC66}"/>
            </a:ext>
          </a:extLst>
        </xdr:cNvPr>
        <xdr:cNvSpPr/>
      </xdr:nvSpPr>
      <xdr:spPr>
        <a:xfrm>
          <a:off x="112109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55</xdr:row>
      <xdr:rowOff>125730</xdr:rowOff>
    </xdr:from>
    <xdr:to>
      <xdr:col>85</xdr:col>
      <xdr:colOff>126364</xdr:colOff>
      <xdr:row>64</xdr:row>
      <xdr:rowOff>59436</xdr:rowOff>
    </xdr:to>
    <xdr:cxnSp macro="">
      <xdr:nvCxnSpPr>
        <xdr:cNvPr id="610" name="直線コネクタ 609">
          <a:extLst>
            <a:ext uri="{FF2B5EF4-FFF2-40B4-BE49-F238E27FC236}">
              <a16:creationId xmlns:a16="http://schemas.microsoft.com/office/drawing/2014/main" id="{FAF05020-A49C-4258-BA46-FAEDBA86F211}"/>
            </a:ext>
          </a:extLst>
        </xdr:cNvPr>
        <xdr:cNvCxnSpPr/>
      </xdr:nvCxnSpPr>
      <xdr:spPr>
        <a:xfrm flipV="1">
          <a:off x="14695170" y="9028430"/>
          <a:ext cx="1269" cy="1394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64</xdr:row>
      <xdr:rowOff>63263</xdr:rowOff>
    </xdr:from>
    <xdr:ext cx="405111" cy="259045"/>
    <xdr:sp macro="" textlink="">
      <xdr:nvSpPr>
        <xdr:cNvPr id="611" name="【警察施設】&#10;有形固定資産減価償却率最小値テキスト">
          <a:extLst>
            <a:ext uri="{FF2B5EF4-FFF2-40B4-BE49-F238E27FC236}">
              <a16:creationId xmlns:a16="http://schemas.microsoft.com/office/drawing/2014/main" id="{ADF798A5-1A30-4AD1-A876-AA48F6895F24}"/>
            </a:ext>
          </a:extLst>
        </xdr:cNvPr>
        <xdr:cNvSpPr txBox="1"/>
      </xdr:nvSpPr>
      <xdr:spPr>
        <a:xfrm>
          <a:off x="14744700" y="10429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59436</xdr:rowOff>
    </xdr:from>
    <xdr:to>
      <xdr:col>86</xdr:col>
      <xdr:colOff>25400</xdr:colOff>
      <xdr:row>64</xdr:row>
      <xdr:rowOff>59436</xdr:rowOff>
    </xdr:to>
    <xdr:cxnSp macro="">
      <xdr:nvCxnSpPr>
        <xdr:cNvPr id="612" name="直線コネクタ 611">
          <a:extLst>
            <a:ext uri="{FF2B5EF4-FFF2-40B4-BE49-F238E27FC236}">
              <a16:creationId xmlns:a16="http://schemas.microsoft.com/office/drawing/2014/main" id="{721AAB7E-A4D3-4C2A-A10E-DC7B990B87CE}"/>
            </a:ext>
          </a:extLst>
        </xdr:cNvPr>
        <xdr:cNvCxnSpPr/>
      </xdr:nvCxnSpPr>
      <xdr:spPr>
        <a:xfrm>
          <a:off x="14611350" y="10422636"/>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72407</xdr:rowOff>
    </xdr:from>
    <xdr:ext cx="405111" cy="259045"/>
    <xdr:sp macro="" textlink="">
      <xdr:nvSpPr>
        <xdr:cNvPr id="613" name="【警察施設】&#10;有形固定資産減価償却率最大値テキスト">
          <a:extLst>
            <a:ext uri="{FF2B5EF4-FFF2-40B4-BE49-F238E27FC236}">
              <a16:creationId xmlns:a16="http://schemas.microsoft.com/office/drawing/2014/main" id="{CAA3D775-EFA8-4D60-997F-26E4C5F26BBA}"/>
            </a:ext>
          </a:extLst>
        </xdr:cNvPr>
        <xdr:cNvSpPr txBox="1"/>
      </xdr:nvSpPr>
      <xdr:spPr>
        <a:xfrm>
          <a:off x="14744700" y="8813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125730</xdr:rowOff>
    </xdr:from>
    <xdr:to>
      <xdr:col>86</xdr:col>
      <xdr:colOff>25400</xdr:colOff>
      <xdr:row>55</xdr:row>
      <xdr:rowOff>125730</xdr:rowOff>
    </xdr:to>
    <xdr:cxnSp macro="">
      <xdr:nvCxnSpPr>
        <xdr:cNvPr id="614" name="直線コネクタ 613">
          <a:extLst>
            <a:ext uri="{FF2B5EF4-FFF2-40B4-BE49-F238E27FC236}">
              <a16:creationId xmlns:a16="http://schemas.microsoft.com/office/drawing/2014/main" id="{6C1F1725-E977-464F-881F-C660BC08EA9B}"/>
            </a:ext>
          </a:extLst>
        </xdr:cNvPr>
        <xdr:cNvCxnSpPr/>
      </xdr:nvCxnSpPr>
      <xdr:spPr>
        <a:xfrm>
          <a:off x="14611350" y="902843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63517</xdr:rowOff>
    </xdr:from>
    <xdr:ext cx="405111" cy="259045"/>
    <xdr:sp macro="" textlink="">
      <xdr:nvSpPr>
        <xdr:cNvPr id="615" name="【警察施設】&#10;有形固定資産減価償却率平均値テキスト">
          <a:extLst>
            <a:ext uri="{FF2B5EF4-FFF2-40B4-BE49-F238E27FC236}">
              <a16:creationId xmlns:a16="http://schemas.microsoft.com/office/drawing/2014/main" id="{C847E89A-3415-4056-8BD4-DB0E5A629525}"/>
            </a:ext>
          </a:extLst>
        </xdr:cNvPr>
        <xdr:cNvSpPr txBox="1"/>
      </xdr:nvSpPr>
      <xdr:spPr>
        <a:xfrm>
          <a:off x="14744700" y="96202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40640</xdr:rowOff>
    </xdr:from>
    <xdr:to>
      <xdr:col>85</xdr:col>
      <xdr:colOff>177800</xdr:colOff>
      <xdr:row>60</xdr:row>
      <xdr:rowOff>142240</xdr:rowOff>
    </xdr:to>
    <xdr:sp macro="" textlink="">
      <xdr:nvSpPr>
        <xdr:cNvPr id="616" name="フローチャート: 判断 615">
          <a:extLst>
            <a:ext uri="{FF2B5EF4-FFF2-40B4-BE49-F238E27FC236}">
              <a16:creationId xmlns:a16="http://schemas.microsoft.com/office/drawing/2014/main" id="{9A7780FB-A779-4207-9C41-E04DE7FC9676}"/>
            </a:ext>
          </a:extLst>
        </xdr:cNvPr>
        <xdr:cNvSpPr/>
      </xdr:nvSpPr>
      <xdr:spPr>
        <a:xfrm>
          <a:off x="14649450" y="975614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134366</xdr:rowOff>
    </xdr:from>
    <xdr:to>
      <xdr:col>81</xdr:col>
      <xdr:colOff>101600</xdr:colOff>
      <xdr:row>60</xdr:row>
      <xdr:rowOff>64516</xdr:rowOff>
    </xdr:to>
    <xdr:sp macro="" textlink="">
      <xdr:nvSpPr>
        <xdr:cNvPr id="617" name="フローチャート: 判断 616">
          <a:extLst>
            <a:ext uri="{FF2B5EF4-FFF2-40B4-BE49-F238E27FC236}">
              <a16:creationId xmlns:a16="http://schemas.microsoft.com/office/drawing/2014/main" id="{75B34A00-4A35-44DD-BEFE-5F642D69305A}"/>
            </a:ext>
          </a:extLst>
        </xdr:cNvPr>
        <xdr:cNvSpPr/>
      </xdr:nvSpPr>
      <xdr:spPr>
        <a:xfrm>
          <a:off x="13887450" y="9687941"/>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72644</xdr:rowOff>
    </xdr:from>
    <xdr:to>
      <xdr:col>76</xdr:col>
      <xdr:colOff>165100</xdr:colOff>
      <xdr:row>61</xdr:row>
      <xdr:rowOff>2794</xdr:rowOff>
    </xdr:to>
    <xdr:sp macro="" textlink="">
      <xdr:nvSpPr>
        <xdr:cNvPr id="618" name="フローチャート: 判断 617">
          <a:extLst>
            <a:ext uri="{FF2B5EF4-FFF2-40B4-BE49-F238E27FC236}">
              <a16:creationId xmlns:a16="http://schemas.microsoft.com/office/drawing/2014/main" id="{9EE4FC63-9C6D-45C3-AC9C-7758A16A7FF6}"/>
            </a:ext>
          </a:extLst>
        </xdr:cNvPr>
        <xdr:cNvSpPr/>
      </xdr:nvSpPr>
      <xdr:spPr>
        <a:xfrm>
          <a:off x="13096875" y="978496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132080</xdr:rowOff>
    </xdr:from>
    <xdr:to>
      <xdr:col>72</xdr:col>
      <xdr:colOff>38100</xdr:colOff>
      <xdr:row>61</xdr:row>
      <xdr:rowOff>62230</xdr:rowOff>
    </xdr:to>
    <xdr:sp macro="" textlink="">
      <xdr:nvSpPr>
        <xdr:cNvPr id="619" name="フローチャート: 判断 618">
          <a:extLst>
            <a:ext uri="{FF2B5EF4-FFF2-40B4-BE49-F238E27FC236}">
              <a16:creationId xmlns:a16="http://schemas.microsoft.com/office/drawing/2014/main" id="{AD90A120-6E76-485E-B259-B01C50A9E2F8}"/>
            </a:ext>
          </a:extLst>
        </xdr:cNvPr>
        <xdr:cNvSpPr/>
      </xdr:nvSpPr>
      <xdr:spPr>
        <a:xfrm>
          <a:off x="12296775" y="984758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61</xdr:row>
      <xdr:rowOff>29210</xdr:rowOff>
    </xdr:from>
    <xdr:to>
      <xdr:col>67</xdr:col>
      <xdr:colOff>101600</xdr:colOff>
      <xdr:row>61</xdr:row>
      <xdr:rowOff>130810</xdr:rowOff>
    </xdr:to>
    <xdr:sp macro="" textlink="">
      <xdr:nvSpPr>
        <xdr:cNvPr id="620" name="フローチャート: 判断 619">
          <a:extLst>
            <a:ext uri="{FF2B5EF4-FFF2-40B4-BE49-F238E27FC236}">
              <a16:creationId xmlns:a16="http://schemas.microsoft.com/office/drawing/2014/main" id="{AEA9ED77-33CF-4936-8329-4D96E77BA2F8}"/>
            </a:ext>
          </a:extLst>
        </xdr:cNvPr>
        <xdr:cNvSpPr/>
      </xdr:nvSpPr>
      <xdr:spPr>
        <a:xfrm>
          <a:off x="11487150" y="990346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21" name="テキスト ボックス 620">
          <a:extLst>
            <a:ext uri="{FF2B5EF4-FFF2-40B4-BE49-F238E27FC236}">
              <a16:creationId xmlns:a16="http://schemas.microsoft.com/office/drawing/2014/main" id="{96630866-20A0-4850-B85F-F7FAB16E86C0}"/>
            </a:ext>
          </a:extLst>
        </xdr:cNvPr>
        <xdr:cNvSpPr txBox="1"/>
      </xdr:nvSpPr>
      <xdr:spPr>
        <a:xfrm>
          <a:off x="1452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22" name="テキスト ボックス 621">
          <a:extLst>
            <a:ext uri="{FF2B5EF4-FFF2-40B4-BE49-F238E27FC236}">
              <a16:creationId xmlns:a16="http://schemas.microsoft.com/office/drawing/2014/main" id="{B099E2C8-26FC-4596-B401-732A6071443E}"/>
            </a:ext>
          </a:extLst>
        </xdr:cNvPr>
        <xdr:cNvSpPr txBox="1"/>
      </xdr:nvSpPr>
      <xdr:spPr>
        <a:xfrm>
          <a:off x="13763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23" name="テキスト ボックス 622">
          <a:extLst>
            <a:ext uri="{FF2B5EF4-FFF2-40B4-BE49-F238E27FC236}">
              <a16:creationId xmlns:a16="http://schemas.microsoft.com/office/drawing/2014/main" id="{12416835-C460-4797-A4A9-F6FF038ACB5F}"/>
            </a:ext>
          </a:extLst>
        </xdr:cNvPr>
        <xdr:cNvSpPr txBox="1"/>
      </xdr:nvSpPr>
      <xdr:spPr>
        <a:xfrm>
          <a:off x="12973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24" name="テキスト ボックス 623">
          <a:extLst>
            <a:ext uri="{FF2B5EF4-FFF2-40B4-BE49-F238E27FC236}">
              <a16:creationId xmlns:a16="http://schemas.microsoft.com/office/drawing/2014/main" id="{810BB000-440C-4665-A3BD-4228B2BADD59}"/>
            </a:ext>
          </a:extLst>
        </xdr:cNvPr>
        <xdr:cNvSpPr txBox="1"/>
      </xdr:nvSpPr>
      <xdr:spPr>
        <a:xfrm>
          <a:off x="12172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25" name="テキスト ボックス 624">
          <a:extLst>
            <a:ext uri="{FF2B5EF4-FFF2-40B4-BE49-F238E27FC236}">
              <a16:creationId xmlns:a16="http://schemas.microsoft.com/office/drawing/2014/main" id="{C8111036-4C59-41EF-8FEB-330B6E09A984}"/>
            </a:ext>
          </a:extLst>
        </xdr:cNvPr>
        <xdr:cNvSpPr txBox="1"/>
      </xdr:nvSpPr>
      <xdr:spPr>
        <a:xfrm>
          <a:off x="11363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65786</xdr:rowOff>
    </xdr:from>
    <xdr:to>
      <xdr:col>85</xdr:col>
      <xdr:colOff>177800</xdr:colOff>
      <xdr:row>61</xdr:row>
      <xdr:rowOff>167386</xdr:rowOff>
    </xdr:to>
    <xdr:sp macro="" textlink="">
      <xdr:nvSpPr>
        <xdr:cNvPr id="626" name="楕円 625">
          <a:extLst>
            <a:ext uri="{FF2B5EF4-FFF2-40B4-BE49-F238E27FC236}">
              <a16:creationId xmlns:a16="http://schemas.microsoft.com/office/drawing/2014/main" id="{2F415CC9-75B2-48BF-A533-98529A78EF47}"/>
            </a:ext>
          </a:extLst>
        </xdr:cNvPr>
        <xdr:cNvSpPr/>
      </xdr:nvSpPr>
      <xdr:spPr>
        <a:xfrm>
          <a:off x="14649450" y="994638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61</xdr:row>
      <xdr:rowOff>44213</xdr:rowOff>
    </xdr:from>
    <xdr:ext cx="405111" cy="259045"/>
    <xdr:sp macro="" textlink="">
      <xdr:nvSpPr>
        <xdr:cNvPr id="627" name="【警察施設】&#10;有形固定資産減価償却率該当値テキスト">
          <a:extLst>
            <a:ext uri="{FF2B5EF4-FFF2-40B4-BE49-F238E27FC236}">
              <a16:creationId xmlns:a16="http://schemas.microsoft.com/office/drawing/2014/main" id="{4C411632-F51E-4B72-9AA2-B5D46C2C9425}"/>
            </a:ext>
          </a:extLst>
        </xdr:cNvPr>
        <xdr:cNvSpPr txBox="1"/>
      </xdr:nvSpPr>
      <xdr:spPr>
        <a:xfrm>
          <a:off x="14744700" y="9924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8636</xdr:rowOff>
    </xdr:from>
    <xdr:to>
      <xdr:col>81</xdr:col>
      <xdr:colOff>101600</xdr:colOff>
      <xdr:row>62</xdr:row>
      <xdr:rowOff>110236</xdr:rowOff>
    </xdr:to>
    <xdr:sp macro="" textlink="">
      <xdr:nvSpPr>
        <xdr:cNvPr id="628" name="楕円 627">
          <a:extLst>
            <a:ext uri="{FF2B5EF4-FFF2-40B4-BE49-F238E27FC236}">
              <a16:creationId xmlns:a16="http://schemas.microsoft.com/office/drawing/2014/main" id="{D461287F-2934-4DAF-B4A4-E858AF3B3053}"/>
            </a:ext>
          </a:extLst>
        </xdr:cNvPr>
        <xdr:cNvSpPr/>
      </xdr:nvSpPr>
      <xdr:spPr>
        <a:xfrm>
          <a:off x="13887450" y="10051161"/>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116586</xdr:rowOff>
    </xdr:from>
    <xdr:to>
      <xdr:col>85</xdr:col>
      <xdr:colOff>127000</xdr:colOff>
      <xdr:row>62</xdr:row>
      <xdr:rowOff>59436</xdr:rowOff>
    </xdr:to>
    <xdr:cxnSp macro="">
      <xdr:nvCxnSpPr>
        <xdr:cNvPr id="629" name="直線コネクタ 628">
          <a:extLst>
            <a:ext uri="{FF2B5EF4-FFF2-40B4-BE49-F238E27FC236}">
              <a16:creationId xmlns:a16="http://schemas.microsoft.com/office/drawing/2014/main" id="{EEF66D87-3904-41E7-AB84-E84B2E452C30}"/>
            </a:ext>
          </a:extLst>
        </xdr:cNvPr>
        <xdr:cNvCxnSpPr/>
      </xdr:nvCxnSpPr>
      <xdr:spPr>
        <a:xfrm flipV="1">
          <a:off x="13935075" y="9994011"/>
          <a:ext cx="7620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161798</xdr:rowOff>
    </xdr:from>
    <xdr:to>
      <xdr:col>76</xdr:col>
      <xdr:colOff>165100</xdr:colOff>
      <xdr:row>62</xdr:row>
      <xdr:rowOff>91948</xdr:rowOff>
    </xdr:to>
    <xdr:sp macro="" textlink="">
      <xdr:nvSpPr>
        <xdr:cNvPr id="630" name="楕円 629">
          <a:extLst>
            <a:ext uri="{FF2B5EF4-FFF2-40B4-BE49-F238E27FC236}">
              <a16:creationId xmlns:a16="http://schemas.microsoft.com/office/drawing/2014/main" id="{286F5F37-2FA6-44CA-A144-07172A7102EF}"/>
            </a:ext>
          </a:extLst>
        </xdr:cNvPr>
        <xdr:cNvSpPr/>
      </xdr:nvSpPr>
      <xdr:spPr>
        <a:xfrm>
          <a:off x="13096875" y="10042398"/>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41148</xdr:rowOff>
    </xdr:from>
    <xdr:to>
      <xdr:col>81</xdr:col>
      <xdr:colOff>50800</xdr:colOff>
      <xdr:row>62</xdr:row>
      <xdr:rowOff>59436</xdr:rowOff>
    </xdr:to>
    <xdr:cxnSp macro="">
      <xdr:nvCxnSpPr>
        <xdr:cNvPr id="631" name="直線コネクタ 630">
          <a:extLst>
            <a:ext uri="{FF2B5EF4-FFF2-40B4-BE49-F238E27FC236}">
              <a16:creationId xmlns:a16="http://schemas.microsoft.com/office/drawing/2014/main" id="{0E468306-9F4C-4995-8901-8666773BE500}"/>
            </a:ext>
          </a:extLst>
        </xdr:cNvPr>
        <xdr:cNvCxnSpPr/>
      </xdr:nvCxnSpPr>
      <xdr:spPr>
        <a:xfrm>
          <a:off x="13144500" y="10080498"/>
          <a:ext cx="790575"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161798</xdr:rowOff>
    </xdr:from>
    <xdr:to>
      <xdr:col>72</xdr:col>
      <xdr:colOff>38100</xdr:colOff>
      <xdr:row>62</xdr:row>
      <xdr:rowOff>91948</xdr:rowOff>
    </xdr:to>
    <xdr:sp macro="" textlink="">
      <xdr:nvSpPr>
        <xdr:cNvPr id="632" name="楕円 631">
          <a:extLst>
            <a:ext uri="{FF2B5EF4-FFF2-40B4-BE49-F238E27FC236}">
              <a16:creationId xmlns:a16="http://schemas.microsoft.com/office/drawing/2014/main" id="{61B13098-6CE7-4FCE-8A53-20EBE1E18811}"/>
            </a:ext>
          </a:extLst>
        </xdr:cNvPr>
        <xdr:cNvSpPr/>
      </xdr:nvSpPr>
      <xdr:spPr>
        <a:xfrm>
          <a:off x="12296775" y="10042398"/>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41148</xdr:rowOff>
    </xdr:from>
    <xdr:to>
      <xdr:col>76</xdr:col>
      <xdr:colOff>114300</xdr:colOff>
      <xdr:row>62</xdr:row>
      <xdr:rowOff>41148</xdr:rowOff>
    </xdr:to>
    <xdr:cxnSp macro="">
      <xdr:nvCxnSpPr>
        <xdr:cNvPr id="633" name="直線コネクタ 632">
          <a:extLst>
            <a:ext uri="{FF2B5EF4-FFF2-40B4-BE49-F238E27FC236}">
              <a16:creationId xmlns:a16="http://schemas.microsoft.com/office/drawing/2014/main" id="{C91B9406-21AC-4ABA-ABC0-13C931C98FC6}"/>
            </a:ext>
          </a:extLst>
        </xdr:cNvPr>
        <xdr:cNvCxnSpPr/>
      </xdr:nvCxnSpPr>
      <xdr:spPr>
        <a:xfrm>
          <a:off x="12344400" y="10080498"/>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49784</xdr:rowOff>
    </xdr:from>
    <xdr:to>
      <xdr:col>67</xdr:col>
      <xdr:colOff>101600</xdr:colOff>
      <xdr:row>62</xdr:row>
      <xdr:rowOff>151384</xdr:rowOff>
    </xdr:to>
    <xdr:sp macro="" textlink="">
      <xdr:nvSpPr>
        <xdr:cNvPr id="634" name="楕円 633">
          <a:extLst>
            <a:ext uri="{FF2B5EF4-FFF2-40B4-BE49-F238E27FC236}">
              <a16:creationId xmlns:a16="http://schemas.microsoft.com/office/drawing/2014/main" id="{01DF8C97-BA3E-4242-9F27-152AEB675A72}"/>
            </a:ext>
          </a:extLst>
        </xdr:cNvPr>
        <xdr:cNvSpPr/>
      </xdr:nvSpPr>
      <xdr:spPr>
        <a:xfrm>
          <a:off x="11487150" y="10085959"/>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41148</xdr:rowOff>
    </xdr:from>
    <xdr:to>
      <xdr:col>71</xdr:col>
      <xdr:colOff>177800</xdr:colOff>
      <xdr:row>62</xdr:row>
      <xdr:rowOff>100584</xdr:rowOff>
    </xdr:to>
    <xdr:cxnSp macro="">
      <xdr:nvCxnSpPr>
        <xdr:cNvPr id="635" name="直線コネクタ 634">
          <a:extLst>
            <a:ext uri="{FF2B5EF4-FFF2-40B4-BE49-F238E27FC236}">
              <a16:creationId xmlns:a16="http://schemas.microsoft.com/office/drawing/2014/main" id="{E1F9278D-9616-4C3F-AF54-09AA83CC561D}"/>
            </a:ext>
          </a:extLst>
        </xdr:cNvPr>
        <xdr:cNvCxnSpPr/>
      </xdr:nvCxnSpPr>
      <xdr:spPr>
        <a:xfrm flipV="1">
          <a:off x="11534775" y="10080498"/>
          <a:ext cx="809625" cy="6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81043</xdr:rowOff>
    </xdr:from>
    <xdr:ext cx="405111" cy="259045"/>
    <xdr:sp macro="" textlink="">
      <xdr:nvSpPr>
        <xdr:cNvPr id="636" name="n_1aveValue【警察施設】&#10;有形固定資産減価償却率">
          <a:extLst>
            <a:ext uri="{FF2B5EF4-FFF2-40B4-BE49-F238E27FC236}">
              <a16:creationId xmlns:a16="http://schemas.microsoft.com/office/drawing/2014/main" id="{AD0ED7D5-C003-43BE-9611-95EA13998581}"/>
            </a:ext>
          </a:extLst>
        </xdr:cNvPr>
        <xdr:cNvSpPr txBox="1"/>
      </xdr:nvSpPr>
      <xdr:spPr>
        <a:xfrm>
          <a:off x="13745219" y="94758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19321</xdr:rowOff>
    </xdr:from>
    <xdr:ext cx="405111" cy="259045"/>
    <xdr:sp macro="" textlink="">
      <xdr:nvSpPr>
        <xdr:cNvPr id="637" name="n_2aveValue【警察施設】&#10;有形固定資産減価償却率">
          <a:extLst>
            <a:ext uri="{FF2B5EF4-FFF2-40B4-BE49-F238E27FC236}">
              <a16:creationId xmlns:a16="http://schemas.microsoft.com/office/drawing/2014/main" id="{3E63307A-4D28-4BBD-9F66-EFD621235B33}"/>
            </a:ext>
          </a:extLst>
        </xdr:cNvPr>
        <xdr:cNvSpPr txBox="1"/>
      </xdr:nvSpPr>
      <xdr:spPr>
        <a:xfrm>
          <a:off x="12964169" y="9572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78757</xdr:rowOff>
    </xdr:from>
    <xdr:ext cx="405111" cy="259045"/>
    <xdr:sp macro="" textlink="">
      <xdr:nvSpPr>
        <xdr:cNvPr id="638" name="n_3aveValue【警察施設】&#10;有形固定資産減価償却率">
          <a:extLst>
            <a:ext uri="{FF2B5EF4-FFF2-40B4-BE49-F238E27FC236}">
              <a16:creationId xmlns:a16="http://schemas.microsoft.com/office/drawing/2014/main" id="{813860AD-F9AC-4546-BF46-942193DBAD0C}"/>
            </a:ext>
          </a:extLst>
        </xdr:cNvPr>
        <xdr:cNvSpPr txBox="1"/>
      </xdr:nvSpPr>
      <xdr:spPr>
        <a:xfrm>
          <a:off x="12164069" y="963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147337</xdr:rowOff>
    </xdr:from>
    <xdr:ext cx="405111" cy="259045"/>
    <xdr:sp macro="" textlink="">
      <xdr:nvSpPr>
        <xdr:cNvPr id="639" name="n_4aveValue【警察施設】&#10;有形固定資産減価償却率">
          <a:extLst>
            <a:ext uri="{FF2B5EF4-FFF2-40B4-BE49-F238E27FC236}">
              <a16:creationId xmlns:a16="http://schemas.microsoft.com/office/drawing/2014/main" id="{F5FB8715-7610-4D54-8BA1-C28FBC6A57A4}"/>
            </a:ext>
          </a:extLst>
        </xdr:cNvPr>
        <xdr:cNvSpPr txBox="1"/>
      </xdr:nvSpPr>
      <xdr:spPr>
        <a:xfrm>
          <a:off x="11354444" y="9697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101363</xdr:rowOff>
    </xdr:from>
    <xdr:ext cx="405111" cy="259045"/>
    <xdr:sp macro="" textlink="">
      <xdr:nvSpPr>
        <xdr:cNvPr id="640" name="n_1mainValue【警察施設】&#10;有形固定資産減価償却率">
          <a:extLst>
            <a:ext uri="{FF2B5EF4-FFF2-40B4-BE49-F238E27FC236}">
              <a16:creationId xmlns:a16="http://schemas.microsoft.com/office/drawing/2014/main" id="{0EFAB186-1609-49E0-BCDC-9486593E088F}"/>
            </a:ext>
          </a:extLst>
        </xdr:cNvPr>
        <xdr:cNvSpPr txBox="1"/>
      </xdr:nvSpPr>
      <xdr:spPr>
        <a:xfrm>
          <a:off x="13745219" y="10143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83075</xdr:rowOff>
    </xdr:from>
    <xdr:ext cx="405111" cy="259045"/>
    <xdr:sp macro="" textlink="">
      <xdr:nvSpPr>
        <xdr:cNvPr id="641" name="n_2mainValue【警察施設】&#10;有形固定資産減価償却率">
          <a:extLst>
            <a:ext uri="{FF2B5EF4-FFF2-40B4-BE49-F238E27FC236}">
              <a16:creationId xmlns:a16="http://schemas.microsoft.com/office/drawing/2014/main" id="{ADC5D3AC-A9AB-4CF6-828B-6AE78BABEC28}"/>
            </a:ext>
          </a:extLst>
        </xdr:cNvPr>
        <xdr:cNvSpPr txBox="1"/>
      </xdr:nvSpPr>
      <xdr:spPr>
        <a:xfrm>
          <a:off x="12964169" y="10125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83075</xdr:rowOff>
    </xdr:from>
    <xdr:ext cx="405111" cy="259045"/>
    <xdr:sp macro="" textlink="">
      <xdr:nvSpPr>
        <xdr:cNvPr id="642" name="n_3mainValue【警察施設】&#10;有形固定資産減価償却率">
          <a:extLst>
            <a:ext uri="{FF2B5EF4-FFF2-40B4-BE49-F238E27FC236}">
              <a16:creationId xmlns:a16="http://schemas.microsoft.com/office/drawing/2014/main" id="{9DF5FE2B-A9FB-4803-9188-6A844BEADC77}"/>
            </a:ext>
          </a:extLst>
        </xdr:cNvPr>
        <xdr:cNvSpPr txBox="1"/>
      </xdr:nvSpPr>
      <xdr:spPr>
        <a:xfrm>
          <a:off x="12164069" y="10125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142511</xdr:rowOff>
    </xdr:from>
    <xdr:ext cx="405111" cy="259045"/>
    <xdr:sp macro="" textlink="">
      <xdr:nvSpPr>
        <xdr:cNvPr id="643" name="n_4mainValue【警察施設】&#10;有形固定資産減価償却率">
          <a:extLst>
            <a:ext uri="{FF2B5EF4-FFF2-40B4-BE49-F238E27FC236}">
              <a16:creationId xmlns:a16="http://schemas.microsoft.com/office/drawing/2014/main" id="{0C65A466-9C7E-4ADA-9923-F17C79F06D89}"/>
            </a:ext>
          </a:extLst>
        </xdr:cNvPr>
        <xdr:cNvSpPr txBox="1"/>
      </xdr:nvSpPr>
      <xdr:spPr>
        <a:xfrm>
          <a:off x="11354444" y="10185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44" name="正方形/長方形 643">
          <a:extLst>
            <a:ext uri="{FF2B5EF4-FFF2-40B4-BE49-F238E27FC236}">
              <a16:creationId xmlns:a16="http://schemas.microsoft.com/office/drawing/2014/main" id="{A1909FAD-0234-49EE-9176-EF27A8B8DBCC}"/>
            </a:ext>
          </a:extLst>
        </xdr:cNvPr>
        <xdr:cNvSpPr/>
      </xdr:nvSpPr>
      <xdr:spPr>
        <a:xfrm>
          <a:off x="164592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645" name="正方形/長方形 644">
          <a:extLst>
            <a:ext uri="{FF2B5EF4-FFF2-40B4-BE49-F238E27FC236}">
              <a16:creationId xmlns:a16="http://schemas.microsoft.com/office/drawing/2014/main" id="{3B115E92-0521-4CA5-8B62-788FE8B9990F}"/>
            </a:ext>
          </a:extLst>
        </xdr:cNvPr>
        <xdr:cNvSpPr/>
      </xdr:nvSpPr>
      <xdr:spPr>
        <a:xfrm>
          <a:off x="169259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646" name="正方形/長方形 645">
          <a:extLst>
            <a:ext uri="{FF2B5EF4-FFF2-40B4-BE49-F238E27FC236}">
              <a16:creationId xmlns:a16="http://schemas.microsoft.com/office/drawing/2014/main" id="{717F7010-CB43-440D-92C0-12F706A704F4}"/>
            </a:ext>
          </a:extLst>
        </xdr:cNvPr>
        <xdr:cNvSpPr/>
      </xdr:nvSpPr>
      <xdr:spPr>
        <a:xfrm>
          <a:off x="169259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647" name="正方形/長方形 646">
          <a:extLst>
            <a:ext uri="{FF2B5EF4-FFF2-40B4-BE49-F238E27FC236}">
              <a16:creationId xmlns:a16="http://schemas.microsoft.com/office/drawing/2014/main" id="{1E8B6C1B-6EEA-4A93-8854-ADB4F62EB68B}"/>
            </a:ext>
          </a:extLst>
        </xdr:cNvPr>
        <xdr:cNvSpPr/>
      </xdr:nvSpPr>
      <xdr:spPr>
        <a:xfrm>
          <a:off x="184118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648" name="正方形/長方形 647">
          <a:extLst>
            <a:ext uri="{FF2B5EF4-FFF2-40B4-BE49-F238E27FC236}">
              <a16:creationId xmlns:a16="http://schemas.microsoft.com/office/drawing/2014/main" id="{DF6365CC-0388-4D8A-86C4-63B84B76385B}"/>
            </a:ext>
          </a:extLst>
        </xdr:cNvPr>
        <xdr:cNvSpPr/>
      </xdr:nvSpPr>
      <xdr:spPr>
        <a:xfrm>
          <a:off x="184118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49" name="正方形/長方形 648">
          <a:extLst>
            <a:ext uri="{FF2B5EF4-FFF2-40B4-BE49-F238E27FC236}">
              <a16:creationId xmlns:a16="http://schemas.microsoft.com/office/drawing/2014/main" id="{5F3B1B7E-006E-4AF7-A28D-94373F990C95}"/>
            </a:ext>
          </a:extLst>
        </xdr:cNvPr>
        <xdr:cNvSpPr/>
      </xdr:nvSpPr>
      <xdr:spPr>
        <a:xfrm>
          <a:off x="164592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50" name="テキスト ボックス 649">
          <a:extLst>
            <a:ext uri="{FF2B5EF4-FFF2-40B4-BE49-F238E27FC236}">
              <a16:creationId xmlns:a16="http://schemas.microsoft.com/office/drawing/2014/main" id="{F8C8CE15-8ADB-41B5-B959-6AA16E7186C6}"/>
            </a:ext>
          </a:extLst>
        </xdr:cNvPr>
        <xdr:cNvSpPr txBox="1"/>
      </xdr:nvSpPr>
      <xdr:spPr>
        <a:xfrm>
          <a:off x="16440150"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51" name="直線コネクタ 650">
          <a:extLst>
            <a:ext uri="{FF2B5EF4-FFF2-40B4-BE49-F238E27FC236}">
              <a16:creationId xmlns:a16="http://schemas.microsoft.com/office/drawing/2014/main" id="{36D73EDE-700C-4E7C-9065-E8CDAF220AE6}"/>
            </a:ext>
          </a:extLst>
        </xdr:cNvPr>
        <xdr:cNvCxnSpPr/>
      </xdr:nvCxnSpPr>
      <xdr:spPr>
        <a:xfrm>
          <a:off x="164592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52" name="直線コネクタ 651">
          <a:extLst>
            <a:ext uri="{FF2B5EF4-FFF2-40B4-BE49-F238E27FC236}">
              <a16:creationId xmlns:a16="http://schemas.microsoft.com/office/drawing/2014/main" id="{A9101E50-B0D8-4A17-80DE-7278021C3AE4}"/>
            </a:ext>
          </a:extLst>
        </xdr:cNvPr>
        <xdr:cNvCxnSpPr/>
      </xdr:nvCxnSpPr>
      <xdr:spPr>
        <a:xfrm>
          <a:off x="16459200" y="10439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53" name="テキスト ボックス 652">
          <a:extLst>
            <a:ext uri="{FF2B5EF4-FFF2-40B4-BE49-F238E27FC236}">
              <a16:creationId xmlns:a16="http://schemas.microsoft.com/office/drawing/2014/main" id="{BAC51676-5979-44C3-8EC8-DC60FEA26B69}"/>
            </a:ext>
          </a:extLst>
        </xdr:cNvPr>
        <xdr:cNvSpPr txBox="1"/>
      </xdr:nvSpPr>
      <xdr:spPr>
        <a:xfrm>
          <a:off x="16052346" y="10303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54" name="直線コネクタ 653">
          <a:extLst>
            <a:ext uri="{FF2B5EF4-FFF2-40B4-BE49-F238E27FC236}">
              <a16:creationId xmlns:a16="http://schemas.microsoft.com/office/drawing/2014/main" id="{B8213276-07BA-440E-BAB7-169805F47761}"/>
            </a:ext>
          </a:extLst>
        </xdr:cNvPr>
        <xdr:cNvCxnSpPr/>
      </xdr:nvCxnSpPr>
      <xdr:spPr>
        <a:xfrm>
          <a:off x="16459200" y="1007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55" name="テキスト ボックス 654">
          <a:extLst>
            <a:ext uri="{FF2B5EF4-FFF2-40B4-BE49-F238E27FC236}">
              <a16:creationId xmlns:a16="http://schemas.microsoft.com/office/drawing/2014/main" id="{CA8AD32A-0901-4CC8-B9C3-7919E8A38C1F}"/>
            </a:ext>
          </a:extLst>
        </xdr:cNvPr>
        <xdr:cNvSpPr txBox="1"/>
      </xdr:nvSpPr>
      <xdr:spPr>
        <a:xfrm>
          <a:off x="16052346" y="994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56" name="直線コネクタ 655">
          <a:extLst>
            <a:ext uri="{FF2B5EF4-FFF2-40B4-BE49-F238E27FC236}">
              <a16:creationId xmlns:a16="http://schemas.microsoft.com/office/drawing/2014/main" id="{FBFAD415-EC2C-4080-8F9A-74AA6E54D318}"/>
            </a:ext>
          </a:extLst>
        </xdr:cNvPr>
        <xdr:cNvCxnSpPr/>
      </xdr:nvCxnSpPr>
      <xdr:spPr>
        <a:xfrm>
          <a:off x="16459200" y="971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57" name="テキスト ボックス 656">
          <a:extLst>
            <a:ext uri="{FF2B5EF4-FFF2-40B4-BE49-F238E27FC236}">
              <a16:creationId xmlns:a16="http://schemas.microsoft.com/office/drawing/2014/main" id="{EE998F6A-5950-466A-8181-1236846EF030}"/>
            </a:ext>
          </a:extLst>
        </xdr:cNvPr>
        <xdr:cNvSpPr txBox="1"/>
      </xdr:nvSpPr>
      <xdr:spPr>
        <a:xfrm>
          <a:off x="16052346" y="9579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58" name="直線コネクタ 657">
          <a:extLst>
            <a:ext uri="{FF2B5EF4-FFF2-40B4-BE49-F238E27FC236}">
              <a16:creationId xmlns:a16="http://schemas.microsoft.com/office/drawing/2014/main" id="{845A6476-5F4C-4277-9DFA-EB9CBE057E7A}"/>
            </a:ext>
          </a:extLst>
        </xdr:cNvPr>
        <xdr:cNvCxnSpPr/>
      </xdr:nvCxnSpPr>
      <xdr:spPr>
        <a:xfrm>
          <a:off x="16459200" y="9363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59" name="テキスト ボックス 658">
          <a:extLst>
            <a:ext uri="{FF2B5EF4-FFF2-40B4-BE49-F238E27FC236}">
              <a16:creationId xmlns:a16="http://schemas.microsoft.com/office/drawing/2014/main" id="{2747E954-4491-41C5-9A6E-1755F222D6A7}"/>
            </a:ext>
          </a:extLst>
        </xdr:cNvPr>
        <xdr:cNvSpPr txBox="1"/>
      </xdr:nvSpPr>
      <xdr:spPr>
        <a:xfrm>
          <a:off x="16052346" y="9227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60" name="直線コネクタ 659">
          <a:extLst>
            <a:ext uri="{FF2B5EF4-FFF2-40B4-BE49-F238E27FC236}">
              <a16:creationId xmlns:a16="http://schemas.microsoft.com/office/drawing/2014/main" id="{6BF926B1-6E7F-49A2-9572-D8BB3530C0B3}"/>
            </a:ext>
          </a:extLst>
        </xdr:cNvPr>
        <xdr:cNvCxnSpPr/>
      </xdr:nvCxnSpPr>
      <xdr:spPr>
        <a:xfrm>
          <a:off x="16459200" y="9001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61" name="テキスト ボックス 660">
          <a:extLst>
            <a:ext uri="{FF2B5EF4-FFF2-40B4-BE49-F238E27FC236}">
              <a16:creationId xmlns:a16="http://schemas.microsoft.com/office/drawing/2014/main" id="{EE390B1E-C336-4BB2-943D-595057FE9D47}"/>
            </a:ext>
          </a:extLst>
        </xdr:cNvPr>
        <xdr:cNvSpPr txBox="1"/>
      </xdr:nvSpPr>
      <xdr:spPr>
        <a:xfrm>
          <a:off x="16052346" y="88652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62" name="直線コネクタ 661">
          <a:extLst>
            <a:ext uri="{FF2B5EF4-FFF2-40B4-BE49-F238E27FC236}">
              <a16:creationId xmlns:a16="http://schemas.microsoft.com/office/drawing/2014/main" id="{6620CD30-40F5-413B-8A45-EBAB76564F42}"/>
            </a:ext>
          </a:extLst>
        </xdr:cNvPr>
        <xdr:cNvCxnSpPr/>
      </xdr:nvCxnSpPr>
      <xdr:spPr>
        <a:xfrm>
          <a:off x="164592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63" name="テキスト ボックス 662">
          <a:extLst>
            <a:ext uri="{FF2B5EF4-FFF2-40B4-BE49-F238E27FC236}">
              <a16:creationId xmlns:a16="http://schemas.microsoft.com/office/drawing/2014/main" id="{43EBA427-3606-4898-BBD4-CB1AA8B1A9E0}"/>
            </a:ext>
          </a:extLst>
        </xdr:cNvPr>
        <xdr:cNvSpPr txBox="1"/>
      </xdr:nvSpPr>
      <xdr:spPr>
        <a:xfrm>
          <a:off x="16052346" y="85033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64" name="【警察施設】&#10;一人当たり面積グラフ枠">
          <a:extLst>
            <a:ext uri="{FF2B5EF4-FFF2-40B4-BE49-F238E27FC236}">
              <a16:creationId xmlns:a16="http://schemas.microsoft.com/office/drawing/2014/main" id="{4A134499-526E-4185-AB44-C51175E25090}"/>
            </a:ext>
          </a:extLst>
        </xdr:cNvPr>
        <xdr:cNvSpPr/>
      </xdr:nvSpPr>
      <xdr:spPr>
        <a:xfrm>
          <a:off x="164592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55</xdr:row>
      <xdr:rowOff>107950</xdr:rowOff>
    </xdr:from>
    <xdr:to>
      <xdr:col>116</xdr:col>
      <xdr:colOff>62864</xdr:colOff>
      <xdr:row>63</xdr:row>
      <xdr:rowOff>120650</xdr:rowOff>
    </xdr:to>
    <xdr:cxnSp macro="">
      <xdr:nvCxnSpPr>
        <xdr:cNvPr id="665" name="直線コネクタ 664">
          <a:extLst>
            <a:ext uri="{FF2B5EF4-FFF2-40B4-BE49-F238E27FC236}">
              <a16:creationId xmlns:a16="http://schemas.microsoft.com/office/drawing/2014/main" id="{C2AE6F24-A6EA-491F-88B8-DBE88F6612A0}"/>
            </a:ext>
          </a:extLst>
        </xdr:cNvPr>
        <xdr:cNvCxnSpPr/>
      </xdr:nvCxnSpPr>
      <xdr:spPr>
        <a:xfrm flipV="1">
          <a:off x="19952970" y="9010650"/>
          <a:ext cx="1269"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63</xdr:row>
      <xdr:rowOff>124477</xdr:rowOff>
    </xdr:from>
    <xdr:ext cx="469744" cy="259045"/>
    <xdr:sp macro="" textlink="">
      <xdr:nvSpPr>
        <xdr:cNvPr id="666" name="【警察施設】&#10;一人当たり面積最小値テキスト">
          <a:extLst>
            <a:ext uri="{FF2B5EF4-FFF2-40B4-BE49-F238E27FC236}">
              <a16:creationId xmlns:a16="http://schemas.microsoft.com/office/drawing/2014/main" id="{689C7E8D-6C21-46B1-A893-167785B8BB33}"/>
            </a:ext>
          </a:extLst>
        </xdr:cNvPr>
        <xdr:cNvSpPr txBox="1"/>
      </xdr:nvSpPr>
      <xdr:spPr>
        <a:xfrm>
          <a:off x="20002500" y="1032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120650</xdr:rowOff>
    </xdr:from>
    <xdr:to>
      <xdr:col>116</xdr:col>
      <xdr:colOff>152400</xdr:colOff>
      <xdr:row>63</xdr:row>
      <xdr:rowOff>120650</xdr:rowOff>
    </xdr:to>
    <xdr:cxnSp macro="">
      <xdr:nvCxnSpPr>
        <xdr:cNvPr id="667" name="直線コネクタ 666">
          <a:extLst>
            <a:ext uri="{FF2B5EF4-FFF2-40B4-BE49-F238E27FC236}">
              <a16:creationId xmlns:a16="http://schemas.microsoft.com/office/drawing/2014/main" id="{2CC6D065-8438-48E0-97A6-A9E6127B90BE}"/>
            </a:ext>
          </a:extLst>
        </xdr:cNvPr>
        <xdr:cNvCxnSpPr/>
      </xdr:nvCxnSpPr>
      <xdr:spPr>
        <a:xfrm>
          <a:off x="19878675" y="1032510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54627</xdr:rowOff>
    </xdr:from>
    <xdr:ext cx="469744" cy="259045"/>
    <xdr:sp macro="" textlink="">
      <xdr:nvSpPr>
        <xdr:cNvPr id="668" name="【警察施設】&#10;一人当たり面積最大値テキスト">
          <a:extLst>
            <a:ext uri="{FF2B5EF4-FFF2-40B4-BE49-F238E27FC236}">
              <a16:creationId xmlns:a16="http://schemas.microsoft.com/office/drawing/2014/main" id="{A5A66F00-F435-490E-804D-05C4C37C3347}"/>
            </a:ext>
          </a:extLst>
        </xdr:cNvPr>
        <xdr:cNvSpPr txBox="1"/>
      </xdr:nvSpPr>
      <xdr:spPr>
        <a:xfrm>
          <a:off x="20002500" y="879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107950</xdr:rowOff>
    </xdr:from>
    <xdr:to>
      <xdr:col>116</xdr:col>
      <xdr:colOff>152400</xdr:colOff>
      <xdr:row>55</xdr:row>
      <xdr:rowOff>107950</xdr:rowOff>
    </xdr:to>
    <xdr:cxnSp macro="">
      <xdr:nvCxnSpPr>
        <xdr:cNvPr id="669" name="直線コネクタ 668">
          <a:extLst>
            <a:ext uri="{FF2B5EF4-FFF2-40B4-BE49-F238E27FC236}">
              <a16:creationId xmlns:a16="http://schemas.microsoft.com/office/drawing/2014/main" id="{27FA5004-D949-4C4D-8604-7CCB6ED377C4}"/>
            </a:ext>
          </a:extLst>
        </xdr:cNvPr>
        <xdr:cNvCxnSpPr/>
      </xdr:nvCxnSpPr>
      <xdr:spPr>
        <a:xfrm>
          <a:off x="19878675" y="90106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469744" cy="259045"/>
    <xdr:sp macro="" textlink="">
      <xdr:nvSpPr>
        <xdr:cNvPr id="670" name="【警察施設】&#10;一人当たり面積平均値テキスト">
          <a:extLst>
            <a:ext uri="{FF2B5EF4-FFF2-40B4-BE49-F238E27FC236}">
              <a16:creationId xmlns:a16="http://schemas.microsoft.com/office/drawing/2014/main" id="{B2631761-906F-4E4C-88AC-62C59E3BC0C1}"/>
            </a:ext>
          </a:extLst>
        </xdr:cNvPr>
        <xdr:cNvSpPr txBox="1"/>
      </xdr:nvSpPr>
      <xdr:spPr>
        <a:xfrm>
          <a:off x="20002500" y="95605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158750</xdr:rowOff>
    </xdr:from>
    <xdr:to>
      <xdr:col>116</xdr:col>
      <xdr:colOff>114300</xdr:colOff>
      <xdr:row>60</xdr:row>
      <xdr:rowOff>88900</xdr:rowOff>
    </xdr:to>
    <xdr:sp macro="" textlink="">
      <xdr:nvSpPr>
        <xdr:cNvPr id="671" name="フローチャート: 判断 670">
          <a:extLst>
            <a:ext uri="{FF2B5EF4-FFF2-40B4-BE49-F238E27FC236}">
              <a16:creationId xmlns:a16="http://schemas.microsoft.com/office/drawing/2014/main" id="{670DAA5D-B257-4482-B5DD-0EAE28293697}"/>
            </a:ext>
          </a:extLst>
        </xdr:cNvPr>
        <xdr:cNvSpPr/>
      </xdr:nvSpPr>
      <xdr:spPr>
        <a:xfrm>
          <a:off x="19897725" y="971550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146050</xdr:rowOff>
    </xdr:from>
    <xdr:to>
      <xdr:col>112</xdr:col>
      <xdr:colOff>38100</xdr:colOff>
      <xdr:row>60</xdr:row>
      <xdr:rowOff>76200</xdr:rowOff>
    </xdr:to>
    <xdr:sp macro="" textlink="">
      <xdr:nvSpPr>
        <xdr:cNvPr id="672" name="フローチャート: 判断 671">
          <a:extLst>
            <a:ext uri="{FF2B5EF4-FFF2-40B4-BE49-F238E27FC236}">
              <a16:creationId xmlns:a16="http://schemas.microsoft.com/office/drawing/2014/main" id="{E6029DB5-8AE5-4E66-80B1-674B7B26A62F}"/>
            </a:ext>
          </a:extLst>
        </xdr:cNvPr>
        <xdr:cNvSpPr/>
      </xdr:nvSpPr>
      <xdr:spPr>
        <a:xfrm>
          <a:off x="19154775" y="969645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158750</xdr:rowOff>
    </xdr:from>
    <xdr:to>
      <xdr:col>107</xdr:col>
      <xdr:colOff>101600</xdr:colOff>
      <xdr:row>60</xdr:row>
      <xdr:rowOff>88900</xdr:rowOff>
    </xdr:to>
    <xdr:sp macro="" textlink="">
      <xdr:nvSpPr>
        <xdr:cNvPr id="673" name="フローチャート: 判断 672">
          <a:extLst>
            <a:ext uri="{FF2B5EF4-FFF2-40B4-BE49-F238E27FC236}">
              <a16:creationId xmlns:a16="http://schemas.microsoft.com/office/drawing/2014/main" id="{F700A246-56BF-4163-AB9A-E2B80ADE5167}"/>
            </a:ext>
          </a:extLst>
        </xdr:cNvPr>
        <xdr:cNvSpPr/>
      </xdr:nvSpPr>
      <xdr:spPr>
        <a:xfrm>
          <a:off x="18345150" y="971550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107950</xdr:rowOff>
    </xdr:from>
    <xdr:to>
      <xdr:col>102</xdr:col>
      <xdr:colOff>165100</xdr:colOff>
      <xdr:row>60</xdr:row>
      <xdr:rowOff>38100</xdr:rowOff>
    </xdr:to>
    <xdr:sp macro="" textlink="">
      <xdr:nvSpPr>
        <xdr:cNvPr id="674" name="フローチャート: 判断 673">
          <a:extLst>
            <a:ext uri="{FF2B5EF4-FFF2-40B4-BE49-F238E27FC236}">
              <a16:creationId xmlns:a16="http://schemas.microsoft.com/office/drawing/2014/main" id="{3AE06DDD-62DA-469A-8EFE-7297FCA632D3}"/>
            </a:ext>
          </a:extLst>
        </xdr:cNvPr>
        <xdr:cNvSpPr/>
      </xdr:nvSpPr>
      <xdr:spPr>
        <a:xfrm>
          <a:off x="17554575" y="965835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50800</xdr:rowOff>
    </xdr:from>
    <xdr:to>
      <xdr:col>98</xdr:col>
      <xdr:colOff>38100</xdr:colOff>
      <xdr:row>60</xdr:row>
      <xdr:rowOff>152400</xdr:rowOff>
    </xdr:to>
    <xdr:sp macro="" textlink="">
      <xdr:nvSpPr>
        <xdr:cNvPr id="675" name="フローチャート: 判断 674">
          <a:extLst>
            <a:ext uri="{FF2B5EF4-FFF2-40B4-BE49-F238E27FC236}">
              <a16:creationId xmlns:a16="http://schemas.microsoft.com/office/drawing/2014/main" id="{0DD5EF7E-D0FB-4323-9E7E-0A132C743B9D}"/>
            </a:ext>
          </a:extLst>
        </xdr:cNvPr>
        <xdr:cNvSpPr/>
      </xdr:nvSpPr>
      <xdr:spPr>
        <a:xfrm>
          <a:off x="16754475" y="976312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76" name="テキスト ボックス 675">
          <a:extLst>
            <a:ext uri="{FF2B5EF4-FFF2-40B4-BE49-F238E27FC236}">
              <a16:creationId xmlns:a16="http://schemas.microsoft.com/office/drawing/2014/main" id="{7178C338-A866-4E45-88F7-5BDAEC5D537B}"/>
            </a:ext>
          </a:extLst>
        </xdr:cNvPr>
        <xdr:cNvSpPr txBox="1"/>
      </xdr:nvSpPr>
      <xdr:spPr>
        <a:xfrm>
          <a:off x="197834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77" name="テキスト ボックス 676">
          <a:extLst>
            <a:ext uri="{FF2B5EF4-FFF2-40B4-BE49-F238E27FC236}">
              <a16:creationId xmlns:a16="http://schemas.microsoft.com/office/drawing/2014/main" id="{699537A3-F63F-4462-8681-4F77B4364BC1}"/>
            </a:ext>
          </a:extLst>
        </xdr:cNvPr>
        <xdr:cNvSpPr txBox="1"/>
      </xdr:nvSpPr>
      <xdr:spPr>
        <a:xfrm>
          <a:off x="19030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78" name="テキスト ボックス 677">
          <a:extLst>
            <a:ext uri="{FF2B5EF4-FFF2-40B4-BE49-F238E27FC236}">
              <a16:creationId xmlns:a16="http://schemas.microsoft.com/office/drawing/2014/main" id="{BAAEE28D-AF6B-4684-9F80-05A409E19AFB}"/>
            </a:ext>
          </a:extLst>
        </xdr:cNvPr>
        <xdr:cNvSpPr txBox="1"/>
      </xdr:nvSpPr>
      <xdr:spPr>
        <a:xfrm>
          <a:off x="18221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79" name="テキスト ボックス 678">
          <a:extLst>
            <a:ext uri="{FF2B5EF4-FFF2-40B4-BE49-F238E27FC236}">
              <a16:creationId xmlns:a16="http://schemas.microsoft.com/office/drawing/2014/main" id="{FF6384E5-8F02-4820-9426-91A311DA694F}"/>
            </a:ext>
          </a:extLst>
        </xdr:cNvPr>
        <xdr:cNvSpPr txBox="1"/>
      </xdr:nvSpPr>
      <xdr:spPr>
        <a:xfrm>
          <a:off x="174307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80" name="テキスト ボックス 679">
          <a:extLst>
            <a:ext uri="{FF2B5EF4-FFF2-40B4-BE49-F238E27FC236}">
              <a16:creationId xmlns:a16="http://schemas.microsoft.com/office/drawing/2014/main" id="{11477365-D4A0-4BC0-91B7-36A3080DE9F3}"/>
            </a:ext>
          </a:extLst>
        </xdr:cNvPr>
        <xdr:cNvSpPr txBox="1"/>
      </xdr:nvSpPr>
      <xdr:spPr>
        <a:xfrm>
          <a:off x="166306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152400</xdr:rowOff>
    </xdr:from>
    <xdr:to>
      <xdr:col>116</xdr:col>
      <xdr:colOff>114300</xdr:colOff>
      <xdr:row>61</xdr:row>
      <xdr:rowOff>82550</xdr:rowOff>
    </xdr:to>
    <xdr:sp macro="" textlink="">
      <xdr:nvSpPr>
        <xdr:cNvPr id="681" name="楕円 680">
          <a:extLst>
            <a:ext uri="{FF2B5EF4-FFF2-40B4-BE49-F238E27FC236}">
              <a16:creationId xmlns:a16="http://schemas.microsoft.com/office/drawing/2014/main" id="{9B1061D5-19C8-4167-AF41-2165091B526B}"/>
            </a:ext>
          </a:extLst>
        </xdr:cNvPr>
        <xdr:cNvSpPr/>
      </xdr:nvSpPr>
      <xdr:spPr>
        <a:xfrm>
          <a:off x="19897725" y="986790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60</xdr:row>
      <xdr:rowOff>130827</xdr:rowOff>
    </xdr:from>
    <xdr:ext cx="469744" cy="259045"/>
    <xdr:sp macro="" textlink="">
      <xdr:nvSpPr>
        <xdr:cNvPr id="682" name="【警察施設】&#10;一人当たり面積該当値テキスト">
          <a:extLst>
            <a:ext uri="{FF2B5EF4-FFF2-40B4-BE49-F238E27FC236}">
              <a16:creationId xmlns:a16="http://schemas.microsoft.com/office/drawing/2014/main" id="{3FF15118-B1F4-4DF0-A316-2FFFF466ED6E}"/>
            </a:ext>
          </a:extLst>
        </xdr:cNvPr>
        <xdr:cNvSpPr txBox="1"/>
      </xdr:nvSpPr>
      <xdr:spPr>
        <a:xfrm>
          <a:off x="20002500" y="9846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19050</xdr:rowOff>
    </xdr:from>
    <xdr:to>
      <xdr:col>112</xdr:col>
      <xdr:colOff>38100</xdr:colOff>
      <xdr:row>61</xdr:row>
      <xdr:rowOff>120650</xdr:rowOff>
    </xdr:to>
    <xdr:sp macro="" textlink="">
      <xdr:nvSpPr>
        <xdr:cNvPr id="683" name="楕円 682">
          <a:extLst>
            <a:ext uri="{FF2B5EF4-FFF2-40B4-BE49-F238E27FC236}">
              <a16:creationId xmlns:a16="http://schemas.microsoft.com/office/drawing/2014/main" id="{5C8B91D3-304E-4C76-8AF0-F5D143EE76C2}"/>
            </a:ext>
          </a:extLst>
        </xdr:cNvPr>
        <xdr:cNvSpPr/>
      </xdr:nvSpPr>
      <xdr:spPr>
        <a:xfrm>
          <a:off x="19154775" y="989647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31750</xdr:rowOff>
    </xdr:from>
    <xdr:to>
      <xdr:col>116</xdr:col>
      <xdr:colOff>63500</xdr:colOff>
      <xdr:row>61</xdr:row>
      <xdr:rowOff>69850</xdr:rowOff>
    </xdr:to>
    <xdr:cxnSp macro="">
      <xdr:nvCxnSpPr>
        <xdr:cNvPr id="684" name="直線コネクタ 683">
          <a:extLst>
            <a:ext uri="{FF2B5EF4-FFF2-40B4-BE49-F238E27FC236}">
              <a16:creationId xmlns:a16="http://schemas.microsoft.com/office/drawing/2014/main" id="{FB9F99F0-B907-4469-8CF3-E17565F60B4B}"/>
            </a:ext>
          </a:extLst>
        </xdr:cNvPr>
        <xdr:cNvCxnSpPr/>
      </xdr:nvCxnSpPr>
      <xdr:spPr>
        <a:xfrm flipV="1">
          <a:off x="19202400" y="9906000"/>
          <a:ext cx="75247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6350</xdr:rowOff>
    </xdr:from>
    <xdr:to>
      <xdr:col>107</xdr:col>
      <xdr:colOff>101600</xdr:colOff>
      <xdr:row>61</xdr:row>
      <xdr:rowOff>107950</xdr:rowOff>
    </xdr:to>
    <xdr:sp macro="" textlink="">
      <xdr:nvSpPr>
        <xdr:cNvPr id="685" name="楕円 684">
          <a:extLst>
            <a:ext uri="{FF2B5EF4-FFF2-40B4-BE49-F238E27FC236}">
              <a16:creationId xmlns:a16="http://schemas.microsoft.com/office/drawing/2014/main" id="{EB1B9223-2306-48A2-A477-B65B54C617AC}"/>
            </a:ext>
          </a:extLst>
        </xdr:cNvPr>
        <xdr:cNvSpPr/>
      </xdr:nvSpPr>
      <xdr:spPr>
        <a:xfrm>
          <a:off x="18345150" y="988695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57150</xdr:rowOff>
    </xdr:from>
    <xdr:to>
      <xdr:col>111</xdr:col>
      <xdr:colOff>177800</xdr:colOff>
      <xdr:row>61</xdr:row>
      <xdr:rowOff>69850</xdr:rowOff>
    </xdr:to>
    <xdr:cxnSp macro="">
      <xdr:nvCxnSpPr>
        <xdr:cNvPr id="686" name="直線コネクタ 685">
          <a:extLst>
            <a:ext uri="{FF2B5EF4-FFF2-40B4-BE49-F238E27FC236}">
              <a16:creationId xmlns:a16="http://schemas.microsoft.com/office/drawing/2014/main" id="{08E068E0-A28E-49D3-BF54-A42EFCC9D622}"/>
            </a:ext>
          </a:extLst>
        </xdr:cNvPr>
        <xdr:cNvCxnSpPr/>
      </xdr:nvCxnSpPr>
      <xdr:spPr>
        <a:xfrm>
          <a:off x="18392775" y="9934575"/>
          <a:ext cx="809625"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19050</xdr:rowOff>
    </xdr:from>
    <xdr:to>
      <xdr:col>102</xdr:col>
      <xdr:colOff>165100</xdr:colOff>
      <xdr:row>61</xdr:row>
      <xdr:rowOff>120650</xdr:rowOff>
    </xdr:to>
    <xdr:sp macro="" textlink="">
      <xdr:nvSpPr>
        <xdr:cNvPr id="687" name="楕円 686">
          <a:extLst>
            <a:ext uri="{FF2B5EF4-FFF2-40B4-BE49-F238E27FC236}">
              <a16:creationId xmlns:a16="http://schemas.microsoft.com/office/drawing/2014/main" id="{311FD7AA-DEFC-4A2E-BF0F-8E345E089039}"/>
            </a:ext>
          </a:extLst>
        </xdr:cNvPr>
        <xdr:cNvSpPr/>
      </xdr:nvSpPr>
      <xdr:spPr>
        <a:xfrm>
          <a:off x="17554575" y="989647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57150</xdr:rowOff>
    </xdr:from>
    <xdr:to>
      <xdr:col>107</xdr:col>
      <xdr:colOff>50800</xdr:colOff>
      <xdr:row>61</xdr:row>
      <xdr:rowOff>69850</xdr:rowOff>
    </xdr:to>
    <xdr:cxnSp macro="">
      <xdr:nvCxnSpPr>
        <xdr:cNvPr id="688" name="直線コネクタ 687">
          <a:extLst>
            <a:ext uri="{FF2B5EF4-FFF2-40B4-BE49-F238E27FC236}">
              <a16:creationId xmlns:a16="http://schemas.microsoft.com/office/drawing/2014/main" id="{EA16BEC9-F607-4BBD-9FC5-5A39AC6AA6E6}"/>
            </a:ext>
          </a:extLst>
        </xdr:cNvPr>
        <xdr:cNvCxnSpPr/>
      </xdr:nvCxnSpPr>
      <xdr:spPr>
        <a:xfrm flipV="1">
          <a:off x="17602200" y="9934575"/>
          <a:ext cx="790575"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139700</xdr:rowOff>
    </xdr:from>
    <xdr:to>
      <xdr:col>98</xdr:col>
      <xdr:colOff>38100</xdr:colOff>
      <xdr:row>61</xdr:row>
      <xdr:rowOff>69850</xdr:rowOff>
    </xdr:to>
    <xdr:sp macro="" textlink="">
      <xdr:nvSpPr>
        <xdr:cNvPr id="689" name="楕円 688">
          <a:extLst>
            <a:ext uri="{FF2B5EF4-FFF2-40B4-BE49-F238E27FC236}">
              <a16:creationId xmlns:a16="http://schemas.microsoft.com/office/drawing/2014/main" id="{77E198A4-EECD-49A9-9C02-3382911A9043}"/>
            </a:ext>
          </a:extLst>
        </xdr:cNvPr>
        <xdr:cNvSpPr/>
      </xdr:nvSpPr>
      <xdr:spPr>
        <a:xfrm>
          <a:off x="16754475" y="985837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19050</xdr:rowOff>
    </xdr:from>
    <xdr:to>
      <xdr:col>102</xdr:col>
      <xdr:colOff>114300</xdr:colOff>
      <xdr:row>61</xdr:row>
      <xdr:rowOff>69850</xdr:rowOff>
    </xdr:to>
    <xdr:cxnSp macro="">
      <xdr:nvCxnSpPr>
        <xdr:cNvPr id="690" name="直線コネクタ 689">
          <a:extLst>
            <a:ext uri="{FF2B5EF4-FFF2-40B4-BE49-F238E27FC236}">
              <a16:creationId xmlns:a16="http://schemas.microsoft.com/office/drawing/2014/main" id="{0463B6E3-F471-4469-BF82-A105C33488EA}"/>
            </a:ext>
          </a:extLst>
        </xdr:cNvPr>
        <xdr:cNvCxnSpPr/>
      </xdr:nvCxnSpPr>
      <xdr:spPr>
        <a:xfrm>
          <a:off x="16802100" y="9896475"/>
          <a:ext cx="8001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92727</xdr:rowOff>
    </xdr:from>
    <xdr:ext cx="469744" cy="259045"/>
    <xdr:sp macro="" textlink="">
      <xdr:nvSpPr>
        <xdr:cNvPr id="691" name="n_1aveValue【警察施設】&#10;一人当たり面積">
          <a:extLst>
            <a:ext uri="{FF2B5EF4-FFF2-40B4-BE49-F238E27FC236}">
              <a16:creationId xmlns:a16="http://schemas.microsoft.com/office/drawing/2014/main" id="{51E9598A-3822-42E9-9CC3-36CB5D99D021}"/>
            </a:ext>
          </a:extLst>
        </xdr:cNvPr>
        <xdr:cNvSpPr txBox="1"/>
      </xdr:nvSpPr>
      <xdr:spPr>
        <a:xfrm>
          <a:off x="18983402" y="9484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105427</xdr:rowOff>
    </xdr:from>
    <xdr:ext cx="469744" cy="259045"/>
    <xdr:sp macro="" textlink="">
      <xdr:nvSpPr>
        <xdr:cNvPr id="692" name="n_2aveValue【警察施設】&#10;一人当たり面積">
          <a:extLst>
            <a:ext uri="{FF2B5EF4-FFF2-40B4-BE49-F238E27FC236}">
              <a16:creationId xmlns:a16="http://schemas.microsoft.com/office/drawing/2014/main" id="{454D79AB-817C-488E-96FE-F7F04D6AB073}"/>
            </a:ext>
          </a:extLst>
        </xdr:cNvPr>
        <xdr:cNvSpPr txBox="1"/>
      </xdr:nvSpPr>
      <xdr:spPr>
        <a:xfrm>
          <a:off x="18183302" y="9493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54627</xdr:rowOff>
    </xdr:from>
    <xdr:ext cx="469744" cy="259045"/>
    <xdr:sp macro="" textlink="">
      <xdr:nvSpPr>
        <xdr:cNvPr id="693" name="n_3aveValue【警察施設】&#10;一人当たり面積">
          <a:extLst>
            <a:ext uri="{FF2B5EF4-FFF2-40B4-BE49-F238E27FC236}">
              <a16:creationId xmlns:a16="http://schemas.microsoft.com/office/drawing/2014/main" id="{76D11E07-9200-452A-9C03-31B53D241445}"/>
            </a:ext>
          </a:extLst>
        </xdr:cNvPr>
        <xdr:cNvSpPr txBox="1"/>
      </xdr:nvSpPr>
      <xdr:spPr>
        <a:xfrm>
          <a:off x="17383202" y="9446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168927</xdr:rowOff>
    </xdr:from>
    <xdr:ext cx="469744" cy="259045"/>
    <xdr:sp macro="" textlink="">
      <xdr:nvSpPr>
        <xdr:cNvPr id="694" name="n_4aveValue【警察施設】&#10;一人当たり面積">
          <a:extLst>
            <a:ext uri="{FF2B5EF4-FFF2-40B4-BE49-F238E27FC236}">
              <a16:creationId xmlns:a16="http://schemas.microsoft.com/office/drawing/2014/main" id="{37D023FC-4DCF-474E-8820-C32ED5CEDDC1}"/>
            </a:ext>
          </a:extLst>
        </xdr:cNvPr>
        <xdr:cNvSpPr txBox="1"/>
      </xdr:nvSpPr>
      <xdr:spPr>
        <a:xfrm>
          <a:off x="16592627" y="9551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111777</xdr:rowOff>
    </xdr:from>
    <xdr:ext cx="469744" cy="259045"/>
    <xdr:sp macro="" textlink="">
      <xdr:nvSpPr>
        <xdr:cNvPr id="695" name="n_1mainValue【警察施設】&#10;一人当たり面積">
          <a:extLst>
            <a:ext uri="{FF2B5EF4-FFF2-40B4-BE49-F238E27FC236}">
              <a16:creationId xmlns:a16="http://schemas.microsoft.com/office/drawing/2014/main" id="{ECCA6EBE-03D9-4D99-BAED-291C701C43C8}"/>
            </a:ext>
          </a:extLst>
        </xdr:cNvPr>
        <xdr:cNvSpPr txBox="1"/>
      </xdr:nvSpPr>
      <xdr:spPr>
        <a:xfrm>
          <a:off x="18983402" y="9989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99077</xdr:rowOff>
    </xdr:from>
    <xdr:ext cx="469744" cy="259045"/>
    <xdr:sp macro="" textlink="">
      <xdr:nvSpPr>
        <xdr:cNvPr id="696" name="n_2mainValue【警察施設】&#10;一人当たり面積">
          <a:extLst>
            <a:ext uri="{FF2B5EF4-FFF2-40B4-BE49-F238E27FC236}">
              <a16:creationId xmlns:a16="http://schemas.microsoft.com/office/drawing/2014/main" id="{52E25922-DD5D-4A02-A996-27E4222E9235}"/>
            </a:ext>
          </a:extLst>
        </xdr:cNvPr>
        <xdr:cNvSpPr txBox="1"/>
      </xdr:nvSpPr>
      <xdr:spPr>
        <a:xfrm>
          <a:off x="18183302" y="9979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111777</xdr:rowOff>
    </xdr:from>
    <xdr:ext cx="469744" cy="259045"/>
    <xdr:sp macro="" textlink="">
      <xdr:nvSpPr>
        <xdr:cNvPr id="697" name="n_3mainValue【警察施設】&#10;一人当たり面積">
          <a:extLst>
            <a:ext uri="{FF2B5EF4-FFF2-40B4-BE49-F238E27FC236}">
              <a16:creationId xmlns:a16="http://schemas.microsoft.com/office/drawing/2014/main" id="{2D5C61F5-4B32-4FE1-9BD8-05C0351D175E}"/>
            </a:ext>
          </a:extLst>
        </xdr:cNvPr>
        <xdr:cNvSpPr txBox="1"/>
      </xdr:nvSpPr>
      <xdr:spPr>
        <a:xfrm>
          <a:off x="17383202" y="9989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60977</xdr:rowOff>
    </xdr:from>
    <xdr:ext cx="469744" cy="259045"/>
    <xdr:sp macro="" textlink="">
      <xdr:nvSpPr>
        <xdr:cNvPr id="698" name="n_4mainValue【警察施設】&#10;一人当たり面積">
          <a:extLst>
            <a:ext uri="{FF2B5EF4-FFF2-40B4-BE49-F238E27FC236}">
              <a16:creationId xmlns:a16="http://schemas.microsoft.com/office/drawing/2014/main" id="{1640D555-4BA9-4F9D-99BC-9E057C6345DF}"/>
            </a:ext>
          </a:extLst>
        </xdr:cNvPr>
        <xdr:cNvSpPr txBox="1"/>
      </xdr:nvSpPr>
      <xdr:spPr>
        <a:xfrm>
          <a:off x="16592627" y="9941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99" name="正方形/長方形 698">
          <a:extLst>
            <a:ext uri="{FF2B5EF4-FFF2-40B4-BE49-F238E27FC236}">
              <a16:creationId xmlns:a16="http://schemas.microsoft.com/office/drawing/2014/main" id="{19E656D2-9722-4DE3-9EE6-C489A088E4EF}"/>
            </a:ext>
          </a:extLst>
        </xdr:cNvPr>
        <xdr:cNvSpPr/>
      </xdr:nvSpPr>
      <xdr:spPr>
        <a:xfrm>
          <a:off x="112109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700" name="正方形/長方形 699">
          <a:extLst>
            <a:ext uri="{FF2B5EF4-FFF2-40B4-BE49-F238E27FC236}">
              <a16:creationId xmlns:a16="http://schemas.microsoft.com/office/drawing/2014/main" id="{72BD3AB8-F940-40A2-8D80-1E5312A162C9}"/>
            </a:ext>
          </a:extLst>
        </xdr:cNvPr>
        <xdr:cNvSpPr/>
      </xdr:nvSpPr>
      <xdr:spPr>
        <a:xfrm>
          <a:off x="116586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701" name="正方形/長方形 700">
          <a:extLst>
            <a:ext uri="{FF2B5EF4-FFF2-40B4-BE49-F238E27FC236}">
              <a16:creationId xmlns:a16="http://schemas.microsoft.com/office/drawing/2014/main" id="{566F6D73-F75C-4B91-8642-0458B905C04C}"/>
            </a:ext>
          </a:extLst>
        </xdr:cNvPr>
        <xdr:cNvSpPr/>
      </xdr:nvSpPr>
      <xdr:spPr>
        <a:xfrm>
          <a:off x="116586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702" name="正方形/長方形 701">
          <a:extLst>
            <a:ext uri="{FF2B5EF4-FFF2-40B4-BE49-F238E27FC236}">
              <a16:creationId xmlns:a16="http://schemas.microsoft.com/office/drawing/2014/main" id="{094EE3E8-EFA1-4CF5-9F1B-03D6B7067F6D}"/>
            </a:ext>
          </a:extLst>
        </xdr:cNvPr>
        <xdr:cNvSpPr/>
      </xdr:nvSpPr>
      <xdr:spPr>
        <a:xfrm>
          <a:off x="131540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703" name="正方形/長方形 702">
          <a:extLst>
            <a:ext uri="{FF2B5EF4-FFF2-40B4-BE49-F238E27FC236}">
              <a16:creationId xmlns:a16="http://schemas.microsoft.com/office/drawing/2014/main" id="{CB02C540-CF89-4111-B955-4D8874CE22F9}"/>
            </a:ext>
          </a:extLst>
        </xdr:cNvPr>
        <xdr:cNvSpPr/>
      </xdr:nvSpPr>
      <xdr:spPr>
        <a:xfrm>
          <a:off x="131540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04" name="正方形/長方形 703">
          <a:extLst>
            <a:ext uri="{FF2B5EF4-FFF2-40B4-BE49-F238E27FC236}">
              <a16:creationId xmlns:a16="http://schemas.microsoft.com/office/drawing/2014/main" id="{DD73FE17-9939-4AF6-A76D-B81083552698}"/>
            </a:ext>
          </a:extLst>
        </xdr:cNvPr>
        <xdr:cNvSpPr/>
      </xdr:nvSpPr>
      <xdr:spPr>
        <a:xfrm>
          <a:off x="112109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05" name="テキスト ボックス 704">
          <a:extLst>
            <a:ext uri="{FF2B5EF4-FFF2-40B4-BE49-F238E27FC236}">
              <a16:creationId xmlns:a16="http://schemas.microsoft.com/office/drawing/2014/main" id="{A6F472B1-6ADC-40FB-B0D2-1C21B8FDA666}"/>
            </a:ext>
          </a:extLst>
        </xdr:cNvPr>
        <xdr:cNvSpPr txBox="1"/>
      </xdr:nvSpPr>
      <xdr:spPr>
        <a:xfrm>
          <a:off x="11172825"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06" name="直線コネクタ 705">
          <a:extLst>
            <a:ext uri="{FF2B5EF4-FFF2-40B4-BE49-F238E27FC236}">
              <a16:creationId xmlns:a16="http://schemas.microsoft.com/office/drawing/2014/main" id="{F165EE05-8041-4A08-AFD0-7613BA6C2EA0}"/>
            </a:ext>
          </a:extLst>
        </xdr:cNvPr>
        <xdr:cNvCxnSpPr/>
      </xdr:nvCxnSpPr>
      <xdr:spPr>
        <a:xfrm>
          <a:off x="11210925" y="144018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707" name="テキスト ボックス 706">
          <a:extLst>
            <a:ext uri="{FF2B5EF4-FFF2-40B4-BE49-F238E27FC236}">
              <a16:creationId xmlns:a16="http://schemas.microsoft.com/office/drawing/2014/main" id="{D3E3E2B7-1233-4685-B47A-9FA0355A45BA}"/>
            </a:ext>
          </a:extLst>
        </xdr:cNvPr>
        <xdr:cNvSpPr txBox="1"/>
      </xdr:nvSpPr>
      <xdr:spPr>
        <a:xfrm>
          <a:off x="10845966" y="1425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08" name="直線コネクタ 707">
          <a:extLst>
            <a:ext uri="{FF2B5EF4-FFF2-40B4-BE49-F238E27FC236}">
              <a16:creationId xmlns:a16="http://schemas.microsoft.com/office/drawing/2014/main" id="{9DBA31CE-460C-4AA8-BC9F-291581B53EB5}"/>
            </a:ext>
          </a:extLst>
        </xdr:cNvPr>
        <xdr:cNvCxnSpPr/>
      </xdr:nvCxnSpPr>
      <xdr:spPr>
        <a:xfrm>
          <a:off x="11210925" y="140398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709" name="テキスト ボックス 708">
          <a:extLst>
            <a:ext uri="{FF2B5EF4-FFF2-40B4-BE49-F238E27FC236}">
              <a16:creationId xmlns:a16="http://schemas.microsoft.com/office/drawing/2014/main" id="{EED02F15-8059-4FF4-ADFA-2B696D2FC465}"/>
            </a:ext>
          </a:extLst>
        </xdr:cNvPr>
        <xdr:cNvSpPr txBox="1"/>
      </xdr:nvSpPr>
      <xdr:spPr>
        <a:xfrm>
          <a:off x="10845966" y="13903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10" name="直線コネクタ 709">
          <a:extLst>
            <a:ext uri="{FF2B5EF4-FFF2-40B4-BE49-F238E27FC236}">
              <a16:creationId xmlns:a16="http://schemas.microsoft.com/office/drawing/2014/main" id="{704E2514-FF95-4615-A3E9-3EEA1ED19B04}"/>
            </a:ext>
          </a:extLst>
        </xdr:cNvPr>
        <xdr:cNvCxnSpPr/>
      </xdr:nvCxnSpPr>
      <xdr:spPr>
        <a:xfrm>
          <a:off x="11210925" y="136779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11" name="テキスト ボックス 710">
          <a:extLst>
            <a:ext uri="{FF2B5EF4-FFF2-40B4-BE49-F238E27FC236}">
              <a16:creationId xmlns:a16="http://schemas.microsoft.com/office/drawing/2014/main" id="{F36148D6-EF1F-4703-BD64-1DC327D22CBC}"/>
            </a:ext>
          </a:extLst>
        </xdr:cNvPr>
        <xdr:cNvSpPr txBox="1"/>
      </xdr:nvSpPr>
      <xdr:spPr>
        <a:xfrm>
          <a:off x="10845966" y="1354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12" name="直線コネクタ 711">
          <a:extLst>
            <a:ext uri="{FF2B5EF4-FFF2-40B4-BE49-F238E27FC236}">
              <a16:creationId xmlns:a16="http://schemas.microsoft.com/office/drawing/2014/main" id="{CBAB0E86-2953-44DE-A394-1CC3C1AF596D}"/>
            </a:ext>
          </a:extLst>
        </xdr:cNvPr>
        <xdr:cNvCxnSpPr/>
      </xdr:nvCxnSpPr>
      <xdr:spPr>
        <a:xfrm>
          <a:off x="11210925" y="133159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13" name="テキスト ボックス 712">
          <a:extLst>
            <a:ext uri="{FF2B5EF4-FFF2-40B4-BE49-F238E27FC236}">
              <a16:creationId xmlns:a16="http://schemas.microsoft.com/office/drawing/2014/main" id="{D7D0576A-B1DF-4990-B6CD-517D285F4737}"/>
            </a:ext>
          </a:extLst>
        </xdr:cNvPr>
        <xdr:cNvSpPr txBox="1"/>
      </xdr:nvSpPr>
      <xdr:spPr>
        <a:xfrm>
          <a:off x="10845966" y="13180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14" name="直線コネクタ 713">
          <a:extLst>
            <a:ext uri="{FF2B5EF4-FFF2-40B4-BE49-F238E27FC236}">
              <a16:creationId xmlns:a16="http://schemas.microsoft.com/office/drawing/2014/main" id="{EB73A1E4-09B7-4978-8B35-A11E26996171}"/>
            </a:ext>
          </a:extLst>
        </xdr:cNvPr>
        <xdr:cNvCxnSpPr/>
      </xdr:nvCxnSpPr>
      <xdr:spPr>
        <a:xfrm>
          <a:off x="11210925" y="129540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15" name="テキスト ボックス 714">
          <a:extLst>
            <a:ext uri="{FF2B5EF4-FFF2-40B4-BE49-F238E27FC236}">
              <a16:creationId xmlns:a16="http://schemas.microsoft.com/office/drawing/2014/main" id="{EF6FB070-4DD3-48FE-98DF-C54B1333B970}"/>
            </a:ext>
          </a:extLst>
        </xdr:cNvPr>
        <xdr:cNvSpPr txBox="1"/>
      </xdr:nvSpPr>
      <xdr:spPr>
        <a:xfrm>
          <a:off x="10845966" y="12818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16" name="直線コネクタ 715">
          <a:extLst>
            <a:ext uri="{FF2B5EF4-FFF2-40B4-BE49-F238E27FC236}">
              <a16:creationId xmlns:a16="http://schemas.microsoft.com/office/drawing/2014/main" id="{B427FC38-CEA1-4008-A8AF-916718610F41}"/>
            </a:ext>
          </a:extLst>
        </xdr:cNvPr>
        <xdr:cNvCxnSpPr/>
      </xdr:nvCxnSpPr>
      <xdr:spPr>
        <a:xfrm>
          <a:off x="11210925" y="126015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17" name="テキスト ボックス 716">
          <a:extLst>
            <a:ext uri="{FF2B5EF4-FFF2-40B4-BE49-F238E27FC236}">
              <a16:creationId xmlns:a16="http://schemas.microsoft.com/office/drawing/2014/main" id="{07F73656-B9D2-4DB4-A58B-CDE8F9634BF5}"/>
            </a:ext>
          </a:extLst>
        </xdr:cNvPr>
        <xdr:cNvSpPr txBox="1"/>
      </xdr:nvSpPr>
      <xdr:spPr>
        <a:xfrm>
          <a:off x="10845966" y="12465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18" name="直線コネクタ 717">
          <a:extLst>
            <a:ext uri="{FF2B5EF4-FFF2-40B4-BE49-F238E27FC236}">
              <a16:creationId xmlns:a16="http://schemas.microsoft.com/office/drawing/2014/main" id="{FC8A26AB-5C60-4F6F-99FD-84DDD235B348}"/>
            </a:ext>
          </a:extLst>
        </xdr:cNvPr>
        <xdr:cNvCxnSpPr/>
      </xdr:nvCxnSpPr>
      <xdr:spPr>
        <a:xfrm>
          <a:off x="11210925" y="122396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719" name="テキスト ボックス 718">
          <a:extLst>
            <a:ext uri="{FF2B5EF4-FFF2-40B4-BE49-F238E27FC236}">
              <a16:creationId xmlns:a16="http://schemas.microsoft.com/office/drawing/2014/main" id="{439801B6-9F45-4928-8141-C94EA4D7FE46}"/>
            </a:ext>
          </a:extLst>
        </xdr:cNvPr>
        <xdr:cNvSpPr txBox="1"/>
      </xdr:nvSpPr>
      <xdr:spPr>
        <a:xfrm>
          <a:off x="10845966" y="12103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20" name="【庁舎】&#10;有形固定資産減価償却率グラフ枠">
          <a:extLst>
            <a:ext uri="{FF2B5EF4-FFF2-40B4-BE49-F238E27FC236}">
              <a16:creationId xmlns:a16="http://schemas.microsoft.com/office/drawing/2014/main" id="{924B8508-8112-4EC3-BC20-136953CF077A}"/>
            </a:ext>
          </a:extLst>
        </xdr:cNvPr>
        <xdr:cNvSpPr/>
      </xdr:nvSpPr>
      <xdr:spPr>
        <a:xfrm>
          <a:off x="112109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77</xdr:row>
      <xdr:rowOff>118111</xdr:rowOff>
    </xdr:from>
    <xdr:to>
      <xdr:col>85</xdr:col>
      <xdr:colOff>126364</xdr:colOff>
      <xdr:row>86</xdr:row>
      <xdr:rowOff>148589</xdr:rowOff>
    </xdr:to>
    <xdr:cxnSp macro="">
      <xdr:nvCxnSpPr>
        <xdr:cNvPr id="721" name="直線コネクタ 720">
          <a:extLst>
            <a:ext uri="{FF2B5EF4-FFF2-40B4-BE49-F238E27FC236}">
              <a16:creationId xmlns:a16="http://schemas.microsoft.com/office/drawing/2014/main" id="{361C46BC-8DC8-4521-A182-132CE3F7C9E2}"/>
            </a:ext>
          </a:extLst>
        </xdr:cNvPr>
        <xdr:cNvCxnSpPr/>
      </xdr:nvCxnSpPr>
      <xdr:spPr>
        <a:xfrm flipV="1">
          <a:off x="14695170" y="12589511"/>
          <a:ext cx="1269" cy="1481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86</xdr:row>
      <xdr:rowOff>152416</xdr:rowOff>
    </xdr:from>
    <xdr:ext cx="405111" cy="259045"/>
    <xdr:sp macro="" textlink="">
      <xdr:nvSpPr>
        <xdr:cNvPr id="722" name="【庁舎】&#10;有形固定資産減価償却率最小値テキスト">
          <a:extLst>
            <a:ext uri="{FF2B5EF4-FFF2-40B4-BE49-F238E27FC236}">
              <a16:creationId xmlns:a16="http://schemas.microsoft.com/office/drawing/2014/main" id="{9446776C-E888-48A0-91CB-DBB3CBC9DCCE}"/>
            </a:ext>
          </a:extLst>
        </xdr:cNvPr>
        <xdr:cNvSpPr txBox="1"/>
      </xdr:nvSpPr>
      <xdr:spPr>
        <a:xfrm>
          <a:off x="14744700" y="14077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148589</xdr:rowOff>
    </xdr:from>
    <xdr:to>
      <xdr:col>86</xdr:col>
      <xdr:colOff>25400</xdr:colOff>
      <xdr:row>86</xdr:row>
      <xdr:rowOff>148589</xdr:rowOff>
    </xdr:to>
    <xdr:cxnSp macro="">
      <xdr:nvCxnSpPr>
        <xdr:cNvPr id="723" name="直線コネクタ 722">
          <a:extLst>
            <a:ext uri="{FF2B5EF4-FFF2-40B4-BE49-F238E27FC236}">
              <a16:creationId xmlns:a16="http://schemas.microsoft.com/office/drawing/2014/main" id="{E57A6BC4-AB7F-4A7D-BA3E-E52682CCF9A6}"/>
            </a:ext>
          </a:extLst>
        </xdr:cNvPr>
        <xdr:cNvCxnSpPr/>
      </xdr:nvCxnSpPr>
      <xdr:spPr>
        <a:xfrm>
          <a:off x="14611350" y="1407096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64788</xdr:rowOff>
    </xdr:from>
    <xdr:ext cx="405111" cy="259045"/>
    <xdr:sp macro="" textlink="">
      <xdr:nvSpPr>
        <xdr:cNvPr id="724" name="【庁舎】&#10;有形固定資産減価償却率最大値テキスト">
          <a:extLst>
            <a:ext uri="{FF2B5EF4-FFF2-40B4-BE49-F238E27FC236}">
              <a16:creationId xmlns:a16="http://schemas.microsoft.com/office/drawing/2014/main" id="{602900BA-366F-43BE-9A29-B71ECEFC0EA5}"/>
            </a:ext>
          </a:extLst>
        </xdr:cNvPr>
        <xdr:cNvSpPr txBox="1"/>
      </xdr:nvSpPr>
      <xdr:spPr>
        <a:xfrm>
          <a:off x="14744700" y="12374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118111</xdr:rowOff>
    </xdr:from>
    <xdr:to>
      <xdr:col>86</xdr:col>
      <xdr:colOff>25400</xdr:colOff>
      <xdr:row>77</xdr:row>
      <xdr:rowOff>118111</xdr:rowOff>
    </xdr:to>
    <xdr:cxnSp macro="">
      <xdr:nvCxnSpPr>
        <xdr:cNvPr id="725" name="直線コネクタ 724">
          <a:extLst>
            <a:ext uri="{FF2B5EF4-FFF2-40B4-BE49-F238E27FC236}">
              <a16:creationId xmlns:a16="http://schemas.microsoft.com/office/drawing/2014/main" id="{948C9986-A0BE-4B8E-8B44-E4EF13412018}"/>
            </a:ext>
          </a:extLst>
        </xdr:cNvPr>
        <xdr:cNvCxnSpPr/>
      </xdr:nvCxnSpPr>
      <xdr:spPr>
        <a:xfrm>
          <a:off x="14611350" y="1258951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81</xdr:row>
      <xdr:rowOff>63516</xdr:rowOff>
    </xdr:from>
    <xdr:ext cx="405111" cy="259045"/>
    <xdr:sp macro="" textlink="">
      <xdr:nvSpPr>
        <xdr:cNvPr id="726" name="【庁舎】&#10;有形固定資産減価償却率平均値テキスト">
          <a:extLst>
            <a:ext uri="{FF2B5EF4-FFF2-40B4-BE49-F238E27FC236}">
              <a16:creationId xmlns:a16="http://schemas.microsoft.com/office/drawing/2014/main" id="{2CD01FB8-7CFB-4E57-9AC0-3457C3DEA29E}"/>
            </a:ext>
          </a:extLst>
        </xdr:cNvPr>
        <xdr:cNvSpPr txBox="1"/>
      </xdr:nvSpPr>
      <xdr:spPr>
        <a:xfrm>
          <a:off x="14744700" y="131826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40639</xdr:rowOff>
    </xdr:from>
    <xdr:to>
      <xdr:col>85</xdr:col>
      <xdr:colOff>177800</xdr:colOff>
      <xdr:row>82</xdr:row>
      <xdr:rowOff>142239</xdr:rowOff>
    </xdr:to>
    <xdr:sp macro="" textlink="">
      <xdr:nvSpPr>
        <xdr:cNvPr id="727" name="フローチャート: 判断 726">
          <a:extLst>
            <a:ext uri="{FF2B5EF4-FFF2-40B4-BE49-F238E27FC236}">
              <a16:creationId xmlns:a16="http://schemas.microsoft.com/office/drawing/2014/main" id="{7B4E80FF-B9D7-49F0-A9E2-2E3FD172D088}"/>
            </a:ext>
          </a:extLst>
        </xdr:cNvPr>
        <xdr:cNvSpPr/>
      </xdr:nvSpPr>
      <xdr:spPr>
        <a:xfrm>
          <a:off x="14649450" y="13318489"/>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170180</xdr:rowOff>
    </xdr:from>
    <xdr:to>
      <xdr:col>81</xdr:col>
      <xdr:colOff>101600</xdr:colOff>
      <xdr:row>82</xdr:row>
      <xdr:rowOff>100330</xdr:rowOff>
    </xdr:to>
    <xdr:sp macro="" textlink="">
      <xdr:nvSpPr>
        <xdr:cNvPr id="728" name="フローチャート: 判断 727">
          <a:extLst>
            <a:ext uri="{FF2B5EF4-FFF2-40B4-BE49-F238E27FC236}">
              <a16:creationId xmlns:a16="http://schemas.microsoft.com/office/drawing/2014/main" id="{A1826AC3-E6C0-4E1F-9DC5-8C0218784C4E}"/>
            </a:ext>
          </a:extLst>
        </xdr:cNvPr>
        <xdr:cNvSpPr/>
      </xdr:nvSpPr>
      <xdr:spPr>
        <a:xfrm>
          <a:off x="13887450" y="1327658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166370</xdr:rowOff>
    </xdr:from>
    <xdr:to>
      <xdr:col>76</xdr:col>
      <xdr:colOff>165100</xdr:colOff>
      <xdr:row>82</xdr:row>
      <xdr:rowOff>96520</xdr:rowOff>
    </xdr:to>
    <xdr:sp macro="" textlink="">
      <xdr:nvSpPr>
        <xdr:cNvPr id="729" name="フローチャート: 判断 728">
          <a:extLst>
            <a:ext uri="{FF2B5EF4-FFF2-40B4-BE49-F238E27FC236}">
              <a16:creationId xmlns:a16="http://schemas.microsoft.com/office/drawing/2014/main" id="{F19AFCC8-C412-40D1-BAF1-10E76B5F2875}"/>
            </a:ext>
          </a:extLst>
        </xdr:cNvPr>
        <xdr:cNvSpPr/>
      </xdr:nvSpPr>
      <xdr:spPr>
        <a:xfrm>
          <a:off x="13096875" y="1327912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147320</xdr:rowOff>
    </xdr:from>
    <xdr:to>
      <xdr:col>72</xdr:col>
      <xdr:colOff>38100</xdr:colOff>
      <xdr:row>82</xdr:row>
      <xdr:rowOff>77470</xdr:rowOff>
    </xdr:to>
    <xdr:sp macro="" textlink="">
      <xdr:nvSpPr>
        <xdr:cNvPr id="730" name="フローチャート: 判断 729">
          <a:extLst>
            <a:ext uri="{FF2B5EF4-FFF2-40B4-BE49-F238E27FC236}">
              <a16:creationId xmlns:a16="http://schemas.microsoft.com/office/drawing/2014/main" id="{6F75A2B9-5DE7-4911-BD57-79502580C5C6}"/>
            </a:ext>
          </a:extLst>
        </xdr:cNvPr>
        <xdr:cNvSpPr/>
      </xdr:nvSpPr>
      <xdr:spPr>
        <a:xfrm>
          <a:off x="12296775" y="1326007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84</xdr:row>
      <xdr:rowOff>33020</xdr:rowOff>
    </xdr:from>
    <xdr:to>
      <xdr:col>67</xdr:col>
      <xdr:colOff>101600</xdr:colOff>
      <xdr:row>84</xdr:row>
      <xdr:rowOff>134620</xdr:rowOff>
    </xdr:to>
    <xdr:sp macro="" textlink="">
      <xdr:nvSpPr>
        <xdr:cNvPr id="731" name="フローチャート: 判断 730">
          <a:extLst>
            <a:ext uri="{FF2B5EF4-FFF2-40B4-BE49-F238E27FC236}">
              <a16:creationId xmlns:a16="http://schemas.microsoft.com/office/drawing/2014/main" id="{C146D41A-43C8-43D5-BF1D-CDAE5C1B7F2B}"/>
            </a:ext>
          </a:extLst>
        </xdr:cNvPr>
        <xdr:cNvSpPr/>
      </xdr:nvSpPr>
      <xdr:spPr>
        <a:xfrm>
          <a:off x="11487150" y="1363154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32" name="テキスト ボックス 731">
          <a:extLst>
            <a:ext uri="{FF2B5EF4-FFF2-40B4-BE49-F238E27FC236}">
              <a16:creationId xmlns:a16="http://schemas.microsoft.com/office/drawing/2014/main" id="{7995574A-7127-4624-8439-26CD8F159633}"/>
            </a:ext>
          </a:extLst>
        </xdr:cNvPr>
        <xdr:cNvSpPr txBox="1"/>
      </xdr:nvSpPr>
      <xdr:spPr>
        <a:xfrm>
          <a:off x="1452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33" name="テキスト ボックス 732">
          <a:extLst>
            <a:ext uri="{FF2B5EF4-FFF2-40B4-BE49-F238E27FC236}">
              <a16:creationId xmlns:a16="http://schemas.microsoft.com/office/drawing/2014/main" id="{6C28ACBA-4784-4603-9619-AA6C2DF9E743}"/>
            </a:ext>
          </a:extLst>
        </xdr:cNvPr>
        <xdr:cNvSpPr txBox="1"/>
      </xdr:nvSpPr>
      <xdr:spPr>
        <a:xfrm>
          <a:off x="13763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34" name="テキスト ボックス 733">
          <a:extLst>
            <a:ext uri="{FF2B5EF4-FFF2-40B4-BE49-F238E27FC236}">
              <a16:creationId xmlns:a16="http://schemas.microsoft.com/office/drawing/2014/main" id="{614D4BDE-68D9-4851-B192-AB6729DFDF3C}"/>
            </a:ext>
          </a:extLst>
        </xdr:cNvPr>
        <xdr:cNvSpPr txBox="1"/>
      </xdr:nvSpPr>
      <xdr:spPr>
        <a:xfrm>
          <a:off x="12973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35" name="テキスト ボックス 734">
          <a:extLst>
            <a:ext uri="{FF2B5EF4-FFF2-40B4-BE49-F238E27FC236}">
              <a16:creationId xmlns:a16="http://schemas.microsoft.com/office/drawing/2014/main" id="{964231E8-21BA-4C72-BAC3-EBD4B98404E5}"/>
            </a:ext>
          </a:extLst>
        </xdr:cNvPr>
        <xdr:cNvSpPr txBox="1"/>
      </xdr:nvSpPr>
      <xdr:spPr>
        <a:xfrm>
          <a:off x="12172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36" name="テキスト ボックス 735">
          <a:extLst>
            <a:ext uri="{FF2B5EF4-FFF2-40B4-BE49-F238E27FC236}">
              <a16:creationId xmlns:a16="http://schemas.microsoft.com/office/drawing/2014/main" id="{F53FC532-A788-4B10-B4B0-58409999A19C}"/>
            </a:ext>
          </a:extLst>
        </xdr:cNvPr>
        <xdr:cNvSpPr txBox="1"/>
      </xdr:nvSpPr>
      <xdr:spPr>
        <a:xfrm>
          <a:off x="11363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97789</xdr:rowOff>
    </xdr:from>
    <xdr:to>
      <xdr:col>85</xdr:col>
      <xdr:colOff>177800</xdr:colOff>
      <xdr:row>85</xdr:row>
      <xdr:rowOff>27939</xdr:rowOff>
    </xdr:to>
    <xdr:sp macro="" textlink="">
      <xdr:nvSpPr>
        <xdr:cNvPr id="737" name="楕円 736">
          <a:extLst>
            <a:ext uri="{FF2B5EF4-FFF2-40B4-BE49-F238E27FC236}">
              <a16:creationId xmlns:a16="http://schemas.microsoft.com/office/drawing/2014/main" id="{86CA4156-2E9F-4275-8B20-C00BF97982A8}"/>
            </a:ext>
          </a:extLst>
        </xdr:cNvPr>
        <xdr:cNvSpPr/>
      </xdr:nvSpPr>
      <xdr:spPr>
        <a:xfrm>
          <a:off x="14649450" y="1369948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84</xdr:row>
      <xdr:rowOff>76216</xdr:rowOff>
    </xdr:from>
    <xdr:ext cx="405111" cy="259045"/>
    <xdr:sp macro="" textlink="">
      <xdr:nvSpPr>
        <xdr:cNvPr id="738" name="【庁舎】&#10;有形固定資産減価償却率該当値テキスト">
          <a:extLst>
            <a:ext uri="{FF2B5EF4-FFF2-40B4-BE49-F238E27FC236}">
              <a16:creationId xmlns:a16="http://schemas.microsoft.com/office/drawing/2014/main" id="{FCD9081D-1D8F-476B-913B-2FE4AB80FD7D}"/>
            </a:ext>
          </a:extLst>
        </xdr:cNvPr>
        <xdr:cNvSpPr txBox="1"/>
      </xdr:nvSpPr>
      <xdr:spPr>
        <a:xfrm>
          <a:off x="14744700" y="13677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52070</xdr:rowOff>
    </xdr:from>
    <xdr:to>
      <xdr:col>81</xdr:col>
      <xdr:colOff>101600</xdr:colOff>
      <xdr:row>84</xdr:row>
      <xdr:rowOff>153670</xdr:rowOff>
    </xdr:to>
    <xdr:sp macro="" textlink="">
      <xdr:nvSpPr>
        <xdr:cNvPr id="739" name="楕円 738">
          <a:extLst>
            <a:ext uri="{FF2B5EF4-FFF2-40B4-BE49-F238E27FC236}">
              <a16:creationId xmlns:a16="http://schemas.microsoft.com/office/drawing/2014/main" id="{EF4702A0-4554-45BA-A26A-AB602C4FDDF4}"/>
            </a:ext>
          </a:extLst>
        </xdr:cNvPr>
        <xdr:cNvSpPr/>
      </xdr:nvSpPr>
      <xdr:spPr>
        <a:xfrm>
          <a:off x="13887450" y="1365059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102870</xdr:rowOff>
    </xdr:from>
    <xdr:to>
      <xdr:col>85</xdr:col>
      <xdr:colOff>127000</xdr:colOff>
      <xdr:row>84</xdr:row>
      <xdr:rowOff>148589</xdr:rowOff>
    </xdr:to>
    <xdr:cxnSp macro="">
      <xdr:nvCxnSpPr>
        <xdr:cNvPr id="740" name="直線コネクタ 739">
          <a:extLst>
            <a:ext uri="{FF2B5EF4-FFF2-40B4-BE49-F238E27FC236}">
              <a16:creationId xmlns:a16="http://schemas.microsoft.com/office/drawing/2014/main" id="{450FEC1C-8524-437F-A689-B9558C077E4F}"/>
            </a:ext>
          </a:extLst>
        </xdr:cNvPr>
        <xdr:cNvCxnSpPr/>
      </xdr:nvCxnSpPr>
      <xdr:spPr>
        <a:xfrm>
          <a:off x="13935075" y="13707745"/>
          <a:ext cx="762000" cy="39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25400</xdr:rowOff>
    </xdr:from>
    <xdr:to>
      <xdr:col>76</xdr:col>
      <xdr:colOff>165100</xdr:colOff>
      <xdr:row>84</xdr:row>
      <xdr:rowOff>127000</xdr:rowOff>
    </xdr:to>
    <xdr:sp macro="" textlink="">
      <xdr:nvSpPr>
        <xdr:cNvPr id="741" name="楕円 740">
          <a:extLst>
            <a:ext uri="{FF2B5EF4-FFF2-40B4-BE49-F238E27FC236}">
              <a16:creationId xmlns:a16="http://schemas.microsoft.com/office/drawing/2014/main" id="{C501C502-4CCB-4EED-8789-8D6A744020EB}"/>
            </a:ext>
          </a:extLst>
        </xdr:cNvPr>
        <xdr:cNvSpPr/>
      </xdr:nvSpPr>
      <xdr:spPr>
        <a:xfrm>
          <a:off x="13096875" y="1363027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76200</xdr:rowOff>
    </xdr:from>
    <xdr:to>
      <xdr:col>81</xdr:col>
      <xdr:colOff>50800</xdr:colOff>
      <xdr:row>84</xdr:row>
      <xdr:rowOff>102870</xdr:rowOff>
    </xdr:to>
    <xdr:cxnSp macro="">
      <xdr:nvCxnSpPr>
        <xdr:cNvPr id="742" name="直線コネクタ 741">
          <a:extLst>
            <a:ext uri="{FF2B5EF4-FFF2-40B4-BE49-F238E27FC236}">
              <a16:creationId xmlns:a16="http://schemas.microsoft.com/office/drawing/2014/main" id="{766810B7-F632-4A6C-B92F-E9195BAB1F86}"/>
            </a:ext>
          </a:extLst>
        </xdr:cNvPr>
        <xdr:cNvCxnSpPr/>
      </xdr:nvCxnSpPr>
      <xdr:spPr>
        <a:xfrm>
          <a:off x="13144500" y="13677900"/>
          <a:ext cx="790575" cy="29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143511</xdr:rowOff>
    </xdr:from>
    <xdr:to>
      <xdr:col>72</xdr:col>
      <xdr:colOff>38100</xdr:colOff>
      <xdr:row>84</xdr:row>
      <xdr:rowOff>73661</xdr:rowOff>
    </xdr:to>
    <xdr:sp macro="" textlink="">
      <xdr:nvSpPr>
        <xdr:cNvPr id="743" name="楕円 742">
          <a:extLst>
            <a:ext uri="{FF2B5EF4-FFF2-40B4-BE49-F238E27FC236}">
              <a16:creationId xmlns:a16="http://schemas.microsoft.com/office/drawing/2014/main" id="{CCA80B49-6F08-4A7D-AE9F-10592BE54189}"/>
            </a:ext>
          </a:extLst>
        </xdr:cNvPr>
        <xdr:cNvSpPr/>
      </xdr:nvSpPr>
      <xdr:spPr>
        <a:xfrm>
          <a:off x="12296775" y="13580111"/>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22861</xdr:rowOff>
    </xdr:from>
    <xdr:to>
      <xdr:col>76</xdr:col>
      <xdr:colOff>114300</xdr:colOff>
      <xdr:row>84</xdr:row>
      <xdr:rowOff>76200</xdr:rowOff>
    </xdr:to>
    <xdr:cxnSp macro="">
      <xdr:nvCxnSpPr>
        <xdr:cNvPr id="744" name="直線コネクタ 743">
          <a:extLst>
            <a:ext uri="{FF2B5EF4-FFF2-40B4-BE49-F238E27FC236}">
              <a16:creationId xmlns:a16="http://schemas.microsoft.com/office/drawing/2014/main" id="{EBED713F-E50D-4F70-8723-F409D4C39CCA}"/>
            </a:ext>
          </a:extLst>
        </xdr:cNvPr>
        <xdr:cNvCxnSpPr/>
      </xdr:nvCxnSpPr>
      <xdr:spPr>
        <a:xfrm>
          <a:off x="12344400" y="13627736"/>
          <a:ext cx="800100" cy="50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82550</xdr:rowOff>
    </xdr:from>
    <xdr:to>
      <xdr:col>67</xdr:col>
      <xdr:colOff>101600</xdr:colOff>
      <xdr:row>84</xdr:row>
      <xdr:rowOff>12700</xdr:rowOff>
    </xdr:to>
    <xdr:sp macro="" textlink="">
      <xdr:nvSpPr>
        <xdr:cNvPr id="745" name="楕円 744">
          <a:extLst>
            <a:ext uri="{FF2B5EF4-FFF2-40B4-BE49-F238E27FC236}">
              <a16:creationId xmlns:a16="http://schemas.microsoft.com/office/drawing/2014/main" id="{25D554D2-FE83-4C98-AC58-D09D38C4BC88}"/>
            </a:ext>
          </a:extLst>
        </xdr:cNvPr>
        <xdr:cNvSpPr/>
      </xdr:nvSpPr>
      <xdr:spPr>
        <a:xfrm>
          <a:off x="11487150" y="1352550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133350</xdr:rowOff>
    </xdr:from>
    <xdr:to>
      <xdr:col>71</xdr:col>
      <xdr:colOff>177800</xdr:colOff>
      <xdr:row>84</xdr:row>
      <xdr:rowOff>22861</xdr:rowOff>
    </xdr:to>
    <xdr:cxnSp macro="">
      <xdr:nvCxnSpPr>
        <xdr:cNvPr id="746" name="直線コネクタ 745">
          <a:extLst>
            <a:ext uri="{FF2B5EF4-FFF2-40B4-BE49-F238E27FC236}">
              <a16:creationId xmlns:a16="http://schemas.microsoft.com/office/drawing/2014/main" id="{CF958477-AD11-4CAB-968F-CEA63331B26C}"/>
            </a:ext>
          </a:extLst>
        </xdr:cNvPr>
        <xdr:cNvCxnSpPr/>
      </xdr:nvCxnSpPr>
      <xdr:spPr>
        <a:xfrm>
          <a:off x="11534775" y="13573125"/>
          <a:ext cx="809625" cy="54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116857</xdr:rowOff>
    </xdr:from>
    <xdr:ext cx="405111" cy="259045"/>
    <xdr:sp macro="" textlink="">
      <xdr:nvSpPr>
        <xdr:cNvPr id="747" name="n_1aveValue【庁舎】&#10;有形固定資産減価償却率">
          <a:extLst>
            <a:ext uri="{FF2B5EF4-FFF2-40B4-BE49-F238E27FC236}">
              <a16:creationId xmlns:a16="http://schemas.microsoft.com/office/drawing/2014/main" id="{1860D03D-ADBA-49C3-9923-0FCB417303CF}"/>
            </a:ext>
          </a:extLst>
        </xdr:cNvPr>
        <xdr:cNvSpPr txBox="1"/>
      </xdr:nvSpPr>
      <xdr:spPr>
        <a:xfrm>
          <a:off x="13745219" y="1307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113047</xdr:rowOff>
    </xdr:from>
    <xdr:ext cx="405111" cy="259045"/>
    <xdr:sp macro="" textlink="">
      <xdr:nvSpPr>
        <xdr:cNvPr id="748" name="n_2aveValue【庁舎】&#10;有形固定資産減価償却率">
          <a:extLst>
            <a:ext uri="{FF2B5EF4-FFF2-40B4-BE49-F238E27FC236}">
              <a16:creationId xmlns:a16="http://schemas.microsoft.com/office/drawing/2014/main" id="{6EF7A3CA-20FF-49E0-8DB8-DC36BF9F5B0E}"/>
            </a:ext>
          </a:extLst>
        </xdr:cNvPr>
        <xdr:cNvSpPr txBox="1"/>
      </xdr:nvSpPr>
      <xdr:spPr>
        <a:xfrm>
          <a:off x="12964169" y="1306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93997</xdr:rowOff>
    </xdr:from>
    <xdr:ext cx="405111" cy="259045"/>
    <xdr:sp macro="" textlink="">
      <xdr:nvSpPr>
        <xdr:cNvPr id="749" name="n_3aveValue【庁舎】&#10;有形固定資産減価償却率">
          <a:extLst>
            <a:ext uri="{FF2B5EF4-FFF2-40B4-BE49-F238E27FC236}">
              <a16:creationId xmlns:a16="http://schemas.microsoft.com/office/drawing/2014/main" id="{0F19977A-FA04-456E-8FA6-086A9899DEFA}"/>
            </a:ext>
          </a:extLst>
        </xdr:cNvPr>
        <xdr:cNvSpPr txBox="1"/>
      </xdr:nvSpPr>
      <xdr:spPr>
        <a:xfrm>
          <a:off x="12164069" y="1304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125747</xdr:rowOff>
    </xdr:from>
    <xdr:ext cx="405111" cy="259045"/>
    <xdr:sp macro="" textlink="">
      <xdr:nvSpPr>
        <xdr:cNvPr id="750" name="n_4aveValue【庁舎】&#10;有形固定資産減価償却率">
          <a:extLst>
            <a:ext uri="{FF2B5EF4-FFF2-40B4-BE49-F238E27FC236}">
              <a16:creationId xmlns:a16="http://schemas.microsoft.com/office/drawing/2014/main" id="{4A6F143A-CFA6-43CA-9621-FFDD4B45BFC0}"/>
            </a:ext>
          </a:extLst>
        </xdr:cNvPr>
        <xdr:cNvSpPr txBox="1"/>
      </xdr:nvSpPr>
      <xdr:spPr>
        <a:xfrm>
          <a:off x="113544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144797</xdr:rowOff>
    </xdr:from>
    <xdr:ext cx="405111" cy="259045"/>
    <xdr:sp macro="" textlink="">
      <xdr:nvSpPr>
        <xdr:cNvPr id="751" name="n_1mainValue【庁舎】&#10;有形固定資産減価償却率">
          <a:extLst>
            <a:ext uri="{FF2B5EF4-FFF2-40B4-BE49-F238E27FC236}">
              <a16:creationId xmlns:a16="http://schemas.microsoft.com/office/drawing/2014/main" id="{AAE8794B-C4C1-494E-9646-91AA55774F62}"/>
            </a:ext>
          </a:extLst>
        </xdr:cNvPr>
        <xdr:cNvSpPr txBox="1"/>
      </xdr:nvSpPr>
      <xdr:spPr>
        <a:xfrm>
          <a:off x="13745219"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118127</xdr:rowOff>
    </xdr:from>
    <xdr:ext cx="405111" cy="259045"/>
    <xdr:sp macro="" textlink="">
      <xdr:nvSpPr>
        <xdr:cNvPr id="752" name="n_2mainValue【庁舎】&#10;有形固定資産減価償却率">
          <a:extLst>
            <a:ext uri="{FF2B5EF4-FFF2-40B4-BE49-F238E27FC236}">
              <a16:creationId xmlns:a16="http://schemas.microsoft.com/office/drawing/2014/main" id="{BE80BBE5-8471-4C84-8EAA-2B3BA5B917FC}"/>
            </a:ext>
          </a:extLst>
        </xdr:cNvPr>
        <xdr:cNvSpPr txBox="1"/>
      </xdr:nvSpPr>
      <xdr:spPr>
        <a:xfrm>
          <a:off x="12964169" y="13723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64788</xdr:rowOff>
    </xdr:from>
    <xdr:ext cx="405111" cy="259045"/>
    <xdr:sp macro="" textlink="">
      <xdr:nvSpPr>
        <xdr:cNvPr id="753" name="n_3mainValue【庁舎】&#10;有形固定資産減価償却率">
          <a:extLst>
            <a:ext uri="{FF2B5EF4-FFF2-40B4-BE49-F238E27FC236}">
              <a16:creationId xmlns:a16="http://schemas.microsoft.com/office/drawing/2014/main" id="{445F9A1D-1E9F-4302-94F3-68AA4D7F75BA}"/>
            </a:ext>
          </a:extLst>
        </xdr:cNvPr>
        <xdr:cNvSpPr txBox="1"/>
      </xdr:nvSpPr>
      <xdr:spPr>
        <a:xfrm>
          <a:off x="12164069" y="13669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29227</xdr:rowOff>
    </xdr:from>
    <xdr:ext cx="405111" cy="259045"/>
    <xdr:sp macro="" textlink="">
      <xdr:nvSpPr>
        <xdr:cNvPr id="754" name="n_4mainValue【庁舎】&#10;有形固定資産減価償却率">
          <a:extLst>
            <a:ext uri="{FF2B5EF4-FFF2-40B4-BE49-F238E27FC236}">
              <a16:creationId xmlns:a16="http://schemas.microsoft.com/office/drawing/2014/main" id="{0E63F68B-8458-4E45-9466-55FBB9257718}"/>
            </a:ext>
          </a:extLst>
        </xdr:cNvPr>
        <xdr:cNvSpPr txBox="1"/>
      </xdr:nvSpPr>
      <xdr:spPr>
        <a:xfrm>
          <a:off x="11354444" y="13303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55" name="正方形/長方形 754">
          <a:extLst>
            <a:ext uri="{FF2B5EF4-FFF2-40B4-BE49-F238E27FC236}">
              <a16:creationId xmlns:a16="http://schemas.microsoft.com/office/drawing/2014/main" id="{0B7F057A-E19E-414F-8AE7-3439E9D3D832}"/>
            </a:ext>
          </a:extLst>
        </xdr:cNvPr>
        <xdr:cNvSpPr/>
      </xdr:nvSpPr>
      <xdr:spPr>
        <a:xfrm>
          <a:off x="164592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756" name="正方形/長方形 755">
          <a:extLst>
            <a:ext uri="{FF2B5EF4-FFF2-40B4-BE49-F238E27FC236}">
              <a16:creationId xmlns:a16="http://schemas.microsoft.com/office/drawing/2014/main" id="{CBE11C66-F6CE-40BC-AAAC-A1D7D6395092}"/>
            </a:ext>
          </a:extLst>
        </xdr:cNvPr>
        <xdr:cNvSpPr/>
      </xdr:nvSpPr>
      <xdr:spPr>
        <a:xfrm>
          <a:off x="169259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757" name="正方形/長方形 756">
          <a:extLst>
            <a:ext uri="{FF2B5EF4-FFF2-40B4-BE49-F238E27FC236}">
              <a16:creationId xmlns:a16="http://schemas.microsoft.com/office/drawing/2014/main" id="{A2F3CA8C-A1E3-4945-B921-E746B6D43F1A}"/>
            </a:ext>
          </a:extLst>
        </xdr:cNvPr>
        <xdr:cNvSpPr/>
      </xdr:nvSpPr>
      <xdr:spPr>
        <a:xfrm>
          <a:off x="169259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758" name="正方形/長方形 757">
          <a:extLst>
            <a:ext uri="{FF2B5EF4-FFF2-40B4-BE49-F238E27FC236}">
              <a16:creationId xmlns:a16="http://schemas.microsoft.com/office/drawing/2014/main" id="{83AD8C08-FA04-4E3E-BFA7-EC735F895A21}"/>
            </a:ext>
          </a:extLst>
        </xdr:cNvPr>
        <xdr:cNvSpPr/>
      </xdr:nvSpPr>
      <xdr:spPr>
        <a:xfrm>
          <a:off x="184118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759" name="正方形/長方形 758">
          <a:extLst>
            <a:ext uri="{FF2B5EF4-FFF2-40B4-BE49-F238E27FC236}">
              <a16:creationId xmlns:a16="http://schemas.microsoft.com/office/drawing/2014/main" id="{48DE878F-251A-457E-8350-CECF3E3190BE}"/>
            </a:ext>
          </a:extLst>
        </xdr:cNvPr>
        <xdr:cNvSpPr/>
      </xdr:nvSpPr>
      <xdr:spPr>
        <a:xfrm>
          <a:off x="184118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60" name="正方形/長方形 759">
          <a:extLst>
            <a:ext uri="{FF2B5EF4-FFF2-40B4-BE49-F238E27FC236}">
              <a16:creationId xmlns:a16="http://schemas.microsoft.com/office/drawing/2014/main" id="{9774B4AC-5484-47F8-8411-CE36C18806F1}"/>
            </a:ext>
          </a:extLst>
        </xdr:cNvPr>
        <xdr:cNvSpPr/>
      </xdr:nvSpPr>
      <xdr:spPr>
        <a:xfrm>
          <a:off x="164592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61" name="テキスト ボックス 760">
          <a:extLst>
            <a:ext uri="{FF2B5EF4-FFF2-40B4-BE49-F238E27FC236}">
              <a16:creationId xmlns:a16="http://schemas.microsoft.com/office/drawing/2014/main" id="{747EE533-4EDF-48EE-AAE3-D2992799FAB2}"/>
            </a:ext>
          </a:extLst>
        </xdr:cNvPr>
        <xdr:cNvSpPr txBox="1"/>
      </xdr:nvSpPr>
      <xdr:spPr>
        <a:xfrm>
          <a:off x="16440150"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62" name="直線コネクタ 761">
          <a:extLst>
            <a:ext uri="{FF2B5EF4-FFF2-40B4-BE49-F238E27FC236}">
              <a16:creationId xmlns:a16="http://schemas.microsoft.com/office/drawing/2014/main" id="{9B7E42E8-81F6-427E-BB92-06BF49E7D41A}"/>
            </a:ext>
          </a:extLst>
        </xdr:cNvPr>
        <xdr:cNvCxnSpPr/>
      </xdr:nvCxnSpPr>
      <xdr:spPr>
        <a:xfrm>
          <a:off x="164592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63" name="直線コネクタ 762">
          <a:extLst>
            <a:ext uri="{FF2B5EF4-FFF2-40B4-BE49-F238E27FC236}">
              <a16:creationId xmlns:a16="http://schemas.microsoft.com/office/drawing/2014/main" id="{FDA44865-6BCA-4BB3-BE4B-46D874D0DA5B}"/>
            </a:ext>
          </a:extLst>
        </xdr:cNvPr>
        <xdr:cNvCxnSpPr/>
      </xdr:nvCxnSpPr>
      <xdr:spPr>
        <a:xfrm>
          <a:off x="16459200" y="1408475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64" name="テキスト ボックス 763">
          <a:extLst>
            <a:ext uri="{FF2B5EF4-FFF2-40B4-BE49-F238E27FC236}">
              <a16:creationId xmlns:a16="http://schemas.microsoft.com/office/drawing/2014/main" id="{ACC8A479-05E6-4536-9DB8-49CC67497E64}"/>
            </a:ext>
          </a:extLst>
        </xdr:cNvPr>
        <xdr:cNvSpPr txBox="1"/>
      </xdr:nvSpPr>
      <xdr:spPr>
        <a:xfrm>
          <a:off x="16052346" y="1395523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65" name="直線コネクタ 764">
          <a:extLst>
            <a:ext uri="{FF2B5EF4-FFF2-40B4-BE49-F238E27FC236}">
              <a16:creationId xmlns:a16="http://schemas.microsoft.com/office/drawing/2014/main" id="{66280B26-4CAF-42D0-8601-5EE4011C9CB2}"/>
            </a:ext>
          </a:extLst>
        </xdr:cNvPr>
        <xdr:cNvCxnSpPr/>
      </xdr:nvCxnSpPr>
      <xdr:spPr>
        <a:xfrm>
          <a:off x="16459200" y="137740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66" name="テキスト ボックス 765">
          <a:extLst>
            <a:ext uri="{FF2B5EF4-FFF2-40B4-BE49-F238E27FC236}">
              <a16:creationId xmlns:a16="http://schemas.microsoft.com/office/drawing/2014/main" id="{4F2913E6-9319-4163-A446-F925756A9AA6}"/>
            </a:ext>
          </a:extLst>
        </xdr:cNvPr>
        <xdr:cNvSpPr txBox="1"/>
      </xdr:nvSpPr>
      <xdr:spPr>
        <a:xfrm>
          <a:off x="16052346" y="136477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67" name="直線コネクタ 766">
          <a:extLst>
            <a:ext uri="{FF2B5EF4-FFF2-40B4-BE49-F238E27FC236}">
              <a16:creationId xmlns:a16="http://schemas.microsoft.com/office/drawing/2014/main" id="{9E27A613-7A40-4FEC-91F0-E0D968A6BC2E}"/>
            </a:ext>
          </a:extLst>
        </xdr:cNvPr>
        <xdr:cNvCxnSpPr/>
      </xdr:nvCxnSpPr>
      <xdr:spPr>
        <a:xfrm>
          <a:off x="16459200" y="1346653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68" name="テキスト ボックス 767">
          <a:extLst>
            <a:ext uri="{FF2B5EF4-FFF2-40B4-BE49-F238E27FC236}">
              <a16:creationId xmlns:a16="http://schemas.microsoft.com/office/drawing/2014/main" id="{B1D7FA87-8AD6-46FA-BCEB-22078FCAA375}"/>
            </a:ext>
          </a:extLst>
        </xdr:cNvPr>
        <xdr:cNvSpPr txBox="1"/>
      </xdr:nvSpPr>
      <xdr:spPr>
        <a:xfrm>
          <a:off x="16052346" y="133370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69" name="直線コネクタ 768">
          <a:extLst>
            <a:ext uri="{FF2B5EF4-FFF2-40B4-BE49-F238E27FC236}">
              <a16:creationId xmlns:a16="http://schemas.microsoft.com/office/drawing/2014/main" id="{776DAC12-5008-4DD2-8B38-473778EE647C}"/>
            </a:ext>
          </a:extLst>
        </xdr:cNvPr>
        <xdr:cNvCxnSpPr/>
      </xdr:nvCxnSpPr>
      <xdr:spPr>
        <a:xfrm>
          <a:off x="16459200" y="131653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70" name="テキスト ボックス 769">
          <a:extLst>
            <a:ext uri="{FF2B5EF4-FFF2-40B4-BE49-F238E27FC236}">
              <a16:creationId xmlns:a16="http://schemas.microsoft.com/office/drawing/2014/main" id="{6B327914-CE26-47FC-964F-91DF602586FE}"/>
            </a:ext>
          </a:extLst>
        </xdr:cNvPr>
        <xdr:cNvSpPr txBox="1"/>
      </xdr:nvSpPr>
      <xdr:spPr>
        <a:xfrm>
          <a:off x="16052346" y="13029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71" name="直線コネクタ 770">
          <a:extLst>
            <a:ext uri="{FF2B5EF4-FFF2-40B4-BE49-F238E27FC236}">
              <a16:creationId xmlns:a16="http://schemas.microsoft.com/office/drawing/2014/main" id="{B8D978B9-56BD-4E49-A0EE-17AFE9280782}"/>
            </a:ext>
          </a:extLst>
        </xdr:cNvPr>
        <xdr:cNvCxnSpPr/>
      </xdr:nvCxnSpPr>
      <xdr:spPr>
        <a:xfrm>
          <a:off x="16459200" y="128578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72" name="テキスト ボックス 771">
          <a:extLst>
            <a:ext uri="{FF2B5EF4-FFF2-40B4-BE49-F238E27FC236}">
              <a16:creationId xmlns:a16="http://schemas.microsoft.com/office/drawing/2014/main" id="{7AFDE9A4-1E1F-4D53-AB8F-C3FD56089C6A}"/>
            </a:ext>
          </a:extLst>
        </xdr:cNvPr>
        <xdr:cNvSpPr txBox="1"/>
      </xdr:nvSpPr>
      <xdr:spPr>
        <a:xfrm>
          <a:off x="16052346" y="127187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73" name="直線コネクタ 772">
          <a:extLst>
            <a:ext uri="{FF2B5EF4-FFF2-40B4-BE49-F238E27FC236}">
              <a16:creationId xmlns:a16="http://schemas.microsoft.com/office/drawing/2014/main" id="{10DA6CA8-966E-43FD-8398-DFA55F4760F4}"/>
            </a:ext>
          </a:extLst>
        </xdr:cNvPr>
        <xdr:cNvCxnSpPr/>
      </xdr:nvCxnSpPr>
      <xdr:spPr>
        <a:xfrm>
          <a:off x="16459200" y="1254714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74" name="テキスト ボックス 773">
          <a:extLst>
            <a:ext uri="{FF2B5EF4-FFF2-40B4-BE49-F238E27FC236}">
              <a16:creationId xmlns:a16="http://schemas.microsoft.com/office/drawing/2014/main" id="{6EFAEB62-B6A3-4661-A221-BD929CE53083}"/>
            </a:ext>
          </a:extLst>
        </xdr:cNvPr>
        <xdr:cNvSpPr txBox="1"/>
      </xdr:nvSpPr>
      <xdr:spPr>
        <a:xfrm>
          <a:off x="16052346" y="1241127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75" name="直線コネクタ 774">
          <a:extLst>
            <a:ext uri="{FF2B5EF4-FFF2-40B4-BE49-F238E27FC236}">
              <a16:creationId xmlns:a16="http://schemas.microsoft.com/office/drawing/2014/main" id="{91AD32A0-07A8-4A0B-8ABB-CCB65ACE7B90}"/>
            </a:ext>
          </a:extLst>
        </xdr:cNvPr>
        <xdr:cNvCxnSpPr/>
      </xdr:nvCxnSpPr>
      <xdr:spPr>
        <a:xfrm>
          <a:off x="164592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76" name="テキスト ボックス 775">
          <a:extLst>
            <a:ext uri="{FF2B5EF4-FFF2-40B4-BE49-F238E27FC236}">
              <a16:creationId xmlns:a16="http://schemas.microsoft.com/office/drawing/2014/main" id="{F2949E20-310E-4BC9-9C62-59B7E009CA65}"/>
            </a:ext>
          </a:extLst>
        </xdr:cNvPr>
        <xdr:cNvSpPr txBox="1"/>
      </xdr:nvSpPr>
      <xdr:spPr>
        <a:xfrm>
          <a:off x="16052346"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77" name="【庁舎】&#10;一人当たり面積グラフ枠">
          <a:extLst>
            <a:ext uri="{FF2B5EF4-FFF2-40B4-BE49-F238E27FC236}">
              <a16:creationId xmlns:a16="http://schemas.microsoft.com/office/drawing/2014/main" id="{8C2088E7-9C75-40D5-8892-A1010EBAFB1B}"/>
            </a:ext>
          </a:extLst>
        </xdr:cNvPr>
        <xdr:cNvSpPr/>
      </xdr:nvSpPr>
      <xdr:spPr>
        <a:xfrm>
          <a:off x="164592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78</xdr:row>
      <xdr:rowOff>16329</xdr:rowOff>
    </xdr:from>
    <xdr:to>
      <xdr:col>116</xdr:col>
      <xdr:colOff>62864</xdr:colOff>
      <xdr:row>85</xdr:row>
      <xdr:rowOff>100693</xdr:rowOff>
    </xdr:to>
    <xdr:cxnSp macro="">
      <xdr:nvCxnSpPr>
        <xdr:cNvPr id="778" name="直線コネクタ 777">
          <a:extLst>
            <a:ext uri="{FF2B5EF4-FFF2-40B4-BE49-F238E27FC236}">
              <a16:creationId xmlns:a16="http://schemas.microsoft.com/office/drawing/2014/main" id="{FD61A970-310A-451A-9A9C-31B89AFEC775}"/>
            </a:ext>
          </a:extLst>
        </xdr:cNvPr>
        <xdr:cNvCxnSpPr/>
      </xdr:nvCxnSpPr>
      <xdr:spPr>
        <a:xfrm flipV="1">
          <a:off x="19952970" y="12646479"/>
          <a:ext cx="1269" cy="1221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85</xdr:row>
      <xdr:rowOff>104520</xdr:rowOff>
    </xdr:from>
    <xdr:ext cx="469744" cy="259045"/>
    <xdr:sp macro="" textlink="">
      <xdr:nvSpPr>
        <xdr:cNvPr id="779" name="【庁舎】&#10;一人当たり面積最小値テキスト">
          <a:extLst>
            <a:ext uri="{FF2B5EF4-FFF2-40B4-BE49-F238E27FC236}">
              <a16:creationId xmlns:a16="http://schemas.microsoft.com/office/drawing/2014/main" id="{F805857C-9133-4EB0-938A-F2AFC521F575}"/>
            </a:ext>
          </a:extLst>
        </xdr:cNvPr>
        <xdr:cNvSpPr txBox="1"/>
      </xdr:nvSpPr>
      <xdr:spPr>
        <a:xfrm>
          <a:off x="20002500" y="13871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100693</xdr:rowOff>
    </xdr:from>
    <xdr:to>
      <xdr:col>116</xdr:col>
      <xdr:colOff>152400</xdr:colOff>
      <xdr:row>85</xdr:row>
      <xdr:rowOff>100693</xdr:rowOff>
    </xdr:to>
    <xdr:cxnSp macro="">
      <xdr:nvCxnSpPr>
        <xdr:cNvPr id="780" name="直線コネクタ 779">
          <a:extLst>
            <a:ext uri="{FF2B5EF4-FFF2-40B4-BE49-F238E27FC236}">
              <a16:creationId xmlns:a16="http://schemas.microsoft.com/office/drawing/2014/main" id="{23926BE7-97AC-477C-82F8-02B2051FB4EA}"/>
            </a:ext>
          </a:extLst>
        </xdr:cNvPr>
        <xdr:cNvCxnSpPr/>
      </xdr:nvCxnSpPr>
      <xdr:spPr>
        <a:xfrm>
          <a:off x="19878675" y="1386749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134456</xdr:rowOff>
    </xdr:from>
    <xdr:ext cx="469744" cy="259045"/>
    <xdr:sp macro="" textlink="">
      <xdr:nvSpPr>
        <xdr:cNvPr id="781" name="【庁舎】&#10;一人当たり面積最大値テキスト">
          <a:extLst>
            <a:ext uri="{FF2B5EF4-FFF2-40B4-BE49-F238E27FC236}">
              <a16:creationId xmlns:a16="http://schemas.microsoft.com/office/drawing/2014/main" id="{9BDF4432-0586-464C-9802-8829DC1D1068}"/>
            </a:ext>
          </a:extLst>
        </xdr:cNvPr>
        <xdr:cNvSpPr txBox="1"/>
      </xdr:nvSpPr>
      <xdr:spPr>
        <a:xfrm>
          <a:off x="20002500" y="12440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16329</xdr:rowOff>
    </xdr:from>
    <xdr:to>
      <xdr:col>116</xdr:col>
      <xdr:colOff>152400</xdr:colOff>
      <xdr:row>78</xdr:row>
      <xdr:rowOff>16329</xdr:rowOff>
    </xdr:to>
    <xdr:cxnSp macro="">
      <xdr:nvCxnSpPr>
        <xdr:cNvPr id="782" name="直線コネクタ 781">
          <a:extLst>
            <a:ext uri="{FF2B5EF4-FFF2-40B4-BE49-F238E27FC236}">
              <a16:creationId xmlns:a16="http://schemas.microsoft.com/office/drawing/2014/main" id="{0F507A7F-2CF3-4FDA-AFF2-CCB7C018177F}"/>
            </a:ext>
          </a:extLst>
        </xdr:cNvPr>
        <xdr:cNvCxnSpPr/>
      </xdr:nvCxnSpPr>
      <xdr:spPr>
        <a:xfrm>
          <a:off x="19878675" y="1264647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82</xdr:row>
      <xdr:rowOff>56441</xdr:rowOff>
    </xdr:from>
    <xdr:ext cx="469744" cy="259045"/>
    <xdr:sp macro="" textlink="">
      <xdr:nvSpPr>
        <xdr:cNvPr id="783" name="【庁舎】&#10;一人当たり面積平均値テキスト">
          <a:extLst>
            <a:ext uri="{FF2B5EF4-FFF2-40B4-BE49-F238E27FC236}">
              <a16:creationId xmlns:a16="http://schemas.microsoft.com/office/drawing/2014/main" id="{2EBF878A-9FB7-49AC-A95F-C05F6DB7CB44}"/>
            </a:ext>
          </a:extLst>
        </xdr:cNvPr>
        <xdr:cNvSpPr txBox="1"/>
      </xdr:nvSpPr>
      <xdr:spPr>
        <a:xfrm>
          <a:off x="20002500" y="133342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33564</xdr:rowOff>
    </xdr:from>
    <xdr:to>
      <xdr:col>116</xdr:col>
      <xdr:colOff>114300</xdr:colOff>
      <xdr:row>83</xdr:row>
      <xdr:rowOff>135164</xdr:rowOff>
    </xdr:to>
    <xdr:sp macro="" textlink="">
      <xdr:nvSpPr>
        <xdr:cNvPr id="784" name="フローチャート: 判断 783">
          <a:extLst>
            <a:ext uri="{FF2B5EF4-FFF2-40B4-BE49-F238E27FC236}">
              <a16:creationId xmlns:a16="http://schemas.microsoft.com/office/drawing/2014/main" id="{9C6D818F-1BCB-45F2-BE88-E75C32AA8A9E}"/>
            </a:ext>
          </a:extLst>
        </xdr:cNvPr>
        <xdr:cNvSpPr/>
      </xdr:nvSpPr>
      <xdr:spPr>
        <a:xfrm>
          <a:off x="19897725" y="13470164"/>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33564</xdr:rowOff>
    </xdr:from>
    <xdr:to>
      <xdr:col>112</xdr:col>
      <xdr:colOff>38100</xdr:colOff>
      <xdr:row>83</xdr:row>
      <xdr:rowOff>135164</xdr:rowOff>
    </xdr:to>
    <xdr:sp macro="" textlink="">
      <xdr:nvSpPr>
        <xdr:cNvPr id="785" name="フローチャート: 判断 784">
          <a:extLst>
            <a:ext uri="{FF2B5EF4-FFF2-40B4-BE49-F238E27FC236}">
              <a16:creationId xmlns:a16="http://schemas.microsoft.com/office/drawing/2014/main" id="{F3E6E754-C2B5-4010-82CD-E2AAA5F6BD95}"/>
            </a:ext>
          </a:extLst>
        </xdr:cNvPr>
        <xdr:cNvSpPr/>
      </xdr:nvSpPr>
      <xdr:spPr>
        <a:xfrm>
          <a:off x="19154775" y="13470164"/>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22679</xdr:rowOff>
    </xdr:from>
    <xdr:to>
      <xdr:col>107</xdr:col>
      <xdr:colOff>101600</xdr:colOff>
      <xdr:row>83</xdr:row>
      <xdr:rowOff>124279</xdr:rowOff>
    </xdr:to>
    <xdr:sp macro="" textlink="">
      <xdr:nvSpPr>
        <xdr:cNvPr id="786" name="フローチャート: 判断 785">
          <a:extLst>
            <a:ext uri="{FF2B5EF4-FFF2-40B4-BE49-F238E27FC236}">
              <a16:creationId xmlns:a16="http://schemas.microsoft.com/office/drawing/2014/main" id="{78DB903D-2B79-4E07-96E0-8D96ABA3DDFB}"/>
            </a:ext>
          </a:extLst>
        </xdr:cNvPr>
        <xdr:cNvSpPr/>
      </xdr:nvSpPr>
      <xdr:spPr>
        <a:xfrm>
          <a:off x="18345150" y="13465629"/>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96157</xdr:rowOff>
    </xdr:from>
    <xdr:to>
      <xdr:col>102</xdr:col>
      <xdr:colOff>165100</xdr:colOff>
      <xdr:row>83</xdr:row>
      <xdr:rowOff>26307</xdr:rowOff>
    </xdr:to>
    <xdr:sp macro="" textlink="">
      <xdr:nvSpPr>
        <xdr:cNvPr id="787" name="フローチャート: 判断 786">
          <a:extLst>
            <a:ext uri="{FF2B5EF4-FFF2-40B4-BE49-F238E27FC236}">
              <a16:creationId xmlns:a16="http://schemas.microsoft.com/office/drawing/2014/main" id="{5E8641D3-8EA7-47E5-B907-724FFF374184}"/>
            </a:ext>
          </a:extLst>
        </xdr:cNvPr>
        <xdr:cNvSpPr/>
      </xdr:nvSpPr>
      <xdr:spPr>
        <a:xfrm>
          <a:off x="17554575" y="1337400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11793</xdr:rowOff>
    </xdr:from>
    <xdr:to>
      <xdr:col>98</xdr:col>
      <xdr:colOff>38100</xdr:colOff>
      <xdr:row>83</xdr:row>
      <xdr:rowOff>113393</xdr:rowOff>
    </xdr:to>
    <xdr:sp macro="" textlink="">
      <xdr:nvSpPr>
        <xdr:cNvPr id="788" name="フローチャート: 判断 787">
          <a:extLst>
            <a:ext uri="{FF2B5EF4-FFF2-40B4-BE49-F238E27FC236}">
              <a16:creationId xmlns:a16="http://schemas.microsoft.com/office/drawing/2014/main" id="{13FB2255-2D20-4C15-BF8A-C375CD1AD174}"/>
            </a:ext>
          </a:extLst>
        </xdr:cNvPr>
        <xdr:cNvSpPr/>
      </xdr:nvSpPr>
      <xdr:spPr>
        <a:xfrm>
          <a:off x="16754475" y="13448393"/>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89" name="テキスト ボックス 788">
          <a:extLst>
            <a:ext uri="{FF2B5EF4-FFF2-40B4-BE49-F238E27FC236}">
              <a16:creationId xmlns:a16="http://schemas.microsoft.com/office/drawing/2014/main" id="{530D34B6-E93A-4B4E-86F1-5B934D243AA1}"/>
            </a:ext>
          </a:extLst>
        </xdr:cNvPr>
        <xdr:cNvSpPr txBox="1"/>
      </xdr:nvSpPr>
      <xdr:spPr>
        <a:xfrm>
          <a:off x="197834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90" name="テキスト ボックス 789">
          <a:extLst>
            <a:ext uri="{FF2B5EF4-FFF2-40B4-BE49-F238E27FC236}">
              <a16:creationId xmlns:a16="http://schemas.microsoft.com/office/drawing/2014/main" id="{FE0CEB47-0245-4176-8FBC-F69EEA2AEDFA}"/>
            </a:ext>
          </a:extLst>
        </xdr:cNvPr>
        <xdr:cNvSpPr txBox="1"/>
      </xdr:nvSpPr>
      <xdr:spPr>
        <a:xfrm>
          <a:off x="19030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91" name="テキスト ボックス 790">
          <a:extLst>
            <a:ext uri="{FF2B5EF4-FFF2-40B4-BE49-F238E27FC236}">
              <a16:creationId xmlns:a16="http://schemas.microsoft.com/office/drawing/2014/main" id="{94A127CE-380F-464B-A734-592DFB5ECC91}"/>
            </a:ext>
          </a:extLst>
        </xdr:cNvPr>
        <xdr:cNvSpPr txBox="1"/>
      </xdr:nvSpPr>
      <xdr:spPr>
        <a:xfrm>
          <a:off x="18221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92" name="テキスト ボックス 791">
          <a:extLst>
            <a:ext uri="{FF2B5EF4-FFF2-40B4-BE49-F238E27FC236}">
              <a16:creationId xmlns:a16="http://schemas.microsoft.com/office/drawing/2014/main" id="{D614A9DE-F0A4-45A0-8F7A-C10A1A09D78E}"/>
            </a:ext>
          </a:extLst>
        </xdr:cNvPr>
        <xdr:cNvSpPr txBox="1"/>
      </xdr:nvSpPr>
      <xdr:spPr>
        <a:xfrm>
          <a:off x="174307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93" name="テキスト ボックス 792">
          <a:extLst>
            <a:ext uri="{FF2B5EF4-FFF2-40B4-BE49-F238E27FC236}">
              <a16:creationId xmlns:a16="http://schemas.microsoft.com/office/drawing/2014/main" id="{4A8A42EB-0E1A-4453-B8C5-16D49F6FE96C}"/>
            </a:ext>
          </a:extLst>
        </xdr:cNvPr>
        <xdr:cNvSpPr txBox="1"/>
      </xdr:nvSpPr>
      <xdr:spPr>
        <a:xfrm>
          <a:off x="166306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3629</xdr:rowOff>
    </xdr:from>
    <xdr:to>
      <xdr:col>116</xdr:col>
      <xdr:colOff>114300</xdr:colOff>
      <xdr:row>84</xdr:row>
      <xdr:rowOff>105229</xdr:rowOff>
    </xdr:to>
    <xdr:sp macro="" textlink="">
      <xdr:nvSpPr>
        <xdr:cNvPr id="794" name="楕円 793">
          <a:extLst>
            <a:ext uri="{FF2B5EF4-FFF2-40B4-BE49-F238E27FC236}">
              <a16:creationId xmlns:a16="http://schemas.microsoft.com/office/drawing/2014/main" id="{17547B05-EC37-4E85-856A-1940907CE0DA}"/>
            </a:ext>
          </a:extLst>
        </xdr:cNvPr>
        <xdr:cNvSpPr/>
      </xdr:nvSpPr>
      <xdr:spPr>
        <a:xfrm>
          <a:off x="19897725" y="13608504"/>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83</xdr:row>
      <xdr:rowOff>153506</xdr:rowOff>
    </xdr:from>
    <xdr:ext cx="469744" cy="259045"/>
    <xdr:sp macro="" textlink="">
      <xdr:nvSpPr>
        <xdr:cNvPr id="795" name="【庁舎】&#10;一人当たり面積該当値テキスト">
          <a:extLst>
            <a:ext uri="{FF2B5EF4-FFF2-40B4-BE49-F238E27FC236}">
              <a16:creationId xmlns:a16="http://schemas.microsoft.com/office/drawing/2014/main" id="{EF83BDC9-CEC6-4040-8C4A-F9A9EBCC652C}"/>
            </a:ext>
          </a:extLst>
        </xdr:cNvPr>
        <xdr:cNvSpPr txBox="1"/>
      </xdr:nvSpPr>
      <xdr:spPr>
        <a:xfrm>
          <a:off x="20002500" y="13593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3629</xdr:rowOff>
    </xdr:from>
    <xdr:to>
      <xdr:col>112</xdr:col>
      <xdr:colOff>38100</xdr:colOff>
      <xdr:row>84</xdr:row>
      <xdr:rowOff>105229</xdr:rowOff>
    </xdr:to>
    <xdr:sp macro="" textlink="">
      <xdr:nvSpPr>
        <xdr:cNvPr id="796" name="楕円 795">
          <a:extLst>
            <a:ext uri="{FF2B5EF4-FFF2-40B4-BE49-F238E27FC236}">
              <a16:creationId xmlns:a16="http://schemas.microsoft.com/office/drawing/2014/main" id="{53440D85-B3AD-48CC-93D2-AE54274E8D83}"/>
            </a:ext>
          </a:extLst>
        </xdr:cNvPr>
        <xdr:cNvSpPr/>
      </xdr:nvSpPr>
      <xdr:spPr>
        <a:xfrm>
          <a:off x="19154775" y="13608504"/>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54429</xdr:rowOff>
    </xdr:from>
    <xdr:to>
      <xdr:col>116</xdr:col>
      <xdr:colOff>63500</xdr:colOff>
      <xdr:row>84</xdr:row>
      <xdr:rowOff>54429</xdr:rowOff>
    </xdr:to>
    <xdr:cxnSp macro="">
      <xdr:nvCxnSpPr>
        <xdr:cNvPr id="797" name="直線コネクタ 796">
          <a:extLst>
            <a:ext uri="{FF2B5EF4-FFF2-40B4-BE49-F238E27FC236}">
              <a16:creationId xmlns:a16="http://schemas.microsoft.com/office/drawing/2014/main" id="{41D9A8EB-9D43-4732-8B3C-921C26F2E280}"/>
            </a:ext>
          </a:extLst>
        </xdr:cNvPr>
        <xdr:cNvCxnSpPr/>
      </xdr:nvCxnSpPr>
      <xdr:spPr>
        <a:xfrm>
          <a:off x="19202400" y="13656129"/>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3629</xdr:rowOff>
    </xdr:from>
    <xdr:to>
      <xdr:col>107</xdr:col>
      <xdr:colOff>101600</xdr:colOff>
      <xdr:row>84</xdr:row>
      <xdr:rowOff>105229</xdr:rowOff>
    </xdr:to>
    <xdr:sp macro="" textlink="">
      <xdr:nvSpPr>
        <xdr:cNvPr id="798" name="楕円 797">
          <a:extLst>
            <a:ext uri="{FF2B5EF4-FFF2-40B4-BE49-F238E27FC236}">
              <a16:creationId xmlns:a16="http://schemas.microsoft.com/office/drawing/2014/main" id="{CE284DC4-A5D5-418B-9EF1-4E1F428924AB}"/>
            </a:ext>
          </a:extLst>
        </xdr:cNvPr>
        <xdr:cNvSpPr/>
      </xdr:nvSpPr>
      <xdr:spPr>
        <a:xfrm>
          <a:off x="18345150" y="13608504"/>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54429</xdr:rowOff>
    </xdr:from>
    <xdr:to>
      <xdr:col>111</xdr:col>
      <xdr:colOff>177800</xdr:colOff>
      <xdr:row>84</xdr:row>
      <xdr:rowOff>54429</xdr:rowOff>
    </xdr:to>
    <xdr:cxnSp macro="">
      <xdr:nvCxnSpPr>
        <xdr:cNvPr id="799" name="直線コネクタ 798">
          <a:extLst>
            <a:ext uri="{FF2B5EF4-FFF2-40B4-BE49-F238E27FC236}">
              <a16:creationId xmlns:a16="http://schemas.microsoft.com/office/drawing/2014/main" id="{79C24FFB-21FD-4EF8-89C2-C6BB3F9FA2E1}"/>
            </a:ext>
          </a:extLst>
        </xdr:cNvPr>
        <xdr:cNvCxnSpPr/>
      </xdr:nvCxnSpPr>
      <xdr:spPr>
        <a:xfrm>
          <a:off x="18392775" y="13656129"/>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3629</xdr:rowOff>
    </xdr:from>
    <xdr:to>
      <xdr:col>102</xdr:col>
      <xdr:colOff>165100</xdr:colOff>
      <xdr:row>84</xdr:row>
      <xdr:rowOff>105229</xdr:rowOff>
    </xdr:to>
    <xdr:sp macro="" textlink="">
      <xdr:nvSpPr>
        <xdr:cNvPr id="800" name="楕円 799">
          <a:extLst>
            <a:ext uri="{FF2B5EF4-FFF2-40B4-BE49-F238E27FC236}">
              <a16:creationId xmlns:a16="http://schemas.microsoft.com/office/drawing/2014/main" id="{826530D4-D6AA-40CA-AE8C-7464A43DBDCA}"/>
            </a:ext>
          </a:extLst>
        </xdr:cNvPr>
        <xdr:cNvSpPr/>
      </xdr:nvSpPr>
      <xdr:spPr>
        <a:xfrm>
          <a:off x="17554575" y="1360850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54429</xdr:rowOff>
    </xdr:from>
    <xdr:to>
      <xdr:col>107</xdr:col>
      <xdr:colOff>50800</xdr:colOff>
      <xdr:row>84</xdr:row>
      <xdr:rowOff>54429</xdr:rowOff>
    </xdr:to>
    <xdr:cxnSp macro="">
      <xdr:nvCxnSpPr>
        <xdr:cNvPr id="801" name="直線コネクタ 800">
          <a:extLst>
            <a:ext uri="{FF2B5EF4-FFF2-40B4-BE49-F238E27FC236}">
              <a16:creationId xmlns:a16="http://schemas.microsoft.com/office/drawing/2014/main" id="{6D425C3A-5BD8-4087-B370-7EACFFEB8BBC}"/>
            </a:ext>
          </a:extLst>
        </xdr:cNvPr>
        <xdr:cNvCxnSpPr/>
      </xdr:nvCxnSpPr>
      <xdr:spPr>
        <a:xfrm>
          <a:off x="17602200" y="13656129"/>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3629</xdr:rowOff>
    </xdr:from>
    <xdr:to>
      <xdr:col>98</xdr:col>
      <xdr:colOff>38100</xdr:colOff>
      <xdr:row>84</xdr:row>
      <xdr:rowOff>105229</xdr:rowOff>
    </xdr:to>
    <xdr:sp macro="" textlink="">
      <xdr:nvSpPr>
        <xdr:cNvPr id="802" name="楕円 801">
          <a:extLst>
            <a:ext uri="{FF2B5EF4-FFF2-40B4-BE49-F238E27FC236}">
              <a16:creationId xmlns:a16="http://schemas.microsoft.com/office/drawing/2014/main" id="{2D3EE43C-CC5A-445B-B5E6-D8470D9C7470}"/>
            </a:ext>
          </a:extLst>
        </xdr:cNvPr>
        <xdr:cNvSpPr/>
      </xdr:nvSpPr>
      <xdr:spPr>
        <a:xfrm>
          <a:off x="16754475" y="13608504"/>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54429</xdr:rowOff>
    </xdr:from>
    <xdr:to>
      <xdr:col>102</xdr:col>
      <xdr:colOff>114300</xdr:colOff>
      <xdr:row>84</xdr:row>
      <xdr:rowOff>54429</xdr:rowOff>
    </xdr:to>
    <xdr:cxnSp macro="">
      <xdr:nvCxnSpPr>
        <xdr:cNvPr id="803" name="直線コネクタ 802">
          <a:extLst>
            <a:ext uri="{FF2B5EF4-FFF2-40B4-BE49-F238E27FC236}">
              <a16:creationId xmlns:a16="http://schemas.microsoft.com/office/drawing/2014/main" id="{DDDDD1CC-6E63-4DEF-A3DA-D433522FB38D}"/>
            </a:ext>
          </a:extLst>
        </xdr:cNvPr>
        <xdr:cNvCxnSpPr/>
      </xdr:nvCxnSpPr>
      <xdr:spPr>
        <a:xfrm>
          <a:off x="16802100" y="13656129"/>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151691</xdr:rowOff>
    </xdr:from>
    <xdr:ext cx="469744" cy="259045"/>
    <xdr:sp macro="" textlink="">
      <xdr:nvSpPr>
        <xdr:cNvPr id="804" name="n_1aveValue【庁舎】&#10;一人当たり面積">
          <a:extLst>
            <a:ext uri="{FF2B5EF4-FFF2-40B4-BE49-F238E27FC236}">
              <a16:creationId xmlns:a16="http://schemas.microsoft.com/office/drawing/2014/main" id="{0D643723-6C37-470A-856A-AC12E30DA419}"/>
            </a:ext>
          </a:extLst>
        </xdr:cNvPr>
        <xdr:cNvSpPr txBox="1"/>
      </xdr:nvSpPr>
      <xdr:spPr>
        <a:xfrm>
          <a:off x="18983402" y="13267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140806</xdr:rowOff>
    </xdr:from>
    <xdr:ext cx="469744" cy="259045"/>
    <xdr:sp macro="" textlink="">
      <xdr:nvSpPr>
        <xdr:cNvPr id="805" name="n_2aveValue【庁舎】&#10;一人当たり面積">
          <a:extLst>
            <a:ext uri="{FF2B5EF4-FFF2-40B4-BE49-F238E27FC236}">
              <a16:creationId xmlns:a16="http://schemas.microsoft.com/office/drawing/2014/main" id="{E07AEAEF-0540-4DEF-A0C0-BEA9FAB7C430}"/>
            </a:ext>
          </a:extLst>
        </xdr:cNvPr>
        <xdr:cNvSpPr txBox="1"/>
      </xdr:nvSpPr>
      <xdr:spPr>
        <a:xfrm>
          <a:off x="18183302" y="13259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42834</xdr:rowOff>
    </xdr:from>
    <xdr:ext cx="469744" cy="259045"/>
    <xdr:sp macro="" textlink="">
      <xdr:nvSpPr>
        <xdr:cNvPr id="806" name="n_3aveValue【庁舎】&#10;一人当たり面積">
          <a:extLst>
            <a:ext uri="{FF2B5EF4-FFF2-40B4-BE49-F238E27FC236}">
              <a16:creationId xmlns:a16="http://schemas.microsoft.com/office/drawing/2014/main" id="{4FEA1CC8-AC85-484F-8C0D-29F9A4191244}"/>
            </a:ext>
          </a:extLst>
        </xdr:cNvPr>
        <xdr:cNvSpPr txBox="1"/>
      </xdr:nvSpPr>
      <xdr:spPr>
        <a:xfrm>
          <a:off x="17383202" y="13161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129920</xdr:rowOff>
    </xdr:from>
    <xdr:ext cx="469744" cy="259045"/>
    <xdr:sp macro="" textlink="">
      <xdr:nvSpPr>
        <xdr:cNvPr id="807" name="n_4aveValue【庁舎】&#10;一人当たり面積">
          <a:extLst>
            <a:ext uri="{FF2B5EF4-FFF2-40B4-BE49-F238E27FC236}">
              <a16:creationId xmlns:a16="http://schemas.microsoft.com/office/drawing/2014/main" id="{E488BB21-63C2-4A18-856E-2A0D042107B0}"/>
            </a:ext>
          </a:extLst>
        </xdr:cNvPr>
        <xdr:cNvSpPr txBox="1"/>
      </xdr:nvSpPr>
      <xdr:spPr>
        <a:xfrm>
          <a:off x="16592627" y="13242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96356</xdr:rowOff>
    </xdr:from>
    <xdr:ext cx="469744" cy="259045"/>
    <xdr:sp macro="" textlink="">
      <xdr:nvSpPr>
        <xdr:cNvPr id="808" name="n_1mainValue【庁舎】&#10;一人当たり面積">
          <a:extLst>
            <a:ext uri="{FF2B5EF4-FFF2-40B4-BE49-F238E27FC236}">
              <a16:creationId xmlns:a16="http://schemas.microsoft.com/office/drawing/2014/main" id="{A7C59F53-AF9F-4AAC-92A4-7B46B4B7C107}"/>
            </a:ext>
          </a:extLst>
        </xdr:cNvPr>
        <xdr:cNvSpPr txBox="1"/>
      </xdr:nvSpPr>
      <xdr:spPr>
        <a:xfrm>
          <a:off x="18983402" y="13698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96356</xdr:rowOff>
    </xdr:from>
    <xdr:ext cx="469744" cy="259045"/>
    <xdr:sp macro="" textlink="">
      <xdr:nvSpPr>
        <xdr:cNvPr id="809" name="n_2mainValue【庁舎】&#10;一人当たり面積">
          <a:extLst>
            <a:ext uri="{FF2B5EF4-FFF2-40B4-BE49-F238E27FC236}">
              <a16:creationId xmlns:a16="http://schemas.microsoft.com/office/drawing/2014/main" id="{D3EE3B42-39E1-4B62-BF12-EBB59D8F1CC9}"/>
            </a:ext>
          </a:extLst>
        </xdr:cNvPr>
        <xdr:cNvSpPr txBox="1"/>
      </xdr:nvSpPr>
      <xdr:spPr>
        <a:xfrm>
          <a:off x="18183302" y="13698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96356</xdr:rowOff>
    </xdr:from>
    <xdr:ext cx="469744" cy="259045"/>
    <xdr:sp macro="" textlink="">
      <xdr:nvSpPr>
        <xdr:cNvPr id="810" name="n_3mainValue【庁舎】&#10;一人当たり面積">
          <a:extLst>
            <a:ext uri="{FF2B5EF4-FFF2-40B4-BE49-F238E27FC236}">
              <a16:creationId xmlns:a16="http://schemas.microsoft.com/office/drawing/2014/main" id="{81EBDF34-A9D8-4DE5-BAB1-4B46FD208315}"/>
            </a:ext>
          </a:extLst>
        </xdr:cNvPr>
        <xdr:cNvSpPr txBox="1"/>
      </xdr:nvSpPr>
      <xdr:spPr>
        <a:xfrm>
          <a:off x="17383202" y="13698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96356</xdr:rowOff>
    </xdr:from>
    <xdr:ext cx="469744" cy="259045"/>
    <xdr:sp macro="" textlink="">
      <xdr:nvSpPr>
        <xdr:cNvPr id="811" name="n_4mainValue【庁舎】&#10;一人当たり面積">
          <a:extLst>
            <a:ext uri="{FF2B5EF4-FFF2-40B4-BE49-F238E27FC236}">
              <a16:creationId xmlns:a16="http://schemas.microsoft.com/office/drawing/2014/main" id="{4DC5919C-E55C-47A6-B2B5-ACA5F210F635}"/>
            </a:ext>
          </a:extLst>
        </xdr:cNvPr>
        <xdr:cNvSpPr txBox="1"/>
      </xdr:nvSpPr>
      <xdr:spPr>
        <a:xfrm>
          <a:off x="16592627" y="13698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2" name="正方形/長方形 811">
          <a:extLst>
            <a:ext uri="{FF2B5EF4-FFF2-40B4-BE49-F238E27FC236}">
              <a16:creationId xmlns:a16="http://schemas.microsoft.com/office/drawing/2014/main" id="{21F0D3D0-655E-4C0A-8775-4E1B2107570C}"/>
            </a:ext>
          </a:extLst>
        </xdr:cNvPr>
        <xdr:cNvSpPr/>
      </xdr:nvSpPr>
      <xdr:spPr>
        <a:xfrm>
          <a:off x="685800" y="18354675"/>
          <a:ext cx="20040600" cy="18002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3" name="正方形/長方形 812">
          <a:extLst>
            <a:ext uri="{FF2B5EF4-FFF2-40B4-BE49-F238E27FC236}">
              <a16:creationId xmlns:a16="http://schemas.microsoft.com/office/drawing/2014/main" id="{F653B09E-F427-43F2-A9BC-F773BFCCA284}"/>
            </a:ext>
          </a:extLst>
        </xdr:cNvPr>
        <xdr:cNvSpPr/>
      </xdr:nvSpPr>
      <xdr:spPr>
        <a:xfrm>
          <a:off x="685800" y="18421350"/>
          <a:ext cx="34671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4" name="テキスト ボックス 813">
          <a:extLst>
            <a:ext uri="{FF2B5EF4-FFF2-40B4-BE49-F238E27FC236}">
              <a16:creationId xmlns:a16="http://schemas.microsoft.com/office/drawing/2014/main" id="{ACA0641C-CF98-4BA4-9CD2-93DA144A4416}"/>
            </a:ext>
          </a:extLst>
        </xdr:cNvPr>
        <xdr:cNvSpPr txBox="1"/>
      </xdr:nvSpPr>
      <xdr:spPr>
        <a:xfrm>
          <a:off x="762000" y="18649950"/>
          <a:ext cx="19878675" cy="14097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グループ内平均・都道府県平均と比較すると、県民会館を除くすべての施設類型において有形固定資産減価償却率が高くなっている。</a:t>
          </a:r>
          <a:endParaRPr lang="ja-JP" altLang="ja-JP" sz="1800">
            <a:effectLst/>
          </a:endParaRPr>
        </a:p>
        <a:p>
          <a:r>
            <a:rPr kumimoji="1" lang="ja-JP" altLang="ja-JP" sz="1400">
              <a:solidFill>
                <a:schemeClr val="dk1"/>
              </a:solidFill>
              <a:effectLst/>
              <a:latin typeface="+mn-lt"/>
              <a:ea typeface="+mn-ea"/>
              <a:cs typeface="+mn-cs"/>
            </a:rPr>
            <a:t>なお、県民会館については、令和元年度に愛知県国際展示場を新築したため、減価償却率が低くなっている。</a:t>
          </a:r>
          <a:endParaRPr lang="ja-JP" altLang="ja-JP" sz="1800">
            <a:effectLst/>
          </a:endParaRPr>
        </a:p>
        <a:p>
          <a:r>
            <a:rPr kumimoji="1" lang="ja-JP" altLang="ja-JP" sz="1400">
              <a:solidFill>
                <a:schemeClr val="dk1"/>
              </a:solidFill>
              <a:effectLst/>
              <a:latin typeface="+mn-lt"/>
              <a:ea typeface="+mn-ea"/>
              <a:cs typeface="+mn-cs"/>
            </a:rPr>
            <a:t>県民会館を含むすべての施設について、施設の状態を調査した上で策定した個別施設計画に基づき長寿命化対策を進めるとともに、施設総量の適正化の観点から、規模の見直しや統合化・集約化の検討を進めている。</a:t>
          </a:r>
          <a:endParaRPr lang="ja-JP" altLang="ja-JP" sz="18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7,575,530
7,301,322
5,173.06
2,295,883,257
2,256,860,944
30,111,147
1,370,065,804
4,719,088,099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13.7
187.3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111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365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31" name="大かっこ 30">
          <a:extLst>
            <a:ext uri="{FF2B5EF4-FFF2-40B4-BE49-F238E27FC236}">
              <a16:creationId xmlns:a16="http://schemas.microsoft.com/office/drawing/2014/main" id="{00000000-0008-0000-0300-00001F000000}"/>
            </a:ext>
          </a:extLst>
        </xdr:cNvPr>
        <xdr:cNvSpPr/>
      </xdr:nvSpPr>
      <xdr:spPr>
        <a:xfrm>
          <a:off x="984250" y="3409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619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6046335"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3873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12700</xdr:rowOff>
    </xdr:from>
    <xdr:ext cx="8294578"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127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oneCellAnchor>
    <xdr:from>
      <xdr:col>3</xdr:col>
      <xdr:colOff>133350</xdr:colOff>
      <xdr:row>25</xdr:row>
      <xdr:rowOff>95250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6" name="テキスト ボックス 45">
          <a:extLst>
            <a:ext uri="{FF2B5EF4-FFF2-40B4-BE49-F238E27FC236}">
              <a16:creationId xmlns:a16="http://schemas.microsoft.com/office/drawing/2014/main" id="{00000000-0008-0000-0300-00002E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平成２７年度以降ほぼ横ばいとなっている。</a:t>
          </a:r>
        </a:p>
        <a:p>
          <a:r>
            <a:rPr kumimoji="1" lang="ja-JP" altLang="en-US" sz="1100">
              <a:latin typeface="ＭＳ Ｐゴシック" panose="020B0600070205080204" pitchFamily="50" charset="-128"/>
              <a:ea typeface="ＭＳ Ｐゴシック" panose="020B0600070205080204" pitchFamily="50" charset="-128"/>
            </a:rPr>
            <a:t>　平成２８年度までは、県税収入が増加していたことから、分子となる基準財政収入額は増加傾向となっていたが、分母となる基準財政需要額も増加していた。</a:t>
          </a:r>
        </a:p>
        <a:p>
          <a:r>
            <a:rPr kumimoji="1" lang="ja-JP" altLang="en-US" sz="1100">
              <a:latin typeface="ＭＳ Ｐゴシック" panose="020B0600070205080204" pitchFamily="50" charset="-128"/>
              <a:ea typeface="ＭＳ Ｐゴシック" panose="020B0600070205080204" pitchFamily="50" charset="-128"/>
            </a:rPr>
            <a:t>　平成２９年度は、県費負担教職員の給与負担が名古屋市に移譲されたことに伴い、基準財政収入額、基準財政需要額がともに減少した。</a:t>
          </a:r>
        </a:p>
        <a:p>
          <a:r>
            <a:rPr kumimoji="1" lang="ja-JP" altLang="en-US" sz="1100">
              <a:latin typeface="ＭＳ Ｐゴシック" panose="020B0600070205080204" pitchFamily="50" charset="-128"/>
              <a:ea typeface="ＭＳ Ｐゴシック" panose="020B0600070205080204" pitchFamily="50" charset="-128"/>
            </a:rPr>
            <a:t>　平成３０年度は、交付税算定上の県税収入が大幅に減少したことにより、基準財政収入額が減少したため、前年度から０．１ポイント低下した。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令和元年度は分子となる基準財政収入額は法人二税により増加したが、分母となる基準財政需要額も増加したため、同水準となった。</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7" name="直線コネクタ 46">
          <a:extLst>
            <a:ext uri="{FF2B5EF4-FFF2-40B4-BE49-F238E27FC236}">
              <a16:creationId xmlns:a16="http://schemas.microsoft.com/office/drawing/2014/main" id="{00000000-0008-0000-0300-00002F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a:extLst>
            <a:ext uri="{FF2B5EF4-FFF2-40B4-BE49-F238E27FC236}">
              <a16:creationId xmlns:a16="http://schemas.microsoft.com/office/drawing/2014/main" id="{00000000-0008-0000-0300-000030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55336</xdr:rowOff>
    </xdr:from>
    <xdr:to>
      <xdr:col>23</xdr:col>
      <xdr:colOff>133350</xdr:colOff>
      <xdr:row>45</xdr:row>
      <xdr:rowOff>97065</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98986"/>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69142</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8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97065</xdr:rowOff>
    </xdr:from>
    <xdr:to>
      <xdr:col>24</xdr:col>
      <xdr:colOff>12700</xdr:colOff>
      <xdr:row>45</xdr:row>
      <xdr:rowOff>97065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1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141713</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4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55336</xdr:rowOff>
    </xdr:from>
    <xdr:to>
      <xdr:col>24</xdr:col>
      <xdr:colOff>12700</xdr:colOff>
      <xdr:row>37</xdr:row>
      <xdr:rowOff>55336</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98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37</xdr:row>
      <xdr:rowOff>55336</xdr:rowOff>
    </xdr:from>
    <xdr:to>
      <xdr:col>23</xdr:col>
      <xdr:colOff>133350</xdr:colOff>
      <xdr:row>37</xdr:row>
      <xdr:rowOff>55336</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3989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15620</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216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43543</xdr:rowOff>
    </xdr:from>
    <xdr:to>
      <xdr:col>23</xdr:col>
      <xdr:colOff>184150</xdr:colOff>
      <xdr:row>42</xdr:row>
      <xdr:rowOff>145143</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37</xdr:row>
      <xdr:rowOff>20864</xdr:rowOff>
    </xdr:from>
    <xdr:to>
      <xdr:col>19</xdr:col>
      <xdr:colOff>133350</xdr:colOff>
      <xdr:row>37</xdr:row>
      <xdr:rowOff>55336</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36451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78015</xdr:rowOff>
    </xdr:from>
    <xdr:to>
      <xdr:col>19</xdr:col>
      <xdr:colOff>184150</xdr:colOff>
      <xdr:row>43</xdr:row>
      <xdr:rowOff>8165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164392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365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37</xdr:row>
      <xdr:rowOff>20864</xdr:rowOff>
    </xdr:from>
    <xdr:to>
      <xdr:col>15</xdr:col>
      <xdr:colOff>82550</xdr:colOff>
      <xdr:row>37</xdr:row>
      <xdr:rowOff>55336</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636451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78015</xdr:rowOff>
    </xdr:from>
    <xdr:to>
      <xdr:col>15</xdr:col>
      <xdr:colOff>133350</xdr:colOff>
      <xdr:row>43</xdr:row>
      <xdr:rowOff>8165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164392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37</xdr:row>
      <xdr:rowOff>55336</xdr:rowOff>
    </xdr:from>
    <xdr:to>
      <xdr:col>11</xdr:col>
      <xdr:colOff>31750</xdr:colOff>
      <xdr:row>37</xdr:row>
      <xdr:rowOff>55336</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63989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43543</xdr:rowOff>
    </xdr:from>
    <xdr:to>
      <xdr:col>11</xdr:col>
      <xdr:colOff>82550</xdr:colOff>
      <xdr:row>42</xdr:row>
      <xdr:rowOff>145143</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129920</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78015</xdr:rowOff>
    </xdr:from>
    <xdr:to>
      <xdr:col>7</xdr:col>
      <xdr:colOff>31750</xdr:colOff>
      <xdr:row>43</xdr:row>
      <xdr:rowOff>8165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164392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37</xdr:row>
      <xdr:rowOff>4536</xdr:rowOff>
    </xdr:from>
    <xdr:to>
      <xdr:col>23</xdr:col>
      <xdr:colOff>184150</xdr:colOff>
      <xdr:row>37</xdr:row>
      <xdr:rowOff>106136</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34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36</xdr:row>
      <xdr:rowOff>97263</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269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37</xdr:row>
      <xdr:rowOff>4536</xdr:rowOff>
    </xdr:from>
    <xdr:to>
      <xdr:col>19</xdr:col>
      <xdr:colOff>184150</xdr:colOff>
      <xdr:row>37</xdr:row>
      <xdr:rowOff>106136</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34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35</xdr:row>
      <xdr:rowOff>116313</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117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36</xdr:row>
      <xdr:rowOff>141514</xdr:rowOff>
    </xdr:from>
    <xdr:to>
      <xdr:col>15</xdr:col>
      <xdr:colOff>133350</xdr:colOff>
      <xdr:row>37</xdr:row>
      <xdr:rowOff>71664</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31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35</xdr:row>
      <xdr:rowOff>81841</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08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37</xdr:row>
      <xdr:rowOff>4536</xdr:rowOff>
    </xdr:from>
    <xdr:to>
      <xdr:col>11</xdr:col>
      <xdr:colOff>82550</xdr:colOff>
      <xdr:row>37</xdr:row>
      <xdr:rowOff>106136</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34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116313</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11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37</xdr:row>
      <xdr:rowOff>4536</xdr:rowOff>
    </xdr:from>
    <xdr:to>
      <xdr:col>7</xdr:col>
      <xdr:colOff>31750</xdr:colOff>
      <xdr:row>37</xdr:row>
      <xdr:rowOff>106136</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34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35</xdr:row>
      <xdr:rowOff>116313</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11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比率を算定する上で分子となる経常経費充当一般財源は、県費負担教職員の給与負担が名古屋市に移譲されたことに伴い人件費が減少した平成２９年度を除き、増加を続けている。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一方、分母となる経常一般財源のうち、県税収入が大きく増加した平成３０年度は、経常収支比率が９５．７％と前年に比べ３．４ポイント改善した。</a:t>
          </a:r>
        </a:p>
        <a:p>
          <a:r>
            <a:rPr kumimoji="1" lang="ja-JP" altLang="en-US" sz="1200">
              <a:latin typeface="ＭＳ Ｐゴシック" panose="020B0600070205080204" pitchFamily="50" charset="-128"/>
              <a:ea typeface="ＭＳ Ｐゴシック" panose="020B0600070205080204" pitchFamily="50" charset="-128"/>
            </a:rPr>
            <a:t>　令和元年度は、扶助費的な補助費等の増などにより分子である経常経費充当一般財源が増加したことに加え、県税収入の減などにより分母である経常一般財源は減少したため、４．１ポイント上昇した。</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30480</xdr:rowOff>
    </xdr:from>
    <xdr:to>
      <xdr:col>23</xdr:col>
      <xdr:colOff>133350</xdr:colOff>
      <xdr:row>66</xdr:row>
      <xdr:rowOff>154940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9974580"/>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127017</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154940</xdr:rowOff>
    </xdr:from>
    <xdr:to>
      <xdr:col>24</xdr:col>
      <xdr:colOff>12700</xdr:colOff>
      <xdr:row>66</xdr:row>
      <xdr:rowOff>154940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116857</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30480</xdr:rowOff>
    </xdr:from>
    <xdr:to>
      <xdr:col>24</xdr:col>
      <xdr:colOff>12700</xdr:colOff>
      <xdr:row>58</xdr:row>
      <xdr:rowOff>30480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22860</xdr:rowOff>
    </xdr:from>
    <xdr:to>
      <xdr:col>23</xdr:col>
      <xdr:colOff>133350</xdr:colOff>
      <xdr:row>66</xdr:row>
      <xdr:rowOff>154940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114800" y="10481310"/>
          <a:ext cx="838200" cy="989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31767</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6616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15240</xdr:rowOff>
    </xdr:from>
    <xdr:to>
      <xdr:col>23</xdr:col>
      <xdr:colOff>184150</xdr:colOff>
      <xdr:row>63</xdr:row>
      <xdr:rowOff>116840</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22860</xdr:rowOff>
    </xdr:from>
    <xdr:to>
      <xdr:col>19</xdr:col>
      <xdr:colOff>133350</xdr:colOff>
      <xdr:row>65</xdr:row>
      <xdr:rowOff>157480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3225800" y="10481310"/>
          <a:ext cx="889000" cy="820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44450</xdr:rowOff>
    </xdr:from>
    <xdr:to>
      <xdr:col>19</xdr:col>
      <xdr:colOff>184150</xdr:colOff>
      <xdr:row>61</xdr:row>
      <xdr:rowOff>146050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130827</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58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157480</xdr:rowOff>
    </xdr:from>
    <xdr:to>
      <xdr:col>15</xdr:col>
      <xdr:colOff>82550</xdr:colOff>
      <xdr:row>66</xdr:row>
      <xdr:rowOff>106680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2336800" y="1130173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66040</xdr:rowOff>
    </xdr:from>
    <xdr:to>
      <xdr:col>15</xdr:col>
      <xdr:colOff>133350</xdr:colOff>
      <xdr:row>62</xdr:row>
      <xdr:rowOff>167640</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6367</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85090</xdr:rowOff>
    </xdr:from>
    <xdr:to>
      <xdr:col>11</xdr:col>
      <xdr:colOff>31750</xdr:colOff>
      <xdr:row>66</xdr:row>
      <xdr:rowOff>106680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1447800" y="11229340"/>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111760</xdr:rowOff>
    </xdr:from>
    <xdr:to>
      <xdr:col>11</xdr:col>
      <xdr:colOff>82550</xdr:colOff>
      <xdr:row>64</xdr:row>
      <xdr:rowOff>41910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52087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68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116840</xdr:rowOff>
    </xdr:from>
    <xdr:to>
      <xdr:col>7</xdr:col>
      <xdr:colOff>31750</xdr:colOff>
      <xdr:row>62</xdr:row>
      <xdr:rowOff>46990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57167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104140</xdr:rowOff>
    </xdr:from>
    <xdr:to>
      <xdr:col>23</xdr:col>
      <xdr:colOff>184150</xdr:colOff>
      <xdr:row>67</xdr:row>
      <xdr:rowOff>34290</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141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17</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131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143510</xdr:rowOff>
    </xdr:from>
    <xdr:to>
      <xdr:col>19</xdr:col>
      <xdr:colOff>184150</xdr:colOff>
      <xdr:row>61</xdr:row>
      <xdr:rowOff>73660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83837</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0199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106680</xdr:rowOff>
    </xdr:from>
    <xdr:to>
      <xdr:col>15</xdr:col>
      <xdr:colOff>133350</xdr:colOff>
      <xdr:row>66</xdr:row>
      <xdr:rowOff>36830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125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21607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133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55880</xdr:rowOff>
    </xdr:from>
    <xdr:to>
      <xdr:col>11</xdr:col>
      <xdr:colOff>82550</xdr:colOff>
      <xdr:row>66</xdr:row>
      <xdr:rowOff>157480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137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142257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145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34290</xdr:rowOff>
    </xdr:from>
    <xdr:to>
      <xdr:col>7</xdr:col>
      <xdr:colOff>31750</xdr:colOff>
      <xdr:row>65</xdr:row>
      <xdr:rowOff>135890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120667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126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[85,353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１人当たり人件費・物件費等決算額は、平成２８年度までは、人事委員会勧告に伴う職員の給与改定などにより増加していたが、平成２９年度は県費負担教職員の給与負担が名古屋市に移譲されたことに伴う職員給の減などにより減少した。</a:t>
          </a:r>
        </a:p>
        <a:p>
          <a:r>
            <a:rPr kumimoji="1" lang="ja-JP" altLang="en-US" sz="1300">
              <a:latin typeface="ＭＳ Ｐゴシック" panose="020B0600070205080204" pitchFamily="50" charset="-128"/>
              <a:ea typeface="ＭＳ Ｐゴシック" panose="020B0600070205080204" pitchFamily="50" charset="-128"/>
            </a:rPr>
            <a:t>　平成３０年度以降は、物件費がＣＳＦ（豚熱）対策経費の増などにより再び増加している。</a:t>
          </a:r>
        </a:p>
        <a:p>
          <a:r>
            <a:rPr kumimoji="1" lang="ja-JP" altLang="en-US" sz="1300">
              <a:latin typeface="ＭＳ Ｐゴシック" panose="020B0600070205080204" pitchFamily="50" charset="-128"/>
              <a:ea typeface="ＭＳ Ｐゴシック" panose="020B0600070205080204" pitchFamily="50" charset="-128"/>
            </a:rPr>
            <a:t>　人件費については、今後も行革大綱に基づき、効率的かつ効果的な人員配置に取り組んでいく。</a:t>
          </a:r>
        </a:p>
      </xdr:txBody>
    </xdr:sp>
    <xdr:clientData/>
  </xdr:twoCellAnchor>
  <xdr:oneCellAnchor>
    <xdr:from>
      <xdr:col>3</xdr:col>
      <xdr:colOff>95250</xdr:colOff>
      <xdr:row>77</xdr:row>
      <xdr:rowOff>6350</xdr:rowOff>
    </xdr:from>
    <xdr:ext cx="349839" cy="225703"/>
    <xdr:sp macro="" textlink="">
      <xdr:nvSpPr>
        <xdr:cNvPr id="168" name="テキスト ボックス 167">
          <a:extLst>
            <a:ext uri="{FF2B5EF4-FFF2-40B4-BE49-F238E27FC236}">
              <a16:creationId xmlns:a16="http://schemas.microsoft.com/office/drawing/2014/main" id="{00000000-0008-0000-0300-0000A8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9" name="直線コネクタ 168">
          <a:extLst>
            <a:ext uri="{FF2B5EF4-FFF2-40B4-BE49-F238E27FC236}">
              <a16:creationId xmlns:a16="http://schemas.microsoft.com/office/drawing/2014/main" id="{00000000-0008-0000-0300-0000A9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a:extLst>
            <a:ext uri="{FF2B5EF4-FFF2-40B4-BE49-F238E27FC236}">
              <a16:creationId xmlns:a16="http://schemas.microsoft.com/office/drawing/2014/main" id="{00000000-0008-0000-0300-0000B7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85806</xdr:rowOff>
    </xdr:from>
    <xdr:to>
      <xdr:col>23</xdr:col>
      <xdr:colOff>133350</xdr:colOff>
      <xdr:row>88</xdr:row>
      <xdr:rowOff>137621</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flipV="1">
          <a:off x="4953000" y="13801806"/>
          <a:ext cx="0" cy="14234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109698</xdr:rowOff>
    </xdr:from>
    <xdr:ext cx="762000" cy="259045"/>
    <xdr:sp macro="" textlink="">
      <xdr:nvSpPr>
        <xdr:cNvPr id="185" name="人件費・物件費等の状況最小値テキスト">
          <a:extLst>
            <a:ext uri="{FF2B5EF4-FFF2-40B4-BE49-F238E27FC236}">
              <a16:creationId xmlns:a16="http://schemas.microsoft.com/office/drawing/2014/main" id="{00000000-0008-0000-0300-0000B9000000}"/>
            </a:ext>
          </a:extLst>
        </xdr:cNvPr>
        <xdr:cNvSpPr txBox="1"/>
      </xdr:nvSpPr>
      <xdr:spPr>
        <a:xfrm>
          <a:off x="5041900" y="15197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137621</xdr:rowOff>
    </xdr:from>
    <xdr:to>
      <xdr:col>24</xdr:col>
      <xdr:colOff>12700</xdr:colOff>
      <xdr:row>88</xdr:row>
      <xdr:rowOff>137621</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5225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733</xdr:rowOff>
    </xdr:from>
    <xdr:ext cx="762000" cy="259045"/>
    <xdr:sp macro="" textlink="">
      <xdr:nvSpPr>
        <xdr:cNvPr id="187" name="人件費・物件費等の状況最大値テキスト">
          <a:extLst>
            <a:ext uri="{FF2B5EF4-FFF2-40B4-BE49-F238E27FC236}">
              <a16:creationId xmlns:a16="http://schemas.microsoft.com/office/drawing/2014/main" id="{00000000-0008-0000-0300-0000BB000000}"/>
            </a:ext>
          </a:extLst>
        </xdr:cNvPr>
        <xdr:cNvSpPr txBox="1"/>
      </xdr:nvSpPr>
      <xdr:spPr>
        <a:xfrm>
          <a:off x="5041900" y="13545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85806</xdr:rowOff>
    </xdr:from>
    <xdr:to>
      <xdr:col>24</xdr:col>
      <xdr:colOff>12700</xdr:colOff>
      <xdr:row>80</xdr:row>
      <xdr:rowOff>85806</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3801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70042</xdr:rowOff>
    </xdr:from>
    <xdr:to>
      <xdr:col>23</xdr:col>
      <xdr:colOff>133350</xdr:colOff>
      <xdr:row>82</xdr:row>
      <xdr:rowOff>81638</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114800" y="14128942"/>
          <a:ext cx="838200" cy="11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96539</xdr:rowOff>
    </xdr:from>
    <xdr:ext cx="762000" cy="259045"/>
    <xdr:sp macro="" textlink="">
      <xdr:nvSpPr>
        <xdr:cNvPr id="190" name="人件費・物件費等の状況平均値テキスト">
          <a:extLst>
            <a:ext uri="{FF2B5EF4-FFF2-40B4-BE49-F238E27FC236}">
              <a16:creationId xmlns:a16="http://schemas.microsoft.com/office/drawing/2014/main" id="{00000000-0008-0000-0300-0000BE000000}"/>
            </a:ext>
          </a:extLst>
        </xdr:cNvPr>
        <xdr:cNvSpPr txBox="1"/>
      </xdr:nvSpPr>
      <xdr:spPr>
        <a:xfrm>
          <a:off x="5041900" y="141554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124462</xdr:rowOff>
    </xdr:from>
    <xdr:to>
      <xdr:col>23</xdr:col>
      <xdr:colOff>184150</xdr:colOff>
      <xdr:row>83</xdr:row>
      <xdr:rowOff>54612</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902200" y="14183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63782</xdr:rowOff>
    </xdr:from>
    <xdr:to>
      <xdr:col>19</xdr:col>
      <xdr:colOff>133350</xdr:colOff>
      <xdr:row>82</xdr:row>
      <xdr:rowOff>70042</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3225800" y="14122682"/>
          <a:ext cx="889000" cy="6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118470</xdr:rowOff>
    </xdr:from>
    <xdr:to>
      <xdr:col>19</xdr:col>
      <xdr:colOff>184150</xdr:colOff>
      <xdr:row>83</xdr:row>
      <xdr:rowOff>48620</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064000" y="1417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33397</xdr:rowOff>
    </xdr:from>
    <xdr:ext cx="736600" cy="259045"/>
    <xdr:sp macro="" textlink="">
      <xdr:nvSpPr>
        <xdr:cNvPr id="194" name="テキスト ボックス 193">
          <a:extLst>
            <a:ext uri="{FF2B5EF4-FFF2-40B4-BE49-F238E27FC236}">
              <a16:creationId xmlns:a16="http://schemas.microsoft.com/office/drawing/2014/main" id="{00000000-0008-0000-0300-0000C2000000}"/>
            </a:ext>
          </a:extLst>
        </xdr:cNvPr>
        <xdr:cNvSpPr txBox="1"/>
      </xdr:nvSpPr>
      <xdr:spPr>
        <a:xfrm>
          <a:off x="3733800" y="14263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63782</xdr:rowOff>
    </xdr:from>
    <xdr:to>
      <xdr:col>15</xdr:col>
      <xdr:colOff>82550</xdr:colOff>
      <xdr:row>83</xdr:row>
      <xdr:rowOff>31535</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2336800" y="14122682"/>
          <a:ext cx="889000" cy="139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115252</xdr:rowOff>
    </xdr:from>
    <xdr:to>
      <xdr:col>15</xdr:col>
      <xdr:colOff>133350</xdr:colOff>
      <xdr:row>83</xdr:row>
      <xdr:rowOff>45402</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3175000" y="1417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30179</xdr:rowOff>
    </xdr:from>
    <xdr:ext cx="7620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2844800" y="1426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27124</xdr:rowOff>
    </xdr:from>
    <xdr:to>
      <xdr:col>11</xdr:col>
      <xdr:colOff>31750</xdr:colOff>
      <xdr:row>83</xdr:row>
      <xdr:rowOff>31535</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1447800" y="14257474"/>
          <a:ext cx="889000" cy="4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69909</xdr:rowOff>
    </xdr:from>
    <xdr:to>
      <xdr:col>11</xdr:col>
      <xdr:colOff>82550</xdr:colOff>
      <xdr:row>84</xdr:row>
      <xdr:rowOff>59</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2286000" y="1430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156286</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955800" y="14386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68340</xdr:rowOff>
    </xdr:from>
    <xdr:to>
      <xdr:col>7</xdr:col>
      <xdr:colOff>31750</xdr:colOff>
      <xdr:row>83</xdr:row>
      <xdr:rowOff>169940</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1397000" y="1429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154717</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066800" y="14385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30838</xdr:rowOff>
    </xdr:from>
    <xdr:to>
      <xdr:col>23</xdr:col>
      <xdr:colOff>184150</xdr:colOff>
      <xdr:row>82</xdr:row>
      <xdr:rowOff>132438</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902200" y="1408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47365</xdr:rowOff>
    </xdr:from>
    <xdr:ext cx="762000" cy="259045"/>
    <xdr:sp macro="" textlink="">
      <xdr:nvSpPr>
        <xdr:cNvPr id="209" name="人件費・物件費等の状況該当値テキスト">
          <a:extLst>
            <a:ext uri="{FF2B5EF4-FFF2-40B4-BE49-F238E27FC236}">
              <a16:creationId xmlns:a16="http://schemas.microsoft.com/office/drawing/2014/main" id="{00000000-0008-0000-0300-0000D1000000}"/>
            </a:ext>
          </a:extLst>
        </xdr:cNvPr>
        <xdr:cNvSpPr txBox="1"/>
      </xdr:nvSpPr>
      <xdr:spPr>
        <a:xfrm>
          <a:off x="5041900" y="13934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19242</xdr:rowOff>
    </xdr:from>
    <xdr:to>
      <xdr:col>19</xdr:col>
      <xdr:colOff>184150</xdr:colOff>
      <xdr:row>82</xdr:row>
      <xdr:rowOff>120842</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064000" y="14078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131019</xdr:rowOff>
    </xdr:from>
    <xdr:ext cx="7366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733800" y="138470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12982</xdr:rowOff>
    </xdr:from>
    <xdr:to>
      <xdr:col>15</xdr:col>
      <xdr:colOff>133350</xdr:colOff>
      <xdr:row>82</xdr:row>
      <xdr:rowOff>114582</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3175000" y="1407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124759</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844800" y="13840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152185</xdr:rowOff>
    </xdr:from>
    <xdr:to>
      <xdr:col>11</xdr:col>
      <xdr:colOff>82550</xdr:colOff>
      <xdr:row>83</xdr:row>
      <xdr:rowOff>82335</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2286000" y="1421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92512</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955800" y="1397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147774</xdr:rowOff>
    </xdr:from>
    <xdr:to>
      <xdr:col>7</xdr:col>
      <xdr:colOff>31750</xdr:colOff>
      <xdr:row>83</xdr:row>
      <xdr:rowOff>77924</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1397000" y="14206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88101</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066800" y="13975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a:extLst>
            <a:ext uri="{FF2B5EF4-FFF2-40B4-BE49-F238E27FC236}">
              <a16:creationId xmlns:a16="http://schemas.microsoft.com/office/drawing/2014/main" id="{00000000-0008-0000-0300-0000DA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職員の給与水準は県内民間給与との均衡を図ることを基本としており、本県においては県内の民間給与水準が高い傾向にあるため、都道府県平均よりも高い数値で推移する傾向にある。</a:t>
          </a:r>
        </a:p>
        <a:p>
          <a:r>
            <a:rPr kumimoji="1" lang="ja-JP" altLang="en-US" sz="1100">
              <a:latin typeface="ＭＳ Ｐゴシック" panose="020B0600070205080204" pitchFamily="50" charset="-128"/>
              <a:ea typeface="ＭＳ Ｐゴシック" panose="020B0600070205080204" pitchFamily="50" charset="-128"/>
            </a:rPr>
            <a:t>　令和２年度（</a:t>
          </a:r>
          <a:r>
            <a:rPr kumimoji="1" lang="en-US" altLang="ja-JP" sz="1100">
              <a:latin typeface="ＭＳ Ｐゴシック" panose="020B0600070205080204" pitchFamily="50" charset="-128"/>
              <a:ea typeface="ＭＳ Ｐゴシック" panose="020B0600070205080204" pitchFamily="50" charset="-128"/>
            </a:rPr>
            <a:t>R</a:t>
          </a:r>
          <a:r>
            <a:rPr kumimoji="1" lang="ja-JP" altLang="en-US" sz="1100">
              <a:latin typeface="ＭＳ Ｐゴシック" panose="020B0600070205080204" pitchFamily="50" charset="-128"/>
              <a:ea typeface="ＭＳ Ｐゴシック" panose="020B0600070205080204" pitchFamily="50" charset="-128"/>
            </a:rPr>
            <a:t>０１欄）は、人事委員会勧告に基づき、県内地域手当の支給割合を２％引下げ、引下げ分に応じて給料を引き上げた（給料と地域手当の入れ替えを実施した）ため、給料のみで国と比較するラスパイレス指数は、１．８ポイント上昇した。</a:t>
          </a:r>
        </a:p>
        <a:p>
          <a:r>
            <a:rPr kumimoji="1" lang="ja-JP" altLang="en-US" sz="1100">
              <a:latin typeface="ＭＳ Ｐゴシック" panose="020B0600070205080204" pitchFamily="50" charset="-128"/>
              <a:ea typeface="ＭＳ Ｐゴシック" panose="020B0600070205080204" pitchFamily="50" charset="-128"/>
            </a:rPr>
            <a:t>　高齢層職員の昇給抑制措置の開始等により今後は低下していくものと考えられるが、今後も行革大綱に基づき、引き続き給与の適正化に取り組んでいく。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29" name="直線コネクタ 228">
          <a:extLst>
            <a:ext uri="{FF2B5EF4-FFF2-40B4-BE49-F238E27FC236}">
              <a16:creationId xmlns:a16="http://schemas.microsoft.com/office/drawing/2014/main" id="{00000000-0008-0000-0300-0000E5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a:extLst>
            <a:ext uri="{FF2B5EF4-FFF2-40B4-BE49-F238E27FC236}">
              <a16:creationId xmlns:a16="http://schemas.microsoft.com/office/drawing/2014/main" id="{00000000-0008-0000-0300-0000F3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74084</xdr:rowOff>
    </xdr:from>
    <xdr:to>
      <xdr:col>81</xdr:col>
      <xdr:colOff>44450</xdr:colOff>
      <xdr:row>88</xdr:row>
      <xdr:rowOff>120650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flipV="1">
          <a:off x="17018000" y="13961534"/>
          <a:ext cx="0" cy="12467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92727</xdr:rowOff>
    </xdr:from>
    <xdr:ext cx="762000" cy="259045"/>
    <xdr:sp macro="" textlink="">
      <xdr:nvSpPr>
        <xdr:cNvPr id="245" name="給与水準   （国との比較）最小値テキスト">
          <a:extLst>
            <a:ext uri="{FF2B5EF4-FFF2-40B4-BE49-F238E27FC236}">
              <a16:creationId xmlns:a16="http://schemas.microsoft.com/office/drawing/2014/main" id="{00000000-0008-0000-0300-0000F5000000}"/>
            </a:ext>
          </a:extLst>
        </xdr:cNvPr>
        <xdr:cNvSpPr txBox="1"/>
      </xdr:nvSpPr>
      <xdr:spPr>
        <a:xfrm>
          <a:off x="17106900" y="1518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120650</xdr:rowOff>
    </xdr:from>
    <xdr:to>
      <xdr:col>81</xdr:col>
      <xdr:colOff>133350</xdr:colOff>
      <xdr:row>88</xdr:row>
      <xdr:rowOff>120650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6929100" y="1520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160461</xdr:rowOff>
    </xdr:from>
    <xdr:ext cx="762000" cy="259045"/>
    <xdr:sp macro="" textlink="">
      <xdr:nvSpPr>
        <xdr:cNvPr id="247" name="給与水準   （国との比較）最大値テキスト">
          <a:extLst>
            <a:ext uri="{FF2B5EF4-FFF2-40B4-BE49-F238E27FC236}">
              <a16:creationId xmlns:a16="http://schemas.microsoft.com/office/drawing/2014/main" id="{00000000-0008-0000-0300-0000F7000000}"/>
            </a:ext>
          </a:extLst>
        </xdr:cNvPr>
        <xdr:cNvSpPr txBox="1"/>
      </xdr:nvSpPr>
      <xdr:spPr>
        <a:xfrm>
          <a:off x="17106900" y="1370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74084</xdr:rowOff>
    </xdr:from>
    <xdr:to>
      <xdr:col>81</xdr:col>
      <xdr:colOff>133350</xdr:colOff>
      <xdr:row>81</xdr:row>
      <xdr:rowOff>74084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396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82550</xdr:rowOff>
    </xdr:from>
    <xdr:to>
      <xdr:col>81</xdr:col>
      <xdr:colOff>44450</xdr:colOff>
      <xdr:row>88</xdr:row>
      <xdr:rowOff>120650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6179800" y="14484350"/>
          <a:ext cx="838200" cy="72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48277</xdr:rowOff>
    </xdr:from>
    <xdr:ext cx="762000" cy="259045"/>
    <xdr:sp macro="" textlink="">
      <xdr:nvSpPr>
        <xdr:cNvPr id="250" name="給与水準   （国との比較）平均値テキスト">
          <a:extLst>
            <a:ext uri="{FF2B5EF4-FFF2-40B4-BE49-F238E27FC236}">
              <a16:creationId xmlns:a16="http://schemas.microsoft.com/office/drawing/2014/main" id="{00000000-0008-0000-0300-0000FA000000}"/>
            </a:ext>
          </a:extLst>
        </xdr:cNvPr>
        <xdr:cNvSpPr txBox="1"/>
      </xdr:nvSpPr>
      <xdr:spPr>
        <a:xfrm>
          <a:off x="17106900" y="1427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31750</xdr:rowOff>
    </xdr:from>
    <xdr:to>
      <xdr:col>81</xdr:col>
      <xdr:colOff>95250</xdr:colOff>
      <xdr:row>84</xdr:row>
      <xdr:rowOff>133350</xdr:rowOff>
    </xdr:to>
    <xdr:sp macro="" textlink="">
      <xdr:nvSpPr>
        <xdr:cNvPr id="251" name="フローチャート: 判断 250">
          <a:extLst>
            <a:ext uri="{FF2B5EF4-FFF2-40B4-BE49-F238E27FC236}">
              <a16:creationId xmlns:a16="http://schemas.microsoft.com/office/drawing/2014/main" id="{00000000-0008-0000-0300-0000FB000000}"/>
            </a:ext>
          </a:extLst>
        </xdr:cNvPr>
        <xdr:cNvSpPr/>
      </xdr:nvSpPr>
      <xdr:spPr>
        <a:xfrm>
          <a:off x="169672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82550</xdr:rowOff>
    </xdr:from>
    <xdr:to>
      <xdr:col>77</xdr:col>
      <xdr:colOff>44450</xdr:colOff>
      <xdr:row>85</xdr:row>
      <xdr:rowOff>31750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5290800" y="1448435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82550</xdr:rowOff>
    </xdr:from>
    <xdr:to>
      <xdr:col>77</xdr:col>
      <xdr:colOff>95250</xdr:colOff>
      <xdr:row>84</xdr:row>
      <xdr:rowOff>12700</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129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22877</xdr:rowOff>
    </xdr:from>
    <xdr:ext cx="7366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5798800" y="1408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31750</xdr:rowOff>
    </xdr:from>
    <xdr:to>
      <xdr:col>72</xdr:col>
      <xdr:colOff>203200</xdr:colOff>
      <xdr:row>86</xdr:row>
      <xdr:rowOff>61384</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4401800" y="14605000"/>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162984</xdr:rowOff>
    </xdr:from>
    <xdr:to>
      <xdr:col>73</xdr:col>
      <xdr:colOff>44450</xdr:colOff>
      <xdr:row>84</xdr:row>
      <xdr:rowOff>93134</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5240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103311</xdr:rowOff>
    </xdr:from>
    <xdr:ext cx="7620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4909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162984</xdr:rowOff>
    </xdr:from>
    <xdr:to>
      <xdr:col>68</xdr:col>
      <xdr:colOff>152400</xdr:colOff>
      <xdr:row>86</xdr:row>
      <xdr:rowOff>61384</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3512800" y="14564784"/>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67327</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3131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69850</xdr:rowOff>
    </xdr:from>
    <xdr:to>
      <xdr:col>81</xdr:col>
      <xdr:colOff>95250</xdr:colOff>
      <xdr:row>89</xdr:row>
      <xdr:rowOff>0</xdr:rowOff>
    </xdr:to>
    <xdr:sp macro="" textlink="">
      <xdr:nvSpPr>
        <xdr:cNvPr id="268" name="楕円 267">
          <a:extLst>
            <a:ext uri="{FF2B5EF4-FFF2-40B4-BE49-F238E27FC236}">
              <a16:creationId xmlns:a16="http://schemas.microsoft.com/office/drawing/2014/main" id="{00000000-0008-0000-0300-00000C010000}"/>
            </a:ext>
          </a:extLst>
        </xdr:cNvPr>
        <xdr:cNvSpPr/>
      </xdr:nvSpPr>
      <xdr:spPr>
        <a:xfrm>
          <a:off x="169672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137177</xdr:rowOff>
    </xdr:from>
    <xdr:ext cx="762000" cy="259045"/>
    <xdr:sp macro="" textlink="">
      <xdr:nvSpPr>
        <xdr:cNvPr id="269" name="給与水準   （国との比較）該当値テキスト">
          <a:extLst>
            <a:ext uri="{FF2B5EF4-FFF2-40B4-BE49-F238E27FC236}">
              <a16:creationId xmlns:a16="http://schemas.microsoft.com/office/drawing/2014/main" id="{00000000-0008-0000-0300-00000D010000}"/>
            </a:ext>
          </a:extLst>
        </xdr:cNvPr>
        <xdr:cNvSpPr txBox="1"/>
      </xdr:nvSpPr>
      <xdr:spPr>
        <a:xfrm>
          <a:off x="17106900" y="1505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31750</xdr:rowOff>
    </xdr:from>
    <xdr:to>
      <xdr:col>77</xdr:col>
      <xdr:colOff>95250</xdr:colOff>
      <xdr:row>84</xdr:row>
      <xdr:rowOff>133350</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129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118127</xdr:rowOff>
    </xdr:from>
    <xdr:ext cx="7366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798800" y="1451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152400</xdr:rowOff>
    </xdr:from>
    <xdr:to>
      <xdr:col>73</xdr:col>
      <xdr:colOff>44450</xdr:colOff>
      <xdr:row>85</xdr:row>
      <xdr:rowOff>82550</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5240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67327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909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10584</xdr:rowOff>
    </xdr:from>
    <xdr:to>
      <xdr:col>68</xdr:col>
      <xdr:colOff>203200</xdr:colOff>
      <xdr:row>86</xdr:row>
      <xdr:rowOff>112184</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4351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96961</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020800" y="14841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112184</xdr:rowOff>
    </xdr:from>
    <xdr:to>
      <xdr:col>64</xdr:col>
      <xdr:colOff>152400</xdr:colOff>
      <xdr:row>85</xdr:row>
      <xdr:rowOff>42334</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3462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52511</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131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a:extLst>
            <a:ext uri="{FF2B5EF4-FFF2-40B4-BE49-F238E27FC236}">
              <a16:creationId xmlns:a16="http://schemas.microsoft.com/office/drawing/2014/main" id="{00000000-0008-0000-0300-000016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[795.44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１０万人当たり職員数は、職員数の大半を占める教育及び警察部門について国の法令等により配置基準が定められており、ほぼ一定水準で推移してきたが、平成２９年度（平成２８年度欄）においては、県費負担教職員に関する権限が指定都市に移譲されたことに伴い、職員数が大幅に減少し、それ以降は同水準で推移している。</a:t>
          </a:r>
        </a:p>
        <a:p>
          <a:r>
            <a:rPr kumimoji="1" lang="ja-JP" altLang="en-US" sz="1300">
              <a:latin typeface="ＭＳ Ｐゴシック" panose="020B0600070205080204" pitchFamily="50" charset="-128"/>
              <a:ea typeface="ＭＳ Ｐゴシック" panose="020B0600070205080204" pitchFamily="50" charset="-128"/>
            </a:rPr>
            <a:t>　今後も行革大綱に基づき、引き続き効率的かつ効果的な人員配置に取り組んでいく。</a:t>
          </a:r>
        </a:p>
      </xdr:txBody>
    </xdr:sp>
    <xdr:clientData/>
  </xdr:twoCellAnchor>
  <xdr:oneCellAnchor>
    <xdr:from>
      <xdr:col>61</xdr:col>
      <xdr:colOff>6350</xdr:colOff>
      <xdr:row>54</xdr:row>
      <xdr:rowOff>139700</xdr:rowOff>
    </xdr:from>
    <xdr:ext cx="349839" cy="22570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0" name="直線コネクタ 289">
          <a:extLst>
            <a:ext uri="{FF2B5EF4-FFF2-40B4-BE49-F238E27FC236}">
              <a16:creationId xmlns:a16="http://schemas.microsoft.com/office/drawing/2014/main" id="{00000000-0008-0000-0300-000022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2" name="直線コネクタ 291">
          <a:extLst>
            <a:ext uri="{FF2B5EF4-FFF2-40B4-BE49-F238E27FC236}">
              <a16:creationId xmlns:a16="http://schemas.microsoft.com/office/drawing/2014/main" id="{00000000-0008-0000-0300-000024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4" name="定員管理の状況グラフ枠">
          <a:extLst>
            <a:ext uri="{FF2B5EF4-FFF2-40B4-BE49-F238E27FC236}">
              <a16:creationId xmlns:a16="http://schemas.microsoft.com/office/drawing/2014/main" id="{00000000-0008-0000-0300-00003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165836</xdr:rowOff>
    </xdr:from>
    <xdr:to>
      <xdr:col>81</xdr:col>
      <xdr:colOff>44450</xdr:colOff>
      <xdr:row>67</xdr:row>
      <xdr:rowOff>39029</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flipV="1">
          <a:off x="17018000" y="9938486"/>
          <a:ext cx="0" cy="15876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11106</xdr:rowOff>
    </xdr:from>
    <xdr:ext cx="762000" cy="259045"/>
    <xdr:sp macro="" textlink="">
      <xdr:nvSpPr>
        <xdr:cNvPr id="306" name="定員管理の状況最小値テキスト">
          <a:extLst>
            <a:ext uri="{FF2B5EF4-FFF2-40B4-BE49-F238E27FC236}">
              <a16:creationId xmlns:a16="http://schemas.microsoft.com/office/drawing/2014/main" id="{00000000-0008-0000-0300-000032010000}"/>
            </a:ext>
          </a:extLst>
        </xdr:cNvPr>
        <xdr:cNvSpPr txBox="1"/>
      </xdr:nvSpPr>
      <xdr:spPr>
        <a:xfrm>
          <a:off x="17106900" y="11498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39029</xdr:rowOff>
    </xdr:from>
    <xdr:to>
      <xdr:col>81</xdr:col>
      <xdr:colOff>133350</xdr:colOff>
      <xdr:row>67</xdr:row>
      <xdr:rowOff>39029</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6929100" y="11526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80763</xdr:rowOff>
    </xdr:from>
    <xdr:ext cx="762000" cy="259045"/>
    <xdr:sp macro="" textlink="">
      <xdr:nvSpPr>
        <xdr:cNvPr id="308" name="定員管理の状況最大値テキスト">
          <a:extLst>
            <a:ext uri="{FF2B5EF4-FFF2-40B4-BE49-F238E27FC236}">
              <a16:creationId xmlns:a16="http://schemas.microsoft.com/office/drawing/2014/main" id="{00000000-0008-0000-0300-000034010000}"/>
            </a:ext>
          </a:extLst>
        </xdr:cNvPr>
        <xdr:cNvSpPr txBox="1"/>
      </xdr:nvSpPr>
      <xdr:spPr>
        <a:xfrm>
          <a:off x="17106900" y="9681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165836</xdr:rowOff>
    </xdr:from>
    <xdr:to>
      <xdr:col>81</xdr:col>
      <xdr:colOff>133350</xdr:colOff>
      <xdr:row>57</xdr:row>
      <xdr:rowOff>165836</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6929100" y="9938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94412</xdr:rowOff>
    </xdr:from>
    <xdr:to>
      <xdr:col>81</xdr:col>
      <xdr:colOff>44450</xdr:colOff>
      <xdr:row>60</xdr:row>
      <xdr:rowOff>96664</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6179800" y="10381412"/>
          <a:ext cx="838200" cy="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42929</xdr:rowOff>
    </xdr:from>
    <xdr:ext cx="762000" cy="259045"/>
    <xdr:sp macro="" textlink="">
      <xdr:nvSpPr>
        <xdr:cNvPr id="311" name="定員管理の状況平均値テキスト">
          <a:extLst>
            <a:ext uri="{FF2B5EF4-FFF2-40B4-BE49-F238E27FC236}">
              <a16:creationId xmlns:a16="http://schemas.microsoft.com/office/drawing/2014/main" id="{00000000-0008-0000-0300-000037010000}"/>
            </a:ext>
          </a:extLst>
        </xdr:cNvPr>
        <xdr:cNvSpPr txBox="1"/>
      </xdr:nvSpPr>
      <xdr:spPr>
        <a:xfrm>
          <a:off x="17106900" y="105013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70852</xdr:rowOff>
    </xdr:from>
    <xdr:to>
      <xdr:col>81</xdr:col>
      <xdr:colOff>95250</xdr:colOff>
      <xdr:row>62</xdr:row>
      <xdr:rowOff>1002</xdr:rowOff>
    </xdr:to>
    <xdr:sp macro="" textlink="">
      <xdr:nvSpPr>
        <xdr:cNvPr id="312" name="フローチャート: 判断 311">
          <a:extLst>
            <a:ext uri="{FF2B5EF4-FFF2-40B4-BE49-F238E27FC236}">
              <a16:creationId xmlns:a16="http://schemas.microsoft.com/office/drawing/2014/main" id="{00000000-0008-0000-0300-000038010000}"/>
            </a:ext>
          </a:extLst>
        </xdr:cNvPr>
        <xdr:cNvSpPr/>
      </xdr:nvSpPr>
      <xdr:spPr>
        <a:xfrm>
          <a:off x="16967200" y="1052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94412</xdr:rowOff>
    </xdr:from>
    <xdr:to>
      <xdr:col>77</xdr:col>
      <xdr:colOff>44450</xdr:colOff>
      <xdr:row>60</xdr:row>
      <xdr:rowOff>96463</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5290800" y="10381412"/>
          <a:ext cx="889000" cy="2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42258</xdr:rowOff>
    </xdr:from>
    <xdr:to>
      <xdr:col>77</xdr:col>
      <xdr:colOff>95250</xdr:colOff>
      <xdr:row>61</xdr:row>
      <xdr:rowOff>143858</xdr:rowOff>
    </xdr:to>
    <xdr:sp macro="" textlink="">
      <xdr:nvSpPr>
        <xdr:cNvPr id="314" name="フローチャート: 判断 313">
          <a:extLst>
            <a:ext uri="{FF2B5EF4-FFF2-40B4-BE49-F238E27FC236}">
              <a16:creationId xmlns:a16="http://schemas.microsoft.com/office/drawing/2014/main" id="{00000000-0008-0000-0300-00003A010000}"/>
            </a:ext>
          </a:extLst>
        </xdr:cNvPr>
        <xdr:cNvSpPr/>
      </xdr:nvSpPr>
      <xdr:spPr>
        <a:xfrm>
          <a:off x="16129000" y="10500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128635</xdr:rowOff>
    </xdr:from>
    <xdr:ext cx="7366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5798800" y="10587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96463</xdr:rowOff>
    </xdr:from>
    <xdr:to>
      <xdr:col>72</xdr:col>
      <xdr:colOff>203200</xdr:colOff>
      <xdr:row>60</xdr:row>
      <xdr:rowOff>100826</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4401800" y="10383463"/>
          <a:ext cx="889000" cy="4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31983</xdr:rowOff>
    </xdr:from>
    <xdr:to>
      <xdr:col>73</xdr:col>
      <xdr:colOff>44450</xdr:colOff>
      <xdr:row>61</xdr:row>
      <xdr:rowOff>133583</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5240000" y="10490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118360</xdr:rowOff>
    </xdr:from>
    <xdr:ext cx="762000" cy="259045"/>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14909800" y="10576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100826</xdr:rowOff>
    </xdr:from>
    <xdr:to>
      <xdr:col>68</xdr:col>
      <xdr:colOff>152400</xdr:colOff>
      <xdr:row>62</xdr:row>
      <xdr:rowOff>13784</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3512800" y="10387826"/>
          <a:ext cx="889000" cy="255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1860</xdr:rowOff>
    </xdr:from>
    <xdr:to>
      <xdr:col>68</xdr:col>
      <xdr:colOff>203200</xdr:colOff>
      <xdr:row>61</xdr:row>
      <xdr:rowOff>103460</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4351000" y="1046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88237</xdr:rowOff>
    </xdr:from>
    <xdr:ext cx="7620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4020800" y="10546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86128</xdr:rowOff>
    </xdr:from>
    <xdr:to>
      <xdr:col>64</xdr:col>
      <xdr:colOff>152400</xdr:colOff>
      <xdr:row>63</xdr:row>
      <xdr:rowOff>16278</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3462000" y="1071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1055</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3131800" y="108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45864</xdr:rowOff>
    </xdr:from>
    <xdr:to>
      <xdr:col>81</xdr:col>
      <xdr:colOff>95250</xdr:colOff>
      <xdr:row>60</xdr:row>
      <xdr:rowOff>147464</xdr:rowOff>
    </xdr:to>
    <xdr:sp macro="" textlink="">
      <xdr:nvSpPr>
        <xdr:cNvPr id="329" name="楕円 328">
          <a:extLst>
            <a:ext uri="{FF2B5EF4-FFF2-40B4-BE49-F238E27FC236}">
              <a16:creationId xmlns:a16="http://schemas.microsoft.com/office/drawing/2014/main" id="{00000000-0008-0000-0300-000049010000}"/>
            </a:ext>
          </a:extLst>
        </xdr:cNvPr>
        <xdr:cNvSpPr/>
      </xdr:nvSpPr>
      <xdr:spPr>
        <a:xfrm>
          <a:off x="16967200" y="1033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62391</xdr:rowOff>
    </xdr:from>
    <xdr:ext cx="762000" cy="259045"/>
    <xdr:sp macro="" textlink="">
      <xdr:nvSpPr>
        <xdr:cNvPr id="330" name="定員管理の状況該当値テキスト">
          <a:extLst>
            <a:ext uri="{FF2B5EF4-FFF2-40B4-BE49-F238E27FC236}">
              <a16:creationId xmlns:a16="http://schemas.microsoft.com/office/drawing/2014/main" id="{00000000-0008-0000-0300-00004A010000}"/>
            </a:ext>
          </a:extLst>
        </xdr:cNvPr>
        <xdr:cNvSpPr txBox="1"/>
      </xdr:nvSpPr>
      <xdr:spPr>
        <a:xfrm>
          <a:off x="17106900" y="10177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43612</xdr:rowOff>
    </xdr:from>
    <xdr:to>
      <xdr:col>77</xdr:col>
      <xdr:colOff>95250</xdr:colOff>
      <xdr:row>60</xdr:row>
      <xdr:rowOff>145212</xdr:rowOff>
    </xdr:to>
    <xdr:sp macro="" textlink="">
      <xdr:nvSpPr>
        <xdr:cNvPr id="331" name="楕円 330">
          <a:extLst>
            <a:ext uri="{FF2B5EF4-FFF2-40B4-BE49-F238E27FC236}">
              <a16:creationId xmlns:a16="http://schemas.microsoft.com/office/drawing/2014/main" id="{00000000-0008-0000-0300-00004B010000}"/>
            </a:ext>
          </a:extLst>
        </xdr:cNvPr>
        <xdr:cNvSpPr/>
      </xdr:nvSpPr>
      <xdr:spPr>
        <a:xfrm>
          <a:off x="16129000" y="1033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155389</xdr:rowOff>
    </xdr:from>
    <xdr:ext cx="7366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798800" y="10099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45663</xdr:rowOff>
    </xdr:from>
    <xdr:to>
      <xdr:col>73</xdr:col>
      <xdr:colOff>44450</xdr:colOff>
      <xdr:row>60</xdr:row>
      <xdr:rowOff>147263</xdr:rowOff>
    </xdr:to>
    <xdr:sp macro="" textlink="">
      <xdr:nvSpPr>
        <xdr:cNvPr id="333" name="楕円 332">
          <a:extLst>
            <a:ext uri="{FF2B5EF4-FFF2-40B4-BE49-F238E27FC236}">
              <a16:creationId xmlns:a16="http://schemas.microsoft.com/office/drawing/2014/main" id="{00000000-0008-0000-0300-00004D010000}"/>
            </a:ext>
          </a:extLst>
        </xdr:cNvPr>
        <xdr:cNvSpPr/>
      </xdr:nvSpPr>
      <xdr:spPr>
        <a:xfrm>
          <a:off x="15240000" y="1033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157440</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101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50026</xdr:rowOff>
    </xdr:from>
    <xdr:to>
      <xdr:col>68</xdr:col>
      <xdr:colOff>203200</xdr:colOff>
      <xdr:row>60</xdr:row>
      <xdr:rowOff>151626</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4351000" y="1033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161803</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020800" y="10105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134434</xdr:rowOff>
    </xdr:from>
    <xdr:to>
      <xdr:col>64</xdr:col>
      <xdr:colOff>152400</xdr:colOff>
      <xdr:row>62</xdr:row>
      <xdr:rowOff>64584</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3462000" y="1059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74761</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131800" y="1036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9" name="正方形/長方形 338">
          <a:extLst>
            <a:ext uri="{FF2B5EF4-FFF2-40B4-BE49-F238E27FC236}">
              <a16:creationId xmlns:a16="http://schemas.microsoft.com/office/drawing/2014/main" id="{00000000-0008-0000-0300-00005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実質公債費比率は、平成３０年度決算と同じ比率となった。</a:t>
          </a:r>
        </a:p>
        <a:p>
          <a:r>
            <a:rPr kumimoji="1" lang="ja-JP" altLang="en-US" sz="1100">
              <a:latin typeface="ＭＳ Ｐゴシック" panose="020B0600070205080204" pitchFamily="50" charset="-128"/>
              <a:ea typeface="ＭＳ Ｐゴシック" panose="020B0600070205080204" pitchFamily="50" charset="-128"/>
            </a:rPr>
            <a:t>　これは、令和元年度単年度の比率（１３．４％）が、前年度の算定で用いた平成２８年度単年度の比率（１３．５％）と比較して０．１ポイントの低下にとどまったことにより、３か年平均（平成２９～令和元年度）としては同じ比率となったためである。</a:t>
          </a:r>
        </a:p>
        <a:p>
          <a:r>
            <a:rPr kumimoji="1" lang="ja-JP" altLang="en-US" sz="1100">
              <a:latin typeface="ＭＳ Ｐゴシック" panose="020B0600070205080204" pitchFamily="50" charset="-128"/>
              <a:ea typeface="ＭＳ Ｐゴシック" panose="020B0600070205080204" pitchFamily="50" charset="-128"/>
            </a:rPr>
            <a:t>　なお、令和元年度の単年度の比率は、平成３０年度単年度の比率（１３．９</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との比較では０．５ポイント低下したが、これは、交付税算定上の税収の増加に伴う標準財政規模の増加により、分母が増加したことに加え、公債費に準ずる債務負担行為等の減少などにより、分子となる元利償還金等が減少したためである。</a:t>
          </a:r>
        </a:p>
        <a:p>
          <a:r>
            <a:rPr kumimoji="1" lang="ja-JP" altLang="en-US" sz="1100">
              <a:latin typeface="ＭＳ Ｐゴシック" panose="020B0600070205080204" pitchFamily="50" charset="-128"/>
              <a:ea typeface="ＭＳ Ｐゴシック" panose="020B0600070205080204" pitchFamily="50" charset="-128"/>
            </a:rPr>
            <a:t>　実質公債費比率については、引き続き健全な水準の維持に努めていく。</a:t>
          </a:r>
        </a:p>
      </xdr:txBody>
    </xdr:sp>
    <xdr:clientData/>
  </xdr:twoCellAnchor>
  <xdr:oneCellAnchor>
    <xdr:from>
      <xdr:col>61</xdr:col>
      <xdr:colOff>6350</xdr:colOff>
      <xdr:row>32</xdr:row>
      <xdr:rowOff>101600</xdr:rowOff>
    </xdr:from>
    <xdr:ext cx="298543" cy="22570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1" name="直線コネクタ 350">
          <a:extLst>
            <a:ext uri="{FF2B5EF4-FFF2-40B4-BE49-F238E27FC236}">
              <a16:creationId xmlns:a16="http://schemas.microsoft.com/office/drawing/2014/main" id="{00000000-0008-0000-0300-00005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53" name="直線コネクタ 352">
          <a:extLst>
            <a:ext uri="{FF2B5EF4-FFF2-40B4-BE49-F238E27FC236}">
              <a16:creationId xmlns:a16="http://schemas.microsoft.com/office/drawing/2014/main" id="{00000000-0008-0000-0300-000061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55" name="直線コネクタ 354">
          <a:extLst>
            <a:ext uri="{FF2B5EF4-FFF2-40B4-BE49-F238E27FC236}">
              <a16:creationId xmlns:a16="http://schemas.microsoft.com/office/drawing/2014/main" id="{00000000-0008-0000-0300-000063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57" name="直線コネクタ 356">
          <a:extLst>
            <a:ext uri="{FF2B5EF4-FFF2-40B4-BE49-F238E27FC236}">
              <a16:creationId xmlns:a16="http://schemas.microsoft.com/office/drawing/2014/main" id="{00000000-0008-0000-0300-000065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67" name="公債費負担の状況グラフ枠">
          <a:extLst>
            <a:ext uri="{FF2B5EF4-FFF2-40B4-BE49-F238E27FC236}">
              <a16:creationId xmlns:a16="http://schemas.microsoft.com/office/drawing/2014/main" id="{00000000-0008-0000-0300-00006F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54428</xdr:rowOff>
    </xdr:from>
    <xdr:to>
      <xdr:col>81</xdr:col>
      <xdr:colOff>44450</xdr:colOff>
      <xdr:row>45</xdr:row>
      <xdr:rowOff>10885</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flipV="1">
          <a:off x="17018000" y="6226628"/>
          <a:ext cx="0" cy="14995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154412</xdr:rowOff>
    </xdr:from>
    <xdr:ext cx="762000" cy="259045"/>
    <xdr:sp macro="" textlink="">
      <xdr:nvSpPr>
        <xdr:cNvPr id="369" name="公債費負担の状況最小値テキスト">
          <a:extLst>
            <a:ext uri="{FF2B5EF4-FFF2-40B4-BE49-F238E27FC236}">
              <a16:creationId xmlns:a16="http://schemas.microsoft.com/office/drawing/2014/main" id="{00000000-0008-0000-0300-000071010000}"/>
            </a:ext>
          </a:extLst>
        </xdr:cNvPr>
        <xdr:cNvSpPr txBox="1"/>
      </xdr:nvSpPr>
      <xdr:spPr>
        <a:xfrm>
          <a:off x="17106900" y="7698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10885</xdr:rowOff>
    </xdr:from>
    <xdr:to>
      <xdr:col>81</xdr:col>
      <xdr:colOff>133350</xdr:colOff>
      <xdr:row>45</xdr:row>
      <xdr:rowOff>10885</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6929100" y="7726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140805</xdr:rowOff>
    </xdr:from>
    <xdr:ext cx="762000" cy="259045"/>
    <xdr:sp macro="" textlink="">
      <xdr:nvSpPr>
        <xdr:cNvPr id="371" name="公債費負担の状況最大値テキスト">
          <a:extLst>
            <a:ext uri="{FF2B5EF4-FFF2-40B4-BE49-F238E27FC236}">
              <a16:creationId xmlns:a16="http://schemas.microsoft.com/office/drawing/2014/main" id="{00000000-0008-0000-0300-000073010000}"/>
            </a:ext>
          </a:extLst>
        </xdr:cNvPr>
        <xdr:cNvSpPr txBox="1"/>
      </xdr:nvSpPr>
      <xdr:spPr>
        <a:xfrm>
          <a:off x="17106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54428</xdr:rowOff>
    </xdr:from>
    <xdr:to>
      <xdr:col>81</xdr:col>
      <xdr:colOff>133350</xdr:colOff>
      <xdr:row>36</xdr:row>
      <xdr:rowOff>54428</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6929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78015</xdr:rowOff>
    </xdr:from>
    <xdr:to>
      <xdr:col>81</xdr:col>
      <xdr:colOff>44450</xdr:colOff>
      <xdr:row>43</xdr:row>
      <xdr:rowOff>78015</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179800" y="745036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76399</xdr:rowOff>
    </xdr:from>
    <xdr:ext cx="762000" cy="259045"/>
    <xdr:sp macro="" textlink="">
      <xdr:nvSpPr>
        <xdr:cNvPr id="374" name="公債費負担の状況平均値テキスト">
          <a:extLst>
            <a:ext uri="{FF2B5EF4-FFF2-40B4-BE49-F238E27FC236}">
              <a16:creationId xmlns:a16="http://schemas.microsoft.com/office/drawing/2014/main" id="{00000000-0008-0000-0300-000076010000}"/>
            </a:ext>
          </a:extLst>
        </xdr:cNvPr>
        <xdr:cNvSpPr txBox="1"/>
      </xdr:nvSpPr>
      <xdr:spPr>
        <a:xfrm>
          <a:off x="17106900" y="69343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59872</xdr:rowOff>
    </xdr:from>
    <xdr:to>
      <xdr:col>81</xdr:col>
      <xdr:colOff>95250</xdr:colOff>
      <xdr:row>41</xdr:row>
      <xdr:rowOff>161472</xdr:rowOff>
    </xdr:to>
    <xdr:sp macro="" textlink="">
      <xdr:nvSpPr>
        <xdr:cNvPr id="375" name="フローチャート: 判断 374">
          <a:extLst>
            <a:ext uri="{FF2B5EF4-FFF2-40B4-BE49-F238E27FC236}">
              <a16:creationId xmlns:a16="http://schemas.microsoft.com/office/drawing/2014/main" id="{00000000-0008-0000-0300-000077010000}"/>
            </a:ext>
          </a:extLst>
        </xdr:cNvPr>
        <xdr:cNvSpPr/>
      </xdr:nvSpPr>
      <xdr:spPr>
        <a:xfrm>
          <a:off x="169672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60778</xdr:rowOff>
    </xdr:from>
    <xdr:to>
      <xdr:col>77</xdr:col>
      <xdr:colOff>44450</xdr:colOff>
      <xdr:row>43</xdr:row>
      <xdr:rowOff>78015</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5290800" y="743312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128815</xdr:rowOff>
    </xdr:from>
    <xdr:to>
      <xdr:col>77</xdr:col>
      <xdr:colOff>95250</xdr:colOff>
      <xdr:row>42</xdr:row>
      <xdr:rowOff>58965</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6129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69142</xdr:rowOff>
    </xdr:from>
    <xdr:ext cx="7366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5798800" y="69271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60778</xdr:rowOff>
    </xdr:from>
    <xdr:to>
      <xdr:col>72</xdr:col>
      <xdr:colOff>203200</xdr:colOff>
      <xdr:row>43</xdr:row>
      <xdr:rowOff>95250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4401800" y="743312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26307</xdr:rowOff>
    </xdr:from>
    <xdr:to>
      <xdr:col>73</xdr:col>
      <xdr:colOff>44450</xdr:colOff>
      <xdr:row>42</xdr:row>
      <xdr:rowOff>127907</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52400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138084</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4909800" y="699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95250</xdr:rowOff>
    </xdr:from>
    <xdr:to>
      <xdr:col>68</xdr:col>
      <xdr:colOff>152400</xdr:colOff>
      <xdr:row>44</xdr:row>
      <xdr:rowOff>9978</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3512800" y="7467600"/>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129722</xdr:rowOff>
    </xdr:from>
    <xdr:to>
      <xdr:col>68</xdr:col>
      <xdr:colOff>203200</xdr:colOff>
      <xdr:row>43</xdr:row>
      <xdr:rowOff>59872</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4351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70049</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020800" y="709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78922</xdr:rowOff>
    </xdr:from>
    <xdr:to>
      <xdr:col>64</xdr:col>
      <xdr:colOff>152400</xdr:colOff>
      <xdr:row>44</xdr:row>
      <xdr:rowOff>9072</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3462000" y="745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19249</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3131800" y="722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27215</xdr:rowOff>
    </xdr:from>
    <xdr:to>
      <xdr:col>81</xdr:col>
      <xdr:colOff>95250</xdr:colOff>
      <xdr:row>43</xdr:row>
      <xdr:rowOff>128815</xdr:rowOff>
    </xdr:to>
    <xdr:sp macro="" textlink="">
      <xdr:nvSpPr>
        <xdr:cNvPr id="392" name="楕円 391">
          <a:extLst>
            <a:ext uri="{FF2B5EF4-FFF2-40B4-BE49-F238E27FC236}">
              <a16:creationId xmlns:a16="http://schemas.microsoft.com/office/drawing/2014/main" id="{00000000-0008-0000-0300-000088010000}"/>
            </a:ext>
          </a:extLst>
        </xdr:cNvPr>
        <xdr:cNvSpPr/>
      </xdr:nvSpPr>
      <xdr:spPr>
        <a:xfrm>
          <a:off x="169672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170742</xdr:rowOff>
    </xdr:from>
    <xdr:ext cx="762000" cy="259045"/>
    <xdr:sp macro="" textlink="">
      <xdr:nvSpPr>
        <xdr:cNvPr id="393" name="公債費負担の状況該当値テキスト">
          <a:extLst>
            <a:ext uri="{FF2B5EF4-FFF2-40B4-BE49-F238E27FC236}">
              <a16:creationId xmlns:a16="http://schemas.microsoft.com/office/drawing/2014/main" id="{00000000-0008-0000-0300-000089010000}"/>
            </a:ext>
          </a:extLst>
        </xdr:cNvPr>
        <xdr:cNvSpPr txBox="1"/>
      </xdr:nvSpPr>
      <xdr:spPr>
        <a:xfrm>
          <a:off x="17106900" y="7371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27215</xdr:rowOff>
    </xdr:from>
    <xdr:to>
      <xdr:col>77</xdr:col>
      <xdr:colOff>95250</xdr:colOff>
      <xdr:row>43</xdr:row>
      <xdr:rowOff>128815</xdr:rowOff>
    </xdr:to>
    <xdr:sp macro="" textlink="">
      <xdr:nvSpPr>
        <xdr:cNvPr id="394" name="楕円 393">
          <a:extLst>
            <a:ext uri="{FF2B5EF4-FFF2-40B4-BE49-F238E27FC236}">
              <a16:creationId xmlns:a16="http://schemas.microsoft.com/office/drawing/2014/main" id="{00000000-0008-0000-0300-00008A010000}"/>
            </a:ext>
          </a:extLst>
        </xdr:cNvPr>
        <xdr:cNvSpPr/>
      </xdr:nvSpPr>
      <xdr:spPr>
        <a:xfrm>
          <a:off x="161290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113592</xdr:rowOff>
    </xdr:from>
    <xdr:ext cx="7366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798800" y="7485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9978</xdr:rowOff>
    </xdr:from>
    <xdr:to>
      <xdr:col>73</xdr:col>
      <xdr:colOff>44450</xdr:colOff>
      <xdr:row>43</xdr:row>
      <xdr:rowOff>111578</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5240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96355</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909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44450</xdr:rowOff>
    </xdr:from>
    <xdr:to>
      <xdr:col>68</xdr:col>
      <xdr:colOff>203200</xdr:colOff>
      <xdr:row>43</xdr:row>
      <xdr:rowOff>146050</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4351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020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130628</xdr:rowOff>
    </xdr:from>
    <xdr:to>
      <xdr:col>64</xdr:col>
      <xdr:colOff>152400</xdr:colOff>
      <xdr:row>44</xdr:row>
      <xdr:rowOff>60778</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3462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45555</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131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2" name="正方形/長方形 401">
          <a:extLst>
            <a:ext uri="{FF2B5EF4-FFF2-40B4-BE49-F238E27FC236}">
              <a16:creationId xmlns:a16="http://schemas.microsoft.com/office/drawing/2014/main" id="{00000000-0008-0000-0300-000092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将来負担比率は、平成３０年度決算と比較して、２．８ポイント低下した。</a:t>
          </a:r>
        </a:p>
        <a:p>
          <a:r>
            <a:rPr kumimoji="1" lang="ja-JP" altLang="en-US" sz="1300">
              <a:latin typeface="ＭＳ Ｐゴシック" panose="020B0600070205080204" pitchFamily="50" charset="-128"/>
              <a:ea typeface="ＭＳ Ｐゴシック" panose="020B0600070205080204" pitchFamily="50" charset="-128"/>
            </a:rPr>
            <a:t>　これは、将来負担額から控除される交付税算入見込額の減少などにより、分子が増加した一方、交付税算定上の税収の増加に伴う標準財政規模の増加などにより、分母が分子の増加幅を上回り増加したためである。</a:t>
          </a:r>
        </a:p>
        <a:p>
          <a:r>
            <a:rPr kumimoji="1" lang="ja-JP" altLang="en-US" sz="1300">
              <a:latin typeface="ＭＳ Ｐゴシック" panose="020B0600070205080204" pitchFamily="50" charset="-128"/>
              <a:ea typeface="ＭＳ Ｐゴシック" panose="020B0600070205080204" pitchFamily="50" charset="-128"/>
            </a:rPr>
            <a:t>　将来負担比率については、引き続き健全な水準の維持に努めていく。</a:t>
          </a:r>
        </a:p>
      </xdr:txBody>
    </xdr:sp>
    <xdr:clientData/>
  </xdr:twoCellAnchor>
  <xdr:oneCellAnchor>
    <xdr:from>
      <xdr:col>61</xdr:col>
      <xdr:colOff>6350</xdr:colOff>
      <xdr:row>10</xdr:row>
      <xdr:rowOff>63500</xdr:rowOff>
    </xdr:from>
    <xdr:ext cx="298543" cy="22570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4" name="直線コネクタ 413">
          <a:extLst>
            <a:ext uri="{FF2B5EF4-FFF2-40B4-BE49-F238E27FC236}">
              <a16:creationId xmlns:a16="http://schemas.microsoft.com/office/drawing/2014/main" id="{00000000-0008-0000-0300-00009E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6" name="直線コネクタ 415">
          <a:extLst>
            <a:ext uri="{FF2B5EF4-FFF2-40B4-BE49-F238E27FC236}">
              <a16:creationId xmlns:a16="http://schemas.microsoft.com/office/drawing/2014/main" id="{00000000-0008-0000-0300-0000A0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10</xdr:row>
      <xdr:rowOff>111777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a:extLst>
            <a:ext uri="{FF2B5EF4-FFF2-40B4-BE49-F238E27FC236}">
              <a16:creationId xmlns:a16="http://schemas.microsoft.com/office/drawing/2014/main" id="{00000000-0008-0000-0300-0000A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67208</xdr:rowOff>
    </xdr:from>
    <xdr:to>
      <xdr:col>81</xdr:col>
      <xdr:colOff>44450</xdr:colOff>
      <xdr:row>21</xdr:row>
      <xdr:rowOff>3099</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flipV="1">
          <a:off x="17018000" y="2467508"/>
          <a:ext cx="0" cy="11360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146626</xdr:rowOff>
    </xdr:from>
    <xdr:ext cx="762000" cy="259045"/>
    <xdr:sp macro="" textlink="">
      <xdr:nvSpPr>
        <xdr:cNvPr id="428" name="将来負担の状況最小値テキスト">
          <a:extLst>
            <a:ext uri="{FF2B5EF4-FFF2-40B4-BE49-F238E27FC236}">
              <a16:creationId xmlns:a16="http://schemas.microsoft.com/office/drawing/2014/main" id="{00000000-0008-0000-0300-0000AC010000}"/>
            </a:ext>
          </a:extLst>
        </xdr:cNvPr>
        <xdr:cNvSpPr txBox="1"/>
      </xdr:nvSpPr>
      <xdr:spPr>
        <a:xfrm>
          <a:off x="17106900" y="3575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3099</xdr:rowOff>
    </xdr:from>
    <xdr:to>
      <xdr:col>81</xdr:col>
      <xdr:colOff>133350</xdr:colOff>
      <xdr:row>21</xdr:row>
      <xdr:rowOff>3099</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6929100" y="3603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153585</xdr:rowOff>
    </xdr:from>
    <xdr:ext cx="762000" cy="259045"/>
    <xdr:sp macro="" textlink="">
      <xdr:nvSpPr>
        <xdr:cNvPr id="430" name="将来負担の状況最大値テキスト">
          <a:extLst>
            <a:ext uri="{FF2B5EF4-FFF2-40B4-BE49-F238E27FC236}">
              <a16:creationId xmlns:a16="http://schemas.microsoft.com/office/drawing/2014/main" id="{00000000-0008-0000-0300-0000AE010000}"/>
            </a:ext>
          </a:extLst>
        </xdr:cNvPr>
        <xdr:cNvSpPr txBox="1"/>
      </xdr:nvSpPr>
      <xdr:spPr>
        <a:xfrm>
          <a:off x="17106900" y="2210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67208</xdr:rowOff>
    </xdr:from>
    <xdr:to>
      <xdr:col>81</xdr:col>
      <xdr:colOff>133350</xdr:colOff>
      <xdr:row>14</xdr:row>
      <xdr:rowOff>67208</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6929100" y="246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129210</xdr:rowOff>
    </xdr:from>
    <xdr:to>
      <xdr:col>81</xdr:col>
      <xdr:colOff>44450</xdr:colOff>
      <xdr:row>16</xdr:row>
      <xdr:rowOff>142723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flipV="1">
          <a:off x="16179800" y="2872410"/>
          <a:ext cx="838200" cy="1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80891</xdr:rowOff>
    </xdr:from>
    <xdr:ext cx="762000" cy="259045"/>
    <xdr:sp macro="" textlink="">
      <xdr:nvSpPr>
        <xdr:cNvPr id="433" name="将来負担の状況平均値テキスト">
          <a:extLst>
            <a:ext uri="{FF2B5EF4-FFF2-40B4-BE49-F238E27FC236}">
              <a16:creationId xmlns:a16="http://schemas.microsoft.com/office/drawing/2014/main" id="{00000000-0008-0000-0300-0000B1010000}"/>
            </a:ext>
          </a:extLst>
        </xdr:cNvPr>
        <xdr:cNvSpPr txBox="1"/>
      </xdr:nvSpPr>
      <xdr:spPr>
        <a:xfrm>
          <a:off x="17106900" y="28240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108814</xdr:rowOff>
    </xdr:from>
    <xdr:to>
      <xdr:col>81</xdr:col>
      <xdr:colOff>95250</xdr:colOff>
      <xdr:row>17</xdr:row>
      <xdr:rowOff>38964</xdr:rowOff>
    </xdr:to>
    <xdr:sp macro="" textlink="">
      <xdr:nvSpPr>
        <xdr:cNvPr id="434" name="フローチャート: 判断 433">
          <a:extLst>
            <a:ext uri="{FF2B5EF4-FFF2-40B4-BE49-F238E27FC236}">
              <a16:creationId xmlns:a16="http://schemas.microsoft.com/office/drawing/2014/main" id="{00000000-0008-0000-0300-0000B2010000}"/>
            </a:ext>
          </a:extLst>
        </xdr:cNvPr>
        <xdr:cNvSpPr/>
      </xdr:nvSpPr>
      <xdr:spPr>
        <a:xfrm>
          <a:off x="16967200" y="2852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142723</xdr:rowOff>
    </xdr:from>
    <xdr:to>
      <xdr:col>77</xdr:col>
      <xdr:colOff>44450</xdr:colOff>
      <xdr:row>16</xdr:row>
      <xdr:rowOff>156718</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flipV="1">
          <a:off x="15290800" y="2885923"/>
          <a:ext cx="889000" cy="13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116535</xdr:rowOff>
    </xdr:from>
    <xdr:to>
      <xdr:col>77</xdr:col>
      <xdr:colOff>95250</xdr:colOff>
      <xdr:row>17</xdr:row>
      <xdr:rowOff>46685</xdr:rowOff>
    </xdr:to>
    <xdr:sp macro="" textlink="">
      <xdr:nvSpPr>
        <xdr:cNvPr id="436" name="フローチャート: 判断 435">
          <a:extLst>
            <a:ext uri="{FF2B5EF4-FFF2-40B4-BE49-F238E27FC236}">
              <a16:creationId xmlns:a16="http://schemas.microsoft.com/office/drawing/2014/main" id="{00000000-0008-0000-0300-0000B4010000}"/>
            </a:ext>
          </a:extLst>
        </xdr:cNvPr>
        <xdr:cNvSpPr/>
      </xdr:nvSpPr>
      <xdr:spPr>
        <a:xfrm>
          <a:off x="16129000" y="285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31462</xdr:rowOff>
    </xdr:from>
    <xdr:ext cx="7366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5798800" y="29461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155270</xdr:rowOff>
    </xdr:from>
    <xdr:to>
      <xdr:col>72</xdr:col>
      <xdr:colOff>203200</xdr:colOff>
      <xdr:row>16</xdr:row>
      <xdr:rowOff>156718</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4401800" y="2898470"/>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130048</xdr:rowOff>
    </xdr:from>
    <xdr:to>
      <xdr:col>73</xdr:col>
      <xdr:colOff>44450</xdr:colOff>
      <xdr:row>17</xdr:row>
      <xdr:rowOff>60198</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5240000" y="287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44975</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4909800" y="295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155270</xdr:rowOff>
    </xdr:from>
    <xdr:to>
      <xdr:col>68</xdr:col>
      <xdr:colOff>152400</xdr:colOff>
      <xdr:row>17</xdr:row>
      <xdr:rowOff>6020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3512800" y="2898470"/>
          <a:ext cx="889000" cy="22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121361</xdr:rowOff>
    </xdr:from>
    <xdr:to>
      <xdr:col>68</xdr:col>
      <xdr:colOff>203200</xdr:colOff>
      <xdr:row>17</xdr:row>
      <xdr:rowOff>51511</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4351000" y="286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36288</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4020800" y="2950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121844</xdr:rowOff>
    </xdr:from>
    <xdr:to>
      <xdr:col>64</xdr:col>
      <xdr:colOff>152400</xdr:colOff>
      <xdr:row>17</xdr:row>
      <xdr:rowOff>51994</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3462000" y="286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62171</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3131800" y="263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78410</xdr:rowOff>
    </xdr:from>
    <xdr:to>
      <xdr:col>81</xdr:col>
      <xdr:colOff>95250</xdr:colOff>
      <xdr:row>17</xdr:row>
      <xdr:rowOff>8560</xdr:rowOff>
    </xdr:to>
    <xdr:sp macro="" textlink="">
      <xdr:nvSpPr>
        <xdr:cNvPr id="451" name="楕円 450">
          <a:extLst>
            <a:ext uri="{FF2B5EF4-FFF2-40B4-BE49-F238E27FC236}">
              <a16:creationId xmlns:a16="http://schemas.microsoft.com/office/drawing/2014/main" id="{00000000-0008-0000-0300-0000C3010000}"/>
            </a:ext>
          </a:extLst>
        </xdr:cNvPr>
        <xdr:cNvSpPr/>
      </xdr:nvSpPr>
      <xdr:spPr>
        <a:xfrm>
          <a:off x="16967200" y="282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94937</xdr:rowOff>
    </xdr:from>
    <xdr:ext cx="762000" cy="259045"/>
    <xdr:sp macro="" textlink="">
      <xdr:nvSpPr>
        <xdr:cNvPr id="452" name="将来負担の状況該当値テキスト">
          <a:extLst>
            <a:ext uri="{FF2B5EF4-FFF2-40B4-BE49-F238E27FC236}">
              <a16:creationId xmlns:a16="http://schemas.microsoft.com/office/drawing/2014/main" id="{00000000-0008-0000-0300-0000C4010000}"/>
            </a:ext>
          </a:extLst>
        </xdr:cNvPr>
        <xdr:cNvSpPr txBox="1"/>
      </xdr:nvSpPr>
      <xdr:spPr>
        <a:xfrm>
          <a:off x="17106900" y="2666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91923</xdr:rowOff>
    </xdr:from>
    <xdr:to>
      <xdr:col>77</xdr:col>
      <xdr:colOff>95250</xdr:colOff>
      <xdr:row>17</xdr:row>
      <xdr:rowOff>22073</xdr:rowOff>
    </xdr:to>
    <xdr:sp macro="" textlink="">
      <xdr:nvSpPr>
        <xdr:cNvPr id="453" name="楕円 452">
          <a:extLst>
            <a:ext uri="{FF2B5EF4-FFF2-40B4-BE49-F238E27FC236}">
              <a16:creationId xmlns:a16="http://schemas.microsoft.com/office/drawing/2014/main" id="{00000000-0008-0000-0300-0000C5010000}"/>
            </a:ext>
          </a:extLst>
        </xdr:cNvPr>
        <xdr:cNvSpPr/>
      </xdr:nvSpPr>
      <xdr:spPr>
        <a:xfrm>
          <a:off x="16129000" y="2835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32250</xdr:rowOff>
    </xdr:from>
    <xdr:ext cx="7366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798800" y="2604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105918</xdr:rowOff>
    </xdr:from>
    <xdr:to>
      <xdr:col>73</xdr:col>
      <xdr:colOff>44450</xdr:colOff>
      <xdr:row>17</xdr:row>
      <xdr:rowOff>36068</xdr:rowOff>
    </xdr:to>
    <xdr:sp macro="" textlink="">
      <xdr:nvSpPr>
        <xdr:cNvPr id="455" name="楕円 454">
          <a:extLst>
            <a:ext uri="{FF2B5EF4-FFF2-40B4-BE49-F238E27FC236}">
              <a16:creationId xmlns:a16="http://schemas.microsoft.com/office/drawing/2014/main" id="{00000000-0008-0000-0300-0000C7010000}"/>
            </a:ext>
          </a:extLst>
        </xdr:cNvPr>
        <xdr:cNvSpPr/>
      </xdr:nvSpPr>
      <xdr:spPr>
        <a:xfrm>
          <a:off x="15240000" y="284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46245</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909800" y="261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104470</xdr:rowOff>
    </xdr:from>
    <xdr:to>
      <xdr:col>68</xdr:col>
      <xdr:colOff>203200</xdr:colOff>
      <xdr:row>17</xdr:row>
      <xdr:rowOff>34620</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4351000" y="284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44797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616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126670</xdr:rowOff>
    </xdr:from>
    <xdr:to>
      <xdr:col>64</xdr:col>
      <xdr:colOff>152400</xdr:colOff>
      <xdr:row>17</xdr:row>
      <xdr:rowOff>56820</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3462000" y="286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41597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95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7,575,530
7,301,322
5,173.06
2,295,883,257
2,256,860,944
30,111,147
1,370,065,804
4,719,088,099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13.7
187.3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4609532"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32" name="大かっこ 31">
          <a:extLst>
            <a:ext uri="{FF2B5EF4-FFF2-40B4-BE49-F238E27FC236}">
              <a16:creationId xmlns:a16="http://schemas.microsoft.com/office/drawing/2014/main" id="{00000000-0008-0000-0400-000020000000}"/>
            </a:ext>
          </a:extLst>
        </xdr:cNvPr>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6046335"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000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24</xdr:row>
      <xdr:rowOff>139700</xdr:rowOff>
    </xdr:from>
    <xdr:ext cx="8294578" cy="259045"/>
    <xdr:sp macro="" textlink="">
      <xdr:nvSpPr>
        <xdr:cNvPr id="34" name="テキスト ボックス 33">
          <a:extLst>
            <a:ext uri="{FF2B5EF4-FFF2-40B4-BE49-F238E27FC236}">
              <a16:creationId xmlns:a16="http://schemas.microsoft.com/office/drawing/2014/main" id="{00000000-0008-0000-0400-000022000000}"/>
            </a:ext>
          </a:extLst>
        </xdr:cNvPr>
        <xdr:cNvSpPr txBox="1"/>
      </xdr:nvSpPr>
      <xdr:spPr>
        <a:xfrm>
          <a:off x="698500" y="4254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27</xdr:row>
      <xdr:rowOff>133350</xdr:rowOff>
    </xdr:from>
    <xdr:to>
      <xdr:col>43</xdr:col>
      <xdr:colOff>98425</xdr:colOff>
      <xdr:row>29</xdr:row>
      <xdr:rowOff>44450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28</xdr:row>
      <xdr:rowOff>152400</xdr:rowOff>
    </xdr:from>
    <xdr:to>
      <xdr:col>43</xdr:col>
      <xdr:colOff>98425</xdr:colOff>
      <xdr:row>30</xdr:row>
      <xdr:rowOff>63500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43" name="テキスト ボックス 42">
          <a:extLst>
            <a:ext uri="{FF2B5EF4-FFF2-40B4-BE49-F238E27FC236}">
              <a16:creationId xmlns:a16="http://schemas.microsoft.com/office/drawing/2014/main" id="{00000000-0008-0000-0400-00002B000000}"/>
            </a:ext>
          </a:extLst>
        </xdr:cNvPr>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平成２８年度は、人事委員会勧告に伴う給与改定による分子の増加により０．１ポイント上昇した。平成２９年度は、県費負担教職員の給与負担の名古屋市移譲に伴う職員給の減などにより３．８ポイント改善した。平成３０年度は、人事委員会勧告に伴う給与改定により分子が増加したものの、県税収入の増に伴い分母も増加したことから１．２ポイント改善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令和元年度は県税収入の減などにより分母が減少したことにより１．３ポイント上昇した。</a:t>
          </a:r>
        </a:p>
        <a:p>
          <a:r>
            <a:rPr kumimoji="1" lang="ja-JP" altLang="en-US" sz="1100">
              <a:latin typeface="ＭＳ Ｐゴシック" panose="020B0600070205080204" pitchFamily="50" charset="-128"/>
              <a:ea typeface="ＭＳ Ｐゴシック" panose="020B0600070205080204" pitchFamily="50" charset="-128"/>
            </a:rPr>
            <a:t>　人件費については、今後も行革大綱に基づき、効率的かつ効果的な人員配置に取り組んでいく。</a:t>
          </a:r>
        </a:p>
      </xdr:txBody>
    </xdr:sp>
    <xdr:clientData/>
  </xdr:twoCellAnchor>
  <xdr:oneCellAnchor>
    <xdr:from>
      <xdr:col>3</xdr:col>
      <xdr:colOff>123825</xdr:colOff>
      <xdr:row>29</xdr:row>
      <xdr:rowOff>107950</xdr:rowOff>
    </xdr:from>
    <xdr:ext cx="298543" cy="225703"/>
    <xdr:sp macro="" textlink="">
      <xdr:nvSpPr>
        <xdr:cNvPr id="44" name="テキスト ボックス 43">
          <a:extLst>
            <a:ext uri="{FF2B5EF4-FFF2-40B4-BE49-F238E27FC236}">
              <a16:creationId xmlns:a16="http://schemas.microsoft.com/office/drawing/2014/main" id="{00000000-0008-0000-0400-00002C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5" name="直線コネクタ 44">
          <a:extLst>
            <a:ext uri="{FF2B5EF4-FFF2-40B4-BE49-F238E27FC236}">
              <a16:creationId xmlns:a16="http://schemas.microsoft.com/office/drawing/2014/main" id="{00000000-0008-0000-0400-00002D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a:extLst>
            <a:ext uri="{FF2B5EF4-FFF2-40B4-BE49-F238E27FC236}">
              <a16:creationId xmlns:a16="http://schemas.microsoft.com/office/drawing/2014/main" id="{00000000-0008-0000-0400-00002E000000}"/>
            </a:ext>
          </a:extLst>
        </xdr:cNvPr>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7" name="直線コネクタ 46">
          <a:extLst>
            <a:ext uri="{FF2B5EF4-FFF2-40B4-BE49-F238E27FC236}">
              <a16:creationId xmlns:a16="http://schemas.microsoft.com/office/drawing/2014/main" id="{00000000-0008-0000-0400-00002F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3827</xdr:rowOff>
    </xdr:from>
    <xdr:ext cx="762000" cy="259045"/>
    <xdr:sp macro="" textlink="">
      <xdr:nvSpPr>
        <xdr:cNvPr id="48" name="テキスト ボックス 47">
          <a:extLst>
            <a:ext uri="{FF2B5EF4-FFF2-40B4-BE49-F238E27FC236}">
              <a16:creationId xmlns:a16="http://schemas.microsoft.com/office/drawing/2014/main" id="{00000000-0008-0000-0400-000030000000}"/>
            </a:ext>
          </a:extLst>
        </xdr:cNvPr>
        <xdr:cNvSpPr txBox="1"/>
      </xdr:nvSpPr>
      <xdr:spPr>
        <a:xfrm>
          <a:off x="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49" name="直線コネクタ 48">
          <a:extLst>
            <a:ext uri="{FF2B5EF4-FFF2-40B4-BE49-F238E27FC236}">
              <a16:creationId xmlns:a16="http://schemas.microsoft.com/office/drawing/2014/main" id="{00000000-0008-0000-0400-000031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137177</xdr:rowOff>
    </xdr:from>
    <xdr:ext cx="762000" cy="259045"/>
    <xdr:sp macro="" textlink="">
      <xdr:nvSpPr>
        <xdr:cNvPr id="50" name="テキスト ボックス 49">
          <a:extLst>
            <a:ext uri="{FF2B5EF4-FFF2-40B4-BE49-F238E27FC236}">
              <a16:creationId xmlns:a16="http://schemas.microsoft.com/office/drawing/2014/main" id="{00000000-0008-0000-0400-000032000000}"/>
            </a:ext>
          </a:extLst>
        </xdr:cNvPr>
        <xdr:cNvSpPr txBox="1"/>
      </xdr:nvSpPr>
      <xdr:spPr>
        <a:xfrm>
          <a:off x="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1" name="直線コネクタ 50">
          <a:extLst>
            <a:ext uri="{FF2B5EF4-FFF2-40B4-BE49-F238E27FC236}">
              <a16:creationId xmlns:a16="http://schemas.microsoft.com/office/drawing/2014/main" id="{00000000-0008-0000-0400-000033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99077</xdr:rowOff>
    </xdr:from>
    <xdr:ext cx="762000" cy="259045"/>
    <xdr:sp macro="" textlink="">
      <xdr:nvSpPr>
        <xdr:cNvPr id="52" name="テキスト ボックス 51">
          <a:extLst>
            <a:ext uri="{FF2B5EF4-FFF2-40B4-BE49-F238E27FC236}">
              <a16:creationId xmlns:a16="http://schemas.microsoft.com/office/drawing/2014/main" id="{00000000-0008-0000-0400-000034000000}"/>
            </a:ext>
          </a:extLst>
        </xdr:cNvPr>
        <xdr:cNvSpPr txBox="1"/>
      </xdr:nvSpPr>
      <xdr:spPr>
        <a:xfrm>
          <a:off x="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3" name="直線コネクタ 52">
          <a:extLst>
            <a:ext uri="{FF2B5EF4-FFF2-40B4-BE49-F238E27FC236}">
              <a16:creationId xmlns:a16="http://schemas.microsoft.com/office/drawing/2014/main" id="{00000000-0008-0000-0400-000035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60977</xdr:rowOff>
    </xdr:from>
    <xdr:ext cx="762000" cy="259045"/>
    <xdr:sp macro="" textlink="">
      <xdr:nvSpPr>
        <xdr:cNvPr id="54" name="テキスト ボックス 53">
          <a:extLst>
            <a:ext uri="{FF2B5EF4-FFF2-40B4-BE49-F238E27FC236}">
              <a16:creationId xmlns:a16="http://schemas.microsoft.com/office/drawing/2014/main" id="{00000000-0008-0000-0400-000036000000}"/>
            </a:ext>
          </a:extLst>
        </xdr:cNvPr>
        <xdr:cNvSpPr txBox="1"/>
      </xdr:nvSpPr>
      <xdr:spPr>
        <a:xfrm>
          <a:off x="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5" name="直線コネクタ 54">
          <a:extLst>
            <a:ext uri="{FF2B5EF4-FFF2-40B4-BE49-F238E27FC236}">
              <a16:creationId xmlns:a16="http://schemas.microsoft.com/office/drawing/2014/main" id="{00000000-0008-0000-0400-000037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22877</xdr:rowOff>
    </xdr:from>
    <xdr:ext cx="762000" cy="259045"/>
    <xdr:sp macro="" textlink="">
      <xdr:nvSpPr>
        <xdr:cNvPr id="56" name="テキスト ボックス 55">
          <a:extLst>
            <a:ext uri="{FF2B5EF4-FFF2-40B4-BE49-F238E27FC236}">
              <a16:creationId xmlns:a16="http://schemas.microsoft.com/office/drawing/2014/main" id="{00000000-0008-0000-0400-000038000000}"/>
            </a:ext>
          </a:extLst>
        </xdr:cNvPr>
        <xdr:cNvSpPr txBox="1"/>
      </xdr:nvSpPr>
      <xdr:spPr>
        <a:xfrm>
          <a:off x="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7" name="直線コネクタ 56">
          <a:extLst>
            <a:ext uri="{FF2B5EF4-FFF2-40B4-BE49-F238E27FC236}">
              <a16:creationId xmlns:a16="http://schemas.microsoft.com/office/drawing/2014/main" id="{00000000-0008-0000-0400-000039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8" name="テキスト ボックス 57">
          <a:extLst>
            <a:ext uri="{FF2B5EF4-FFF2-40B4-BE49-F238E27FC236}">
              <a16:creationId xmlns:a16="http://schemas.microsoft.com/office/drawing/2014/main" id="{00000000-0008-0000-0400-00003A000000}"/>
            </a:ext>
          </a:extLst>
        </xdr:cNvPr>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9" name="人件費グラフ枠">
          <a:extLst>
            <a:ext uri="{FF2B5EF4-FFF2-40B4-BE49-F238E27FC236}">
              <a16:creationId xmlns:a16="http://schemas.microsoft.com/office/drawing/2014/main" id="{00000000-0008-0000-0400-00003B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107950</xdr:rowOff>
    </xdr:from>
    <xdr:to>
      <xdr:col>24</xdr:col>
      <xdr:colOff>25400</xdr:colOff>
      <xdr:row>41</xdr:row>
      <xdr:rowOff>165100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flipV="1">
          <a:off x="4826000" y="576580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137177</xdr:rowOff>
    </xdr:from>
    <xdr:ext cx="762000" cy="259045"/>
    <xdr:sp macro="" textlink="">
      <xdr:nvSpPr>
        <xdr:cNvPr id="61" name="人件費最小値テキスト">
          <a:extLst>
            <a:ext uri="{FF2B5EF4-FFF2-40B4-BE49-F238E27FC236}">
              <a16:creationId xmlns:a16="http://schemas.microsoft.com/office/drawing/2014/main" id="{00000000-0008-0000-0400-00003D000000}"/>
            </a:ext>
          </a:extLst>
        </xdr:cNvPr>
        <xdr:cNvSpPr txBox="1"/>
      </xdr:nvSpPr>
      <xdr:spPr>
        <a:xfrm>
          <a:off x="4914900" y="716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165100</xdr:rowOff>
    </xdr:from>
    <xdr:to>
      <xdr:col>24</xdr:col>
      <xdr:colOff>114300</xdr:colOff>
      <xdr:row>41</xdr:row>
      <xdr:rowOff>165100</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a:off x="4737100" y="719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22877</xdr:rowOff>
    </xdr:from>
    <xdr:ext cx="762000" cy="259045"/>
    <xdr:sp macro="" textlink="">
      <xdr:nvSpPr>
        <xdr:cNvPr id="63" name="人件費最大値テキスト">
          <a:extLst>
            <a:ext uri="{FF2B5EF4-FFF2-40B4-BE49-F238E27FC236}">
              <a16:creationId xmlns:a16="http://schemas.microsoft.com/office/drawing/2014/main" id="{00000000-0008-0000-0400-00003F000000}"/>
            </a:ext>
          </a:extLst>
        </xdr:cNvPr>
        <xdr:cNvSpPr txBox="1"/>
      </xdr:nvSpPr>
      <xdr:spPr>
        <a:xfrm>
          <a:off x="49149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107950</xdr:rowOff>
    </xdr:from>
    <xdr:to>
      <xdr:col>24</xdr:col>
      <xdr:colOff>114300</xdr:colOff>
      <xdr:row>33</xdr:row>
      <xdr:rowOff>107950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4737100" y="576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107950</xdr:rowOff>
    </xdr:from>
    <xdr:to>
      <xdr:col>24</xdr:col>
      <xdr:colOff>25400</xdr:colOff>
      <xdr:row>36</xdr:row>
      <xdr:rowOff>12700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3987800" y="5937250"/>
          <a:ext cx="8382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105427</xdr:rowOff>
    </xdr:from>
    <xdr:ext cx="762000" cy="259045"/>
    <xdr:sp macro="" textlink="">
      <xdr:nvSpPr>
        <xdr:cNvPr id="66" name="人件費平均値テキスト">
          <a:extLst>
            <a:ext uri="{FF2B5EF4-FFF2-40B4-BE49-F238E27FC236}">
              <a16:creationId xmlns:a16="http://schemas.microsoft.com/office/drawing/2014/main" id="{00000000-0008-0000-0400-000042000000}"/>
            </a:ext>
          </a:extLst>
        </xdr:cNvPr>
        <xdr:cNvSpPr txBox="1"/>
      </xdr:nvSpPr>
      <xdr:spPr>
        <a:xfrm>
          <a:off x="4914900" y="6277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133350</xdr:rowOff>
    </xdr:from>
    <xdr:to>
      <xdr:col>24</xdr:col>
      <xdr:colOff>76200</xdr:colOff>
      <xdr:row>37</xdr:row>
      <xdr:rowOff>63500</xdr:rowOff>
    </xdr:to>
    <xdr:sp macro="" textlink="">
      <xdr:nvSpPr>
        <xdr:cNvPr id="67" name="フローチャート: 判断 66">
          <a:extLst>
            <a:ext uri="{FF2B5EF4-FFF2-40B4-BE49-F238E27FC236}">
              <a16:creationId xmlns:a16="http://schemas.microsoft.com/office/drawing/2014/main" id="{00000000-0008-0000-0400-000043000000}"/>
            </a:ext>
          </a:extLst>
        </xdr:cNvPr>
        <xdr:cNvSpPr/>
      </xdr:nvSpPr>
      <xdr:spPr>
        <a:xfrm>
          <a:off x="4775200" y="63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107950</xdr:rowOff>
    </xdr:from>
    <xdr:to>
      <xdr:col>19</xdr:col>
      <xdr:colOff>187325</xdr:colOff>
      <xdr:row>35</xdr:row>
      <xdr:rowOff>165100</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098800" y="593725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133350</xdr:rowOff>
    </xdr:from>
    <xdr:to>
      <xdr:col>20</xdr:col>
      <xdr:colOff>38100</xdr:colOff>
      <xdr:row>37</xdr:row>
      <xdr:rowOff>63500</xdr:rowOff>
    </xdr:to>
    <xdr:sp macro="" textlink="">
      <xdr:nvSpPr>
        <xdr:cNvPr id="69" name="フローチャート: 判断 68">
          <a:extLst>
            <a:ext uri="{FF2B5EF4-FFF2-40B4-BE49-F238E27FC236}">
              <a16:creationId xmlns:a16="http://schemas.microsoft.com/office/drawing/2014/main" id="{00000000-0008-0000-0400-000045000000}"/>
            </a:ext>
          </a:extLst>
        </xdr:cNvPr>
        <xdr:cNvSpPr/>
      </xdr:nvSpPr>
      <xdr:spPr>
        <a:xfrm>
          <a:off x="3937000" y="63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48277</xdr:rowOff>
    </xdr:from>
    <xdr:ext cx="736600" cy="259045"/>
    <xdr:sp macro="" textlink="">
      <xdr:nvSpPr>
        <xdr:cNvPr id="70" name="テキスト ボックス 69">
          <a:extLst>
            <a:ext uri="{FF2B5EF4-FFF2-40B4-BE49-F238E27FC236}">
              <a16:creationId xmlns:a16="http://schemas.microsoft.com/office/drawing/2014/main" id="{00000000-0008-0000-0400-000046000000}"/>
            </a:ext>
          </a:extLst>
        </xdr:cNvPr>
        <xdr:cNvSpPr txBox="1"/>
      </xdr:nvSpPr>
      <xdr:spPr>
        <a:xfrm>
          <a:off x="3606800" y="6391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165100</xdr:rowOff>
    </xdr:from>
    <xdr:to>
      <xdr:col>15</xdr:col>
      <xdr:colOff>98425</xdr:colOff>
      <xdr:row>40</xdr:row>
      <xdr:rowOff>31750</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2209800" y="6165850"/>
          <a:ext cx="889000" cy="72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76200</xdr:rowOff>
    </xdr:from>
    <xdr:to>
      <xdr:col>15</xdr:col>
      <xdr:colOff>149225</xdr:colOff>
      <xdr:row>38</xdr:row>
      <xdr:rowOff>6350</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0480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162577</xdr:rowOff>
    </xdr:from>
    <xdr:ext cx="7620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2717800" y="650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12700</xdr:rowOff>
    </xdr:from>
    <xdr:to>
      <xdr:col>11</xdr:col>
      <xdr:colOff>9525</xdr:colOff>
      <xdr:row>40</xdr:row>
      <xdr:rowOff>31750</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1320800" y="68707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41</xdr:row>
      <xdr:rowOff>38100</xdr:rowOff>
    </xdr:from>
    <xdr:to>
      <xdr:col>11</xdr:col>
      <xdr:colOff>60325</xdr:colOff>
      <xdr:row>41</xdr:row>
      <xdr:rowOff>139700</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2159000" y="7067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124477</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1828800" y="715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133350</xdr:rowOff>
    </xdr:from>
    <xdr:to>
      <xdr:col>6</xdr:col>
      <xdr:colOff>171450</xdr:colOff>
      <xdr:row>41</xdr:row>
      <xdr:rowOff>63500</xdr:rowOff>
    </xdr:to>
    <xdr:sp macro="" textlink="">
      <xdr:nvSpPr>
        <xdr:cNvPr id="77" name="フローチャート: 判断 76">
          <a:extLst>
            <a:ext uri="{FF2B5EF4-FFF2-40B4-BE49-F238E27FC236}">
              <a16:creationId xmlns:a16="http://schemas.microsoft.com/office/drawing/2014/main" id="{00000000-0008-0000-0400-00004D000000}"/>
            </a:ext>
          </a:extLst>
        </xdr:cNvPr>
        <xdr:cNvSpPr/>
      </xdr:nvSpPr>
      <xdr:spPr>
        <a:xfrm>
          <a:off x="1270000" y="699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48277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939800" y="707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133350</xdr:rowOff>
    </xdr:from>
    <xdr:to>
      <xdr:col>24</xdr:col>
      <xdr:colOff>76200</xdr:colOff>
      <xdr:row>36</xdr:row>
      <xdr:rowOff>63500</xdr:rowOff>
    </xdr:to>
    <xdr:sp macro="" textlink="">
      <xdr:nvSpPr>
        <xdr:cNvPr id="84" name="楕円 83">
          <a:extLst>
            <a:ext uri="{FF2B5EF4-FFF2-40B4-BE49-F238E27FC236}">
              <a16:creationId xmlns:a16="http://schemas.microsoft.com/office/drawing/2014/main" id="{00000000-0008-0000-0400-000054000000}"/>
            </a:ext>
          </a:extLst>
        </xdr:cNvPr>
        <xdr:cNvSpPr/>
      </xdr:nvSpPr>
      <xdr:spPr>
        <a:xfrm>
          <a:off x="47752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149877</xdr:rowOff>
    </xdr:from>
    <xdr:ext cx="762000" cy="259045"/>
    <xdr:sp macro="" textlink="">
      <xdr:nvSpPr>
        <xdr:cNvPr id="85" name="人件費該当値テキスト">
          <a:extLst>
            <a:ext uri="{FF2B5EF4-FFF2-40B4-BE49-F238E27FC236}">
              <a16:creationId xmlns:a16="http://schemas.microsoft.com/office/drawing/2014/main" id="{00000000-0008-0000-0400-000055000000}"/>
            </a:ext>
          </a:extLst>
        </xdr:cNvPr>
        <xdr:cNvSpPr txBox="1"/>
      </xdr:nvSpPr>
      <xdr:spPr>
        <a:xfrm>
          <a:off x="49149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57150</xdr:rowOff>
    </xdr:from>
    <xdr:to>
      <xdr:col>20</xdr:col>
      <xdr:colOff>38100</xdr:colOff>
      <xdr:row>34</xdr:row>
      <xdr:rowOff>158750</xdr:rowOff>
    </xdr:to>
    <xdr:sp macro="" textlink="">
      <xdr:nvSpPr>
        <xdr:cNvPr id="86" name="楕円 85">
          <a:extLst>
            <a:ext uri="{FF2B5EF4-FFF2-40B4-BE49-F238E27FC236}">
              <a16:creationId xmlns:a16="http://schemas.microsoft.com/office/drawing/2014/main" id="{00000000-0008-0000-0400-000056000000}"/>
            </a:ext>
          </a:extLst>
        </xdr:cNvPr>
        <xdr:cNvSpPr/>
      </xdr:nvSpPr>
      <xdr:spPr>
        <a:xfrm>
          <a:off x="3937000" y="588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168927</xdr:rowOff>
    </xdr:from>
    <xdr:ext cx="736600" cy="259045"/>
    <xdr:sp macro="" textlink="">
      <xdr:nvSpPr>
        <xdr:cNvPr id="87" name="テキスト ボックス 86">
          <a:extLst>
            <a:ext uri="{FF2B5EF4-FFF2-40B4-BE49-F238E27FC236}">
              <a16:creationId xmlns:a16="http://schemas.microsoft.com/office/drawing/2014/main" id="{00000000-0008-0000-0400-000057000000}"/>
            </a:ext>
          </a:extLst>
        </xdr:cNvPr>
        <xdr:cNvSpPr txBox="1"/>
      </xdr:nvSpPr>
      <xdr:spPr>
        <a:xfrm>
          <a:off x="3606800" y="5655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114300</xdr:rowOff>
    </xdr:from>
    <xdr:to>
      <xdr:col>15</xdr:col>
      <xdr:colOff>149225</xdr:colOff>
      <xdr:row>36</xdr:row>
      <xdr:rowOff>44450</xdr:rowOff>
    </xdr:to>
    <xdr:sp macro="" textlink="">
      <xdr:nvSpPr>
        <xdr:cNvPr id="88" name="楕円 87">
          <a:extLst>
            <a:ext uri="{FF2B5EF4-FFF2-40B4-BE49-F238E27FC236}">
              <a16:creationId xmlns:a16="http://schemas.microsoft.com/office/drawing/2014/main" id="{00000000-0008-0000-0400-000058000000}"/>
            </a:ext>
          </a:extLst>
        </xdr:cNvPr>
        <xdr:cNvSpPr/>
      </xdr:nvSpPr>
      <xdr:spPr>
        <a:xfrm>
          <a:off x="3048000" y="611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54627</xdr:rowOff>
    </xdr:from>
    <xdr:ext cx="762000" cy="259045"/>
    <xdr:sp macro="" textlink="">
      <xdr:nvSpPr>
        <xdr:cNvPr id="89" name="テキスト ボックス 88">
          <a:extLst>
            <a:ext uri="{FF2B5EF4-FFF2-40B4-BE49-F238E27FC236}">
              <a16:creationId xmlns:a16="http://schemas.microsoft.com/office/drawing/2014/main" id="{00000000-0008-0000-0400-000059000000}"/>
            </a:ext>
          </a:extLst>
        </xdr:cNvPr>
        <xdr:cNvSpPr txBox="1"/>
      </xdr:nvSpPr>
      <xdr:spPr>
        <a:xfrm>
          <a:off x="27178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152400</xdr:rowOff>
    </xdr:from>
    <xdr:to>
      <xdr:col>11</xdr:col>
      <xdr:colOff>60325</xdr:colOff>
      <xdr:row>40</xdr:row>
      <xdr:rowOff>82550</xdr:rowOff>
    </xdr:to>
    <xdr:sp macro="" textlink="">
      <xdr:nvSpPr>
        <xdr:cNvPr id="90" name="楕円 89">
          <a:extLst>
            <a:ext uri="{FF2B5EF4-FFF2-40B4-BE49-F238E27FC236}">
              <a16:creationId xmlns:a16="http://schemas.microsoft.com/office/drawing/2014/main" id="{00000000-0008-0000-0400-00005A000000}"/>
            </a:ext>
          </a:extLst>
        </xdr:cNvPr>
        <xdr:cNvSpPr/>
      </xdr:nvSpPr>
      <xdr:spPr>
        <a:xfrm>
          <a:off x="2159000" y="683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92727</xdr:rowOff>
    </xdr:from>
    <xdr:ext cx="762000" cy="259045"/>
    <xdr:sp macro="" textlink="">
      <xdr:nvSpPr>
        <xdr:cNvPr id="91" name="テキスト ボックス 90">
          <a:extLst>
            <a:ext uri="{FF2B5EF4-FFF2-40B4-BE49-F238E27FC236}">
              <a16:creationId xmlns:a16="http://schemas.microsoft.com/office/drawing/2014/main" id="{00000000-0008-0000-0400-00005B000000}"/>
            </a:ext>
          </a:extLst>
        </xdr:cNvPr>
        <xdr:cNvSpPr txBox="1"/>
      </xdr:nvSpPr>
      <xdr:spPr>
        <a:xfrm>
          <a:off x="1828800" y="6607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133350</xdr:rowOff>
    </xdr:from>
    <xdr:to>
      <xdr:col>6</xdr:col>
      <xdr:colOff>171450</xdr:colOff>
      <xdr:row>40</xdr:row>
      <xdr:rowOff>63500</xdr:rowOff>
    </xdr:to>
    <xdr:sp macro="" textlink="">
      <xdr:nvSpPr>
        <xdr:cNvPr id="92" name="楕円 91">
          <a:extLst>
            <a:ext uri="{FF2B5EF4-FFF2-40B4-BE49-F238E27FC236}">
              <a16:creationId xmlns:a16="http://schemas.microsoft.com/office/drawing/2014/main" id="{00000000-0008-0000-0400-00005C000000}"/>
            </a:ext>
          </a:extLst>
        </xdr:cNvPr>
        <xdr:cNvSpPr/>
      </xdr:nvSpPr>
      <xdr:spPr>
        <a:xfrm>
          <a:off x="1270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73677</xdr:rowOff>
    </xdr:from>
    <xdr:ext cx="762000" cy="259045"/>
    <xdr:sp macro="" textlink="">
      <xdr:nvSpPr>
        <xdr:cNvPr id="93" name="テキスト ボックス 92">
          <a:extLst>
            <a:ext uri="{FF2B5EF4-FFF2-40B4-BE49-F238E27FC236}">
              <a16:creationId xmlns:a16="http://schemas.microsoft.com/office/drawing/2014/main" id="{00000000-0008-0000-0400-00005D000000}"/>
            </a:ext>
          </a:extLst>
        </xdr:cNvPr>
        <xdr:cNvSpPr txBox="1"/>
      </xdr:nvSpPr>
      <xdr:spPr>
        <a:xfrm>
          <a:off x="939800" y="658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7</xdr:row>
      <xdr:rowOff>133350</xdr:rowOff>
    </xdr:from>
    <xdr:to>
      <xdr:col>101</xdr:col>
      <xdr:colOff>180975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8</xdr:row>
      <xdr:rowOff>152400</xdr:rowOff>
    </xdr:from>
    <xdr:to>
      <xdr:col>101</xdr:col>
      <xdr:colOff>180975</xdr:colOff>
      <xdr:row>10</xdr:row>
      <xdr:rowOff>63500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102" name="テキスト ボックス 101">
          <a:extLst>
            <a:ext uri="{FF2B5EF4-FFF2-40B4-BE49-F238E27FC236}">
              <a16:creationId xmlns:a16="http://schemas.microsoft.com/office/drawing/2014/main" id="{00000000-0008-0000-0400-000066000000}"/>
            </a:ext>
          </a:extLst>
        </xdr:cNvPr>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平成２７年度以降、概ね横ばいで推移している。</a:t>
          </a:r>
        </a:p>
        <a:p>
          <a:r>
            <a:rPr kumimoji="1" lang="ja-JP" altLang="en-US" sz="1300">
              <a:latin typeface="ＭＳ Ｐゴシック" panose="020B0600070205080204" pitchFamily="50" charset="-128"/>
              <a:ea typeface="ＭＳ Ｐゴシック" panose="020B0600070205080204" pitchFamily="50" charset="-128"/>
            </a:rPr>
            <a:t>　平成２９年度は、県営住宅管理委託費の増などにより前年度から０．１ポイント上昇し、平成３０年度も同水準となっている。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令和元年度はＣＳＦ（豚熱）対策経費の増などにより分子が増えたことに加え、県税収入の減などにより分母が減少したことにより、前年度から０．２ポイント上昇した。</a:t>
          </a:r>
        </a:p>
      </xdr:txBody>
    </xdr:sp>
    <xdr:clientData/>
  </xdr:twoCellAnchor>
  <xdr:oneCellAnchor>
    <xdr:from>
      <xdr:col>62</xdr:col>
      <xdr:colOff>6350</xdr:colOff>
      <xdr:row>9</xdr:row>
      <xdr:rowOff>107950</xdr:rowOff>
    </xdr:from>
    <xdr:ext cx="298543" cy="225703"/>
    <xdr:sp macro="" textlink="">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4" name="直線コネクタ 103">
          <a:extLst>
            <a:ext uri="{FF2B5EF4-FFF2-40B4-BE49-F238E27FC236}">
              <a16:creationId xmlns:a16="http://schemas.microsoft.com/office/drawing/2014/main" id="{00000000-0008-0000-0400-000068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6" name="直線コネクタ 105">
          <a:extLst>
            <a:ext uri="{FF2B5EF4-FFF2-40B4-BE49-F238E27FC236}">
              <a16:creationId xmlns:a16="http://schemas.microsoft.com/office/drawing/2014/main" id="{00000000-0008-0000-0400-00006A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20</xdr:row>
      <xdr:rowOff>99077</xdr:rowOff>
    </xdr:from>
    <xdr:ext cx="762000" cy="259045"/>
    <xdr:sp macro="" textlink="">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16840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8" name="直線コネクタ 107">
          <a:extLst>
            <a:ext uri="{FF2B5EF4-FFF2-40B4-BE49-F238E27FC236}">
              <a16:creationId xmlns:a16="http://schemas.microsoft.com/office/drawing/2014/main" id="{00000000-0008-0000-0400-00006C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17</xdr:row>
      <xdr:rowOff>156227</xdr:rowOff>
    </xdr:from>
    <xdr:ext cx="762000" cy="259045"/>
    <xdr:sp macro="" textlink="">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11684000" y="307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0" name="直線コネクタ 109">
          <a:extLst>
            <a:ext uri="{FF2B5EF4-FFF2-40B4-BE49-F238E27FC236}">
              <a16:creationId xmlns:a16="http://schemas.microsoft.com/office/drawing/2014/main" id="{00000000-0008-0000-0400-00006E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15</xdr:row>
      <xdr:rowOff>41927</xdr:rowOff>
    </xdr:from>
    <xdr:ext cx="762000" cy="259045"/>
    <xdr:sp macro="" textlink="">
      <xdr:nvSpPr>
        <xdr:cNvPr id="111" name="テキスト ボックス 110">
          <a:extLst>
            <a:ext uri="{FF2B5EF4-FFF2-40B4-BE49-F238E27FC236}">
              <a16:creationId xmlns:a16="http://schemas.microsoft.com/office/drawing/2014/main" id="{00000000-0008-0000-0400-00006F000000}"/>
            </a:ext>
          </a:extLst>
        </xdr:cNvPr>
        <xdr:cNvSpPr txBox="1"/>
      </xdr:nvSpPr>
      <xdr:spPr>
        <a:xfrm>
          <a:off x="116840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2" name="直線コネクタ 111">
          <a:extLst>
            <a:ext uri="{FF2B5EF4-FFF2-40B4-BE49-F238E27FC236}">
              <a16:creationId xmlns:a16="http://schemas.microsoft.com/office/drawing/2014/main" id="{00000000-0008-0000-0400-000070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12</xdr:row>
      <xdr:rowOff>99077</xdr:rowOff>
    </xdr:from>
    <xdr:ext cx="762000" cy="259045"/>
    <xdr:sp macro="" textlink="">
      <xdr:nvSpPr>
        <xdr:cNvPr id="113" name="テキスト ボックス 112">
          <a:extLst>
            <a:ext uri="{FF2B5EF4-FFF2-40B4-BE49-F238E27FC236}">
              <a16:creationId xmlns:a16="http://schemas.microsoft.com/office/drawing/2014/main" id="{00000000-0008-0000-0400-000071000000}"/>
            </a:ext>
          </a:extLst>
        </xdr:cNvPr>
        <xdr:cNvSpPr txBox="1"/>
      </xdr:nvSpPr>
      <xdr:spPr>
        <a:xfrm>
          <a:off x="116840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4" name="直線コネクタ 113">
          <a:extLst>
            <a:ext uri="{FF2B5EF4-FFF2-40B4-BE49-F238E27FC236}">
              <a16:creationId xmlns:a16="http://schemas.microsoft.com/office/drawing/2014/main" id="{00000000-0008-0000-0400-000072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115" name="テキスト ボックス 114">
          <a:extLst>
            <a:ext uri="{FF2B5EF4-FFF2-40B4-BE49-F238E27FC236}">
              <a16:creationId xmlns:a16="http://schemas.microsoft.com/office/drawing/2014/main" id="{00000000-0008-0000-0400-000073000000}"/>
            </a:ext>
          </a:extLst>
        </xdr:cNvPr>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104140</xdr:rowOff>
    </xdr:from>
    <xdr:to>
      <xdr:col>82</xdr:col>
      <xdr:colOff>107950</xdr:colOff>
      <xdr:row>20</xdr:row>
      <xdr:rowOff>149860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16154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19067</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1905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104140</xdr:rowOff>
    </xdr:from>
    <xdr:to>
      <xdr:col>82</xdr:col>
      <xdr:colOff>196850</xdr:colOff>
      <xdr:row>12</xdr:row>
      <xdr:rowOff>104140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16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1270</xdr:rowOff>
    </xdr:from>
    <xdr:to>
      <xdr:col>82</xdr:col>
      <xdr:colOff>107950</xdr:colOff>
      <xdr:row>15</xdr:row>
      <xdr:rowOff>92710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257302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71137</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814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99060</xdr:rowOff>
    </xdr:from>
    <xdr:to>
      <xdr:col>82</xdr:col>
      <xdr:colOff>158750</xdr:colOff>
      <xdr:row>17</xdr:row>
      <xdr:rowOff>29210</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1270</xdr:rowOff>
    </xdr:from>
    <xdr:to>
      <xdr:col>78</xdr:col>
      <xdr:colOff>69850</xdr:colOff>
      <xdr:row>15</xdr:row>
      <xdr:rowOff>1270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2573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53340</xdr:rowOff>
    </xdr:from>
    <xdr:to>
      <xdr:col>78</xdr:col>
      <xdr:colOff>120650</xdr:colOff>
      <xdr:row>16</xdr:row>
      <xdr:rowOff>154940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139717</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882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127000</xdr:rowOff>
    </xdr:from>
    <xdr:to>
      <xdr:col>73</xdr:col>
      <xdr:colOff>180975</xdr:colOff>
      <xdr:row>15</xdr:row>
      <xdr:rowOff>1270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25273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7620</xdr:rowOff>
    </xdr:from>
    <xdr:to>
      <xdr:col>74</xdr:col>
      <xdr:colOff>31750</xdr:colOff>
      <xdr:row>16</xdr:row>
      <xdr:rowOff>109220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93997</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127000</xdr:rowOff>
    </xdr:from>
    <xdr:to>
      <xdr:col>69</xdr:col>
      <xdr:colOff>92075</xdr:colOff>
      <xdr:row>14</xdr:row>
      <xdr:rowOff>127000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527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133350</xdr:rowOff>
    </xdr:from>
    <xdr:to>
      <xdr:col>69</xdr:col>
      <xdr:colOff>142875</xdr:colOff>
      <xdr:row>16</xdr:row>
      <xdr:rowOff>63500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48277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48277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41910</xdr:rowOff>
    </xdr:from>
    <xdr:to>
      <xdr:col>82</xdr:col>
      <xdr:colOff>158750</xdr:colOff>
      <xdr:row>15</xdr:row>
      <xdr:rowOff>143510</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58437</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121920</xdr:rowOff>
    </xdr:from>
    <xdr:to>
      <xdr:col>78</xdr:col>
      <xdr:colOff>120650</xdr:colOff>
      <xdr:row>15</xdr:row>
      <xdr:rowOff>52070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62247</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291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121920</xdr:rowOff>
    </xdr:from>
    <xdr:to>
      <xdr:col>74</xdr:col>
      <xdr:colOff>31750</xdr:colOff>
      <xdr:row>15</xdr:row>
      <xdr:rowOff>52070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62247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76200</xdr:rowOff>
    </xdr:from>
    <xdr:to>
      <xdr:col>69</xdr:col>
      <xdr:colOff>142875</xdr:colOff>
      <xdr:row>15</xdr:row>
      <xdr:rowOff>6350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16527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76200</xdr:rowOff>
    </xdr:from>
    <xdr:to>
      <xdr:col>65</xdr:col>
      <xdr:colOff>53975</xdr:colOff>
      <xdr:row>15</xdr:row>
      <xdr:rowOff>6350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16527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47</xdr:row>
      <xdr:rowOff>133350</xdr:rowOff>
    </xdr:from>
    <xdr:to>
      <xdr:col>43</xdr:col>
      <xdr:colOff>98425</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48</xdr:row>
      <xdr:rowOff>152400</xdr:rowOff>
    </xdr:from>
    <xdr:to>
      <xdr:col>43</xdr:col>
      <xdr:colOff>98425</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比率を算定する上で分子となる扶助費は、高齢化の進展等に伴い増加傾向にある。</a:t>
          </a:r>
        </a:p>
        <a:p>
          <a:r>
            <a:rPr kumimoji="1" lang="ja-JP" altLang="en-US" sz="1100">
              <a:latin typeface="ＭＳ Ｐゴシック" panose="020B0600070205080204" pitchFamily="50" charset="-128"/>
              <a:ea typeface="ＭＳ Ｐゴシック" panose="020B0600070205080204" pitchFamily="50" charset="-128"/>
            </a:rPr>
            <a:t>　平成２８年度は、指定難病医療給付費の増などにより０．１ポイント上昇し、平成２９年度は、指定難病医療給付費、精神通院患者医療給付費負担金の増などにより０．２ポイント上昇した。平成３０年度は、名古屋市への権限移譲による指定難病医療給付費の減などにより０．２ポイント改善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令和元年度は、児童扶養手当支給費の増などにより分子が増加したことに加え、県税収入の減などにより分母が減少したことにより０．２ポイント上昇した。</a:t>
          </a:r>
        </a:p>
      </xdr:txBody>
    </xdr:sp>
    <xdr:clientData/>
  </xdr:twoCellAnchor>
  <xdr:oneCellAnchor>
    <xdr:from>
      <xdr:col>3</xdr:col>
      <xdr:colOff>123825</xdr:colOff>
      <xdr:row>49</xdr:row>
      <xdr:rowOff>107950</xdr:rowOff>
    </xdr:from>
    <xdr:ext cx="298543" cy="225703"/>
    <xdr:sp macro="" textlink="">
      <xdr:nvSpPr>
        <xdr:cNvPr id="160" name="テキスト ボックス 159">
          <a:extLst>
            <a:ext uri="{FF2B5EF4-FFF2-40B4-BE49-F238E27FC236}">
              <a16:creationId xmlns:a16="http://schemas.microsoft.com/office/drawing/2014/main" id="{00000000-0008-0000-0400-0000A0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1" name="直線コネクタ 160">
          <a:extLst>
            <a:ext uri="{FF2B5EF4-FFF2-40B4-BE49-F238E27FC236}">
              <a16:creationId xmlns:a16="http://schemas.microsoft.com/office/drawing/2014/main" id="{00000000-0008-0000-0400-0000A1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3827</xdr:rowOff>
    </xdr:from>
    <xdr:ext cx="762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137177</xdr:rowOff>
    </xdr:from>
    <xdr:ext cx="762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99077</xdr:rowOff>
    </xdr:from>
    <xdr:ext cx="762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54</xdr:row>
      <xdr:rowOff>60977</xdr:rowOff>
    </xdr:from>
    <xdr:ext cx="762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22877</xdr:rowOff>
    </xdr:from>
    <xdr:ext cx="762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5" name="扶助費グラフ枠">
          <a:extLst>
            <a:ext uri="{FF2B5EF4-FFF2-40B4-BE49-F238E27FC236}">
              <a16:creationId xmlns:a16="http://schemas.microsoft.com/office/drawing/2014/main" id="{00000000-0008-0000-0400-0000AF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107950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flipV="1">
          <a:off x="4826000" y="9118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80027</xdr:rowOff>
    </xdr:from>
    <xdr:ext cx="762000" cy="259045"/>
    <xdr:sp macro="" textlink="">
      <xdr:nvSpPr>
        <xdr:cNvPr id="177" name="扶助費最小値テキスト">
          <a:extLst>
            <a:ext uri="{FF2B5EF4-FFF2-40B4-BE49-F238E27FC236}">
              <a16:creationId xmlns:a16="http://schemas.microsoft.com/office/drawing/2014/main" id="{00000000-0008-0000-0400-0000B1000000}"/>
            </a:ext>
          </a:extLst>
        </xdr:cNvPr>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107950</xdr:rowOff>
    </xdr:from>
    <xdr:to>
      <xdr:col>24</xdr:col>
      <xdr:colOff>114300</xdr:colOff>
      <xdr:row>61</xdr:row>
      <xdr:rowOff>107950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79" name="扶助費最大値テキスト">
          <a:extLst>
            <a:ext uri="{FF2B5EF4-FFF2-40B4-BE49-F238E27FC236}">
              <a16:creationId xmlns:a16="http://schemas.microsoft.com/office/drawing/2014/main" id="{00000000-0008-0000-0400-0000B3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69850</xdr:rowOff>
    </xdr:from>
    <xdr:to>
      <xdr:col>24</xdr:col>
      <xdr:colOff>25400</xdr:colOff>
      <xdr:row>55</xdr:row>
      <xdr:rowOff>146050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3987800" y="94996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92727</xdr:rowOff>
    </xdr:from>
    <xdr:ext cx="762000" cy="259045"/>
    <xdr:sp macro="" textlink="">
      <xdr:nvSpPr>
        <xdr:cNvPr id="182" name="扶助費平均値テキスト">
          <a:extLst>
            <a:ext uri="{FF2B5EF4-FFF2-40B4-BE49-F238E27FC236}">
              <a16:creationId xmlns:a16="http://schemas.microsoft.com/office/drawing/2014/main" id="{00000000-0008-0000-0400-0000B6000000}"/>
            </a:ext>
          </a:extLst>
        </xdr:cNvPr>
        <xdr:cNvSpPr txBox="1"/>
      </xdr:nvSpPr>
      <xdr:spPr>
        <a:xfrm>
          <a:off x="4914900" y="917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76200</xdr:rowOff>
    </xdr:from>
    <xdr:to>
      <xdr:col>24</xdr:col>
      <xdr:colOff>76200</xdr:colOff>
      <xdr:row>55</xdr:row>
      <xdr:rowOff>6350</xdr:rowOff>
    </xdr:to>
    <xdr:sp macro="" textlink="">
      <xdr:nvSpPr>
        <xdr:cNvPr id="183" name="フローチャート: 判断 182">
          <a:extLst>
            <a:ext uri="{FF2B5EF4-FFF2-40B4-BE49-F238E27FC236}">
              <a16:creationId xmlns:a16="http://schemas.microsoft.com/office/drawing/2014/main" id="{00000000-0008-0000-0400-0000B7000000}"/>
            </a:ext>
          </a:extLst>
        </xdr:cNvPr>
        <xdr:cNvSpPr/>
      </xdr:nvSpPr>
      <xdr:spPr>
        <a:xfrm>
          <a:off x="47752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69850</xdr:rowOff>
    </xdr:from>
    <xdr:to>
      <xdr:col>19</xdr:col>
      <xdr:colOff>187325</xdr:colOff>
      <xdr:row>55</xdr:row>
      <xdr:rowOff>146050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098800" y="9499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76200</xdr:rowOff>
    </xdr:from>
    <xdr:to>
      <xdr:col>20</xdr:col>
      <xdr:colOff>38100</xdr:colOff>
      <xdr:row>55</xdr:row>
      <xdr:rowOff>6350</xdr:rowOff>
    </xdr:to>
    <xdr:sp macro="" textlink="">
      <xdr:nvSpPr>
        <xdr:cNvPr id="185" name="フローチャート: 判断 184">
          <a:extLst>
            <a:ext uri="{FF2B5EF4-FFF2-40B4-BE49-F238E27FC236}">
              <a16:creationId xmlns:a16="http://schemas.microsoft.com/office/drawing/2014/main" id="{00000000-0008-0000-0400-0000B9000000}"/>
            </a:ext>
          </a:extLst>
        </xdr:cNvPr>
        <xdr:cNvSpPr/>
      </xdr:nvSpPr>
      <xdr:spPr>
        <a:xfrm>
          <a:off x="3937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16527</xdr:rowOff>
    </xdr:from>
    <xdr:ext cx="736600" cy="259045"/>
    <xdr:sp macro="" textlink="">
      <xdr:nvSpPr>
        <xdr:cNvPr id="186" name="テキスト ボックス 185">
          <a:extLst>
            <a:ext uri="{FF2B5EF4-FFF2-40B4-BE49-F238E27FC236}">
              <a16:creationId xmlns:a16="http://schemas.microsoft.com/office/drawing/2014/main" id="{00000000-0008-0000-0400-0000BA000000}"/>
            </a:ext>
          </a:extLst>
        </xdr:cNvPr>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69850</xdr:rowOff>
    </xdr:from>
    <xdr:to>
      <xdr:col>15</xdr:col>
      <xdr:colOff>98425</xdr:colOff>
      <xdr:row>55</xdr:row>
      <xdr:rowOff>146050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2209800" y="9499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114300</xdr:rowOff>
    </xdr:from>
    <xdr:to>
      <xdr:col>15</xdr:col>
      <xdr:colOff>149225</xdr:colOff>
      <xdr:row>55</xdr:row>
      <xdr:rowOff>44450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54627</xdr:rowOff>
    </xdr:from>
    <xdr:ext cx="7620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2717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31750</xdr:rowOff>
    </xdr:from>
    <xdr:to>
      <xdr:col>11</xdr:col>
      <xdr:colOff>9525</xdr:colOff>
      <xdr:row>55</xdr:row>
      <xdr:rowOff>69850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1320800" y="9461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76200</xdr:rowOff>
    </xdr:from>
    <xdr:to>
      <xdr:col>11</xdr:col>
      <xdr:colOff>60325</xdr:colOff>
      <xdr:row>55</xdr:row>
      <xdr:rowOff>6350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16527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38100</xdr:rowOff>
    </xdr:from>
    <xdr:to>
      <xdr:col>6</xdr:col>
      <xdr:colOff>171450</xdr:colOff>
      <xdr:row>54</xdr:row>
      <xdr:rowOff>139700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1270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149877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939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200" name="楕円 199">
          <a:extLst>
            <a:ext uri="{FF2B5EF4-FFF2-40B4-BE49-F238E27FC236}">
              <a16:creationId xmlns:a16="http://schemas.microsoft.com/office/drawing/2014/main" id="{00000000-0008-0000-0400-0000C8000000}"/>
            </a:ext>
          </a:extLst>
        </xdr:cNvPr>
        <xdr:cNvSpPr/>
      </xdr:nvSpPr>
      <xdr:spPr>
        <a:xfrm>
          <a:off x="47752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67327</xdr:rowOff>
    </xdr:from>
    <xdr:ext cx="762000" cy="259045"/>
    <xdr:sp macro="" textlink="">
      <xdr:nvSpPr>
        <xdr:cNvPr id="201" name="扶助費該当値テキスト">
          <a:extLst>
            <a:ext uri="{FF2B5EF4-FFF2-40B4-BE49-F238E27FC236}">
              <a16:creationId xmlns:a16="http://schemas.microsoft.com/office/drawing/2014/main" id="{00000000-0008-0000-0400-0000C9000000}"/>
            </a:ext>
          </a:extLst>
        </xdr:cNvPr>
        <xdr:cNvSpPr txBox="1"/>
      </xdr:nvSpPr>
      <xdr:spPr>
        <a:xfrm>
          <a:off x="49149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19050</xdr:rowOff>
    </xdr:from>
    <xdr:to>
      <xdr:col>20</xdr:col>
      <xdr:colOff>38100</xdr:colOff>
      <xdr:row>55</xdr:row>
      <xdr:rowOff>120650</xdr:rowOff>
    </xdr:to>
    <xdr:sp macro="" textlink="">
      <xdr:nvSpPr>
        <xdr:cNvPr id="202" name="楕円 201">
          <a:extLst>
            <a:ext uri="{FF2B5EF4-FFF2-40B4-BE49-F238E27FC236}">
              <a16:creationId xmlns:a16="http://schemas.microsoft.com/office/drawing/2014/main" id="{00000000-0008-0000-0400-0000CA000000}"/>
            </a:ext>
          </a:extLst>
        </xdr:cNvPr>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95250</xdr:rowOff>
    </xdr:from>
    <xdr:to>
      <xdr:col>15</xdr:col>
      <xdr:colOff>149225</xdr:colOff>
      <xdr:row>56</xdr:row>
      <xdr:rowOff>25400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3048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2717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19050</xdr:rowOff>
    </xdr:from>
    <xdr:to>
      <xdr:col>11</xdr:col>
      <xdr:colOff>60325</xdr:colOff>
      <xdr:row>55</xdr:row>
      <xdr:rowOff>120650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2159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1270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67327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0" name="正方形/長方形 209">
          <a:extLst>
            <a:ext uri="{FF2B5EF4-FFF2-40B4-BE49-F238E27FC236}">
              <a16:creationId xmlns:a16="http://schemas.microsoft.com/office/drawing/2014/main" id="{00000000-0008-0000-0400-0000D2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47</xdr:row>
      <xdr:rowOff>133350</xdr:rowOff>
    </xdr:from>
    <xdr:to>
      <xdr:col>101</xdr:col>
      <xdr:colOff>180975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48</xdr:row>
      <xdr:rowOff>152400</xdr:rowOff>
    </xdr:from>
    <xdr:to>
      <xdr:col>101</xdr:col>
      <xdr:colOff>180975</xdr:colOff>
      <xdr:row>50</xdr:row>
      <xdr:rowOff>63500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本県は、類似団体と比較して道路面積が大きいなどの要因により、維持補修費が高い傾向にあるため、その他の比率が高くなっている。</a:t>
          </a:r>
        </a:p>
        <a:p>
          <a:r>
            <a:rPr kumimoji="1" lang="ja-JP" altLang="en-US" sz="1200">
              <a:latin typeface="ＭＳ Ｐゴシック" panose="020B0600070205080204" pitchFamily="50" charset="-128"/>
              <a:ea typeface="ＭＳ Ｐゴシック" panose="020B0600070205080204" pitchFamily="50" charset="-128"/>
            </a:rPr>
            <a:t>　平成３０年度は、都道府県が国民健康保険の財政運営の責任主体となることに伴い、国民健康保険事業特別会計繰出金が皆増となることにより、前年度から２．７ポイント上昇した。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令和元年度は県立病院事業会計貸付金の皆減により前年度から</a:t>
          </a:r>
          <a:r>
            <a:rPr kumimoji="1" lang="en-US" altLang="ja-JP" sz="1200">
              <a:latin typeface="ＭＳ Ｐゴシック" panose="020B0600070205080204" pitchFamily="50" charset="-128"/>
              <a:ea typeface="ＭＳ Ｐゴシック" panose="020B0600070205080204" pitchFamily="50" charset="-128"/>
            </a:rPr>
            <a:t>0</a:t>
          </a:r>
          <a:r>
            <a:rPr kumimoji="1" lang="ja-JP" altLang="en-US" sz="1200">
              <a:latin typeface="ＭＳ Ｐゴシック" panose="020B0600070205080204" pitchFamily="50" charset="-128"/>
              <a:ea typeface="ＭＳ Ｐゴシック" panose="020B0600070205080204" pitchFamily="50" charset="-128"/>
            </a:rPr>
            <a:t>．１ポイント改善した。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19" name="テキスト ボックス 218">
          <a:extLst>
            <a:ext uri="{FF2B5EF4-FFF2-40B4-BE49-F238E27FC236}">
              <a16:creationId xmlns:a16="http://schemas.microsoft.com/office/drawing/2014/main" id="{00000000-0008-0000-0400-0000DB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0" name="直線コネクタ 219">
          <a:extLst>
            <a:ext uri="{FF2B5EF4-FFF2-40B4-BE49-F238E27FC236}">
              <a16:creationId xmlns:a16="http://schemas.microsoft.com/office/drawing/2014/main" id="{00000000-0008-0000-0400-0000DC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2" name="直線コネクタ 221">
          <a:extLst>
            <a:ext uri="{FF2B5EF4-FFF2-40B4-BE49-F238E27FC236}">
              <a16:creationId xmlns:a16="http://schemas.microsoft.com/office/drawing/2014/main" id="{00000000-0008-0000-0400-0000DE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61</xdr:row>
      <xdr:rowOff>3827</xdr:rowOff>
    </xdr:from>
    <xdr:ext cx="762000" cy="259045"/>
    <xdr:sp macro="" textlink="">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16840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4" name="直線コネクタ 223">
          <a:extLst>
            <a:ext uri="{FF2B5EF4-FFF2-40B4-BE49-F238E27FC236}">
              <a16:creationId xmlns:a16="http://schemas.microsoft.com/office/drawing/2014/main" id="{00000000-0008-0000-0400-0000E0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58</xdr:row>
      <xdr:rowOff>137177</xdr:rowOff>
    </xdr:from>
    <xdr:ext cx="762000" cy="259045"/>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16840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56</xdr:row>
      <xdr:rowOff>99077</xdr:rowOff>
    </xdr:from>
    <xdr:ext cx="762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6840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54</xdr:row>
      <xdr:rowOff>60977</xdr:rowOff>
    </xdr:from>
    <xdr:ext cx="762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6840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52</xdr:row>
      <xdr:rowOff>22877</xdr:rowOff>
    </xdr:from>
    <xdr:ext cx="762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6840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49</xdr:row>
      <xdr:rowOff>156227</xdr:rowOff>
    </xdr:from>
    <xdr:ext cx="762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68400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56</xdr:row>
      <xdr:rowOff>88900</xdr:rowOff>
    </xdr:from>
    <xdr:to>
      <xdr:col>82</xdr:col>
      <xdr:colOff>107950</xdr:colOff>
      <xdr:row>60</xdr:row>
      <xdr:rowOff>165100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690100"/>
          <a:ext cx="0" cy="762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137177</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165100</xdr:rowOff>
    </xdr:from>
    <xdr:to>
      <xdr:col>82</xdr:col>
      <xdr:colOff>196850</xdr:colOff>
      <xdr:row>60</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3827</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56</xdr:row>
      <xdr:rowOff>88900</xdr:rowOff>
    </xdr:from>
    <xdr:to>
      <xdr:col>82</xdr:col>
      <xdr:colOff>196850</xdr:colOff>
      <xdr:row>56</xdr:row>
      <xdr:rowOff>88900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69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146050</xdr:rowOff>
    </xdr:from>
    <xdr:to>
      <xdr:col>82</xdr:col>
      <xdr:colOff>107950</xdr:colOff>
      <xdr:row>60</xdr:row>
      <xdr:rowOff>12700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5671800" y="102616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168927</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94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152400</xdr:rowOff>
    </xdr:from>
    <xdr:to>
      <xdr:col>82</xdr:col>
      <xdr:colOff>158750</xdr:colOff>
      <xdr:row>59</xdr:row>
      <xdr:rowOff>82550</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12700</xdr:rowOff>
    </xdr:from>
    <xdr:to>
      <xdr:col>78</xdr:col>
      <xdr:colOff>69850</xdr:colOff>
      <xdr:row>60</xdr:row>
      <xdr:rowOff>12700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4782800" y="9271000"/>
          <a:ext cx="889000" cy="1028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114300</xdr:rowOff>
    </xdr:from>
    <xdr:to>
      <xdr:col>78</xdr:col>
      <xdr:colOff>120650</xdr:colOff>
      <xdr:row>59</xdr:row>
      <xdr:rowOff>44450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54627</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82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12700</xdr:rowOff>
    </xdr:from>
    <xdr:to>
      <xdr:col>73</xdr:col>
      <xdr:colOff>180975</xdr:colOff>
      <xdr:row>54</xdr:row>
      <xdr:rowOff>12700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3893800" y="927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52</xdr:row>
      <xdr:rowOff>76200</xdr:rowOff>
    </xdr:from>
    <xdr:to>
      <xdr:col>74</xdr:col>
      <xdr:colOff>31750</xdr:colOff>
      <xdr:row>53</xdr:row>
      <xdr:rowOff>6350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899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51</xdr:row>
      <xdr:rowOff>16527</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876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12700</xdr:rowOff>
    </xdr:from>
    <xdr:to>
      <xdr:col>69</xdr:col>
      <xdr:colOff>92075</xdr:colOff>
      <xdr:row>54</xdr:row>
      <xdr:rowOff>12700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3004800" y="927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52</xdr:row>
      <xdr:rowOff>38100</xdr:rowOff>
    </xdr:from>
    <xdr:to>
      <xdr:col>69</xdr:col>
      <xdr:colOff>142875</xdr:colOff>
      <xdr:row>52</xdr:row>
      <xdr:rowOff>139700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895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50</xdr:row>
      <xdr:rowOff>149877</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52</xdr:row>
      <xdr:rowOff>76200</xdr:rowOff>
    </xdr:from>
    <xdr:to>
      <xdr:col>65</xdr:col>
      <xdr:colOff>53975</xdr:colOff>
      <xdr:row>53</xdr:row>
      <xdr:rowOff>6350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899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51</xdr:row>
      <xdr:rowOff>16527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876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95250</xdr:rowOff>
    </xdr:from>
    <xdr:to>
      <xdr:col>82</xdr:col>
      <xdr:colOff>158750</xdr:colOff>
      <xdr:row>60</xdr:row>
      <xdr:rowOff>25400</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67327</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133350</xdr:rowOff>
    </xdr:from>
    <xdr:to>
      <xdr:col>78</xdr:col>
      <xdr:colOff>120650</xdr:colOff>
      <xdr:row>60</xdr:row>
      <xdr:rowOff>63500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48277</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1033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133350</xdr:rowOff>
    </xdr:from>
    <xdr:to>
      <xdr:col>74</xdr:col>
      <xdr:colOff>31750</xdr:colOff>
      <xdr:row>54</xdr:row>
      <xdr:rowOff>63500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48277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133350</xdr:rowOff>
    </xdr:from>
    <xdr:to>
      <xdr:col>69</xdr:col>
      <xdr:colOff>142875</xdr:colOff>
      <xdr:row>54</xdr:row>
      <xdr:rowOff>63500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48277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133350</xdr:rowOff>
    </xdr:from>
    <xdr:to>
      <xdr:col>65</xdr:col>
      <xdr:colOff>53975</xdr:colOff>
      <xdr:row>54</xdr:row>
      <xdr:rowOff>63500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48277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27</xdr:row>
      <xdr:rowOff>133350</xdr:rowOff>
    </xdr:from>
    <xdr:to>
      <xdr:col>101</xdr:col>
      <xdr:colOff>180975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28</xdr:row>
      <xdr:rowOff>152400</xdr:rowOff>
    </xdr:from>
    <xdr:to>
      <xdr:col>101</xdr:col>
      <xdr:colOff>180975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比率を算定する上で分子となる補助費等は、高齢化の進展に伴う後期高齢者医療事業費や介護給付費負担金といった義務的な経費の増などにより増加している。</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平成３０年度は、上記の義務的な経費は引き続き増加したが、都道府県が国民健康保険の財政運営の責任主体となることに伴い国民健康保険財政調整交付金等が皆減となることにより、前年度から３．８ポイント改善した。</a:t>
          </a:r>
        </a:p>
        <a:p>
          <a:r>
            <a:rPr kumimoji="1" lang="ja-JP" altLang="en-US" sz="1000">
              <a:latin typeface="ＭＳ Ｐゴシック" panose="020B0600070205080204" pitchFamily="50" charset="-128"/>
              <a:ea typeface="ＭＳ Ｐゴシック" panose="020B0600070205080204" pitchFamily="50" charset="-128"/>
            </a:rPr>
            <a:t>　令和元年度は、分子が幼児教育の無償化に伴い施設型教育・保育給付費が増えたことなどに加え、県税収入の減などにより分母が減少したことによって、前年度から２．１ポイント上昇した。</a:t>
          </a:r>
        </a:p>
      </xdr:txBody>
    </xdr:sp>
    <xdr:clientData/>
  </xdr:twoCellAnchor>
  <xdr:oneCellAnchor>
    <xdr:from>
      <xdr:col>62</xdr:col>
      <xdr:colOff>6350</xdr:colOff>
      <xdr:row>29</xdr:row>
      <xdr:rowOff>107950</xdr:rowOff>
    </xdr:from>
    <xdr:ext cx="298543" cy="225703"/>
    <xdr:sp macro="" textlink="">
      <xdr:nvSpPr>
        <xdr:cNvPr id="278" name="テキスト ボックス 277">
          <a:extLst>
            <a:ext uri="{FF2B5EF4-FFF2-40B4-BE49-F238E27FC236}">
              <a16:creationId xmlns:a16="http://schemas.microsoft.com/office/drawing/2014/main" id="{00000000-0008-0000-0400-000016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79" name="直線コネクタ 278">
          <a:extLst>
            <a:ext uri="{FF2B5EF4-FFF2-40B4-BE49-F238E27FC236}">
              <a16:creationId xmlns:a16="http://schemas.microsoft.com/office/drawing/2014/main" id="{00000000-0008-0000-0400-000017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41</xdr:row>
      <xdr:rowOff>3827</xdr:rowOff>
    </xdr:from>
    <xdr:ext cx="762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6840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38</xdr:row>
      <xdr:rowOff>137177</xdr:rowOff>
    </xdr:from>
    <xdr:ext cx="762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6840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36</xdr:row>
      <xdr:rowOff>99077</xdr:rowOff>
    </xdr:from>
    <xdr:ext cx="762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6840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34</xdr:row>
      <xdr:rowOff>60977</xdr:rowOff>
    </xdr:from>
    <xdr:ext cx="762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6840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32</xdr:row>
      <xdr:rowOff>22877</xdr:rowOff>
    </xdr:from>
    <xdr:ext cx="762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684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3" name="補助費等グラフ枠">
          <a:extLst>
            <a:ext uri="{FF2B5EF4-FFF2-40B4-BE49-F238E27FC236}">
              <a16:creationId xmlns:a16="http://schemas.microsoft.com/office/drawing/2014/main" id="{00000000-0008-0000-0400-000025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165100</xdr:rowOff>
    </xdr:from>
    <xdr:to>
      <xdr:col>82</xdr:col>
      <xdr:colOff>107950</xdr:colOff>
      <xdr:row>42</xdr:row>
      <xdr:rowOff>25400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flipV="1">
          <a:off x="16510000" y="5651500"/>
          <a:ext cx="0" cy="1574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168927</xdr:rowOff>
    </xdr:from>
    <xdr:ext cx="762000" cy="259045"/>
    <xdr:sp macro="" textlink="">
      <xdr:nvSpPr>
        <xdr:cNvPr id="295" name="補助費等最小値テキスト">
          <a:extLst>
            <a:ext uri="{FF2B5EF4-FFF2-40B4-BE49-F238E27FC236}">
              <a16:creationId xmlns:a16="http://schemas.microsoft.com/office/drawing/2014/main" id="{00000000-0008-0000-0400-000027010000}"/>
            </a:ext>
          </a:extLst>
        </xdr:cNvPr>
        <xdr:cNvSpPr txBox="1"/>
      </xdr:nvSpPr>
      <xdr:spPr>
        <a:xfrm>
          <a:off x="1659890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25400</xdr:rowOff>
    </xdr:from>
    <xdr:to>
      <xdr:col>82</xdr:col>
      <xdr:colOff>196850</xdr:colOff>
      <xdr:row>42</xdr:row>
      <xdr:rowOff>25400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6421100" y="722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80027</xdr:rowOff>
    </xdr:from>
    <xdr:ext cx="762000" cy="259045"/>
    <xdr:sp macro="" textlink="">
      <xdr:nvSpPr>
        <xdr:cNvPr id="297" name="補助費等最大値テキスト">
          <a:extLst>
            <a:ext uri="{FF2B5EF4-FFF2-40B4-BE49-F238E27FC236}">
              <a16:creationId xmlns:a16="http://schemas.microsoft.com/office/drawing/2014/main" id="{00000000-0008-0000-0400-000029010000}"/>
            </a:ext>
          </a:extLst>
        </xdr:cNvPr>
        <xdr:cNvSpPr txBox="1"/>
      </xdr:nvSpPr>
      <xdr:spPr>
        <a:xfrm>
          <a:off x="16598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165100</xdr:rowOff>
    </xdr:from>
    <xdr:to>
      <xdr:col>82</xdr:col>
      <xdr:colOff>196850</xdr:colOff>
      <xdr:row>32</xdr:row>
      <xdr:rowOff>165100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6421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0</xdr:rowOff>
    </xdr:from>
    <xdr:to>
      <xdr:col>82</xdr:col>
      <xdr:colOff>107950</xdr:colOff>
      <xdr:row>37</xdr:row>
      <xdr:rowOff>95250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5671800" y="6172200"/>
          <a:ext cx="8382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67327</xdr:rowOff>
    </xdr:from>
    <xdr:ext cx="762000" cy="259045"/>
    <xdr:sp macro="" textlink="">
      <xdr:nvSpPr>
        <xdr:cNvPr id="300" name="補助費等平均値テキスト">
          <a:extLst>
            <a:ext uri="{FF2B5EF4-FFF2-40B4-BE49-F238E27FC236}">
              <a16:creationId xmlns:a16="http://schemas.microsoft.com/office/drawing/2014/main" id="{00000000-0008-0000-0400-00002C010000}"/>
            </a:ext>
          </a:extLst>
        </xdr:cNvPr>
        <xdr:cNvSpPr txBox="1"/>
      </xdr:nvSpPr>
      <xdr:spPr>
        <a:xfrm>
          <a:off x="16598900" y="6410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95250</xdr:rowOff>
    </xdr:from>
    <xdr:to>
      <xdr:col>82</xdr:col>
      <xdr:colOff>158750</xdr:colOff>
      <xdr:row>38</xdr:row>
      <xdr:rowOff>25400</xdr:rowOff>
    </xdr:to>
    <xdr:sp macro="" textlink="">
      <xdr:nvSpPr>
        <xdr:cNvPr id="301" name="フローチャート: 判断 300">
          <a:extLst>
            <a:ext uri="{FF2B5EF4-FFF2-40B4-BE49-F238E27FC236}">
              <a16:creationId xmlns:a16="http://schemas.microsoft.com/office/drawing/2014/main" id="{00000000-0008-0000-0400-00002D010000}"/>
            </a:ext>
          </a:extLst>
        </xdr:cNvPr>
        <xdr:cNvSpPr/>
      </xdr:nvSpPr>
      <xdr:spPr>
        <a:xfrm>
          <a:off x="164592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0</xdr:rowOff>
    </xdr:from>
    <xdr:to>
      <xdr:col>78</xdr:col>
      <xdr:colOff>69850</xdr:colOff>
      <xdr:row>38</xdr:row>
      <xdr:rowOff>139700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4782800" y="6172200"/>
          <a:ext cx="889000" cy="48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139700</xdr:rowOff>
    </xdr:from>
    <xdr:to>
      <xdr:col>78</xdr:col>
      <xdr:colOff>120650</xdr:colOff>
      <xdr:row>37</xdr:row>
      <xdr:rowOff>69850</xdr:rowOff>
    </xdr:to>
    <xdr:sp macro="" textlink="">
      <xdr:nvSpPr>
        <xdr:cNvPr id="303" name="フローチャート: 判断 302">
          <a:extLst>
            <a:ext uri="{FF2B5EF4-FFF2-40B4-BE49-F238E27FC236}">
              <a16:creationId xmlns:a16="http://schemas.microsoft.com/office/drawing/2014/main" id="{00000000-0008-0000-0400-00002F010000}"/>
            </a:ext>
          </a:extLst>
        </xdr:cNvPr>
        <xdr:cNvSpPr/>
      </xdr:nvSpPr>
      <xdr:spPr>
        <a:xfrm>
          <a:off x="15621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54627</xdr:rowOff>
    </xdr:from>
    <xdr:ext cx="736600" cy="259045"/>
    <xdr:sp macro="" textlink="">
      <xdr:nvSpPr>
        <xdr:cNvPr id="304" name="テキスト ボックス 303">
          <a:extLst>
            <a:ext uri="{FF2B5EF4-FFF2-40B4-BE49-F238E27FC236}">
              <a16:creationId xmlns:a16="http://schemas.microsoft.com/office/drawing/2014/main" id="{00000000-0008-0000-0400-000030010000}"/>
            </a:ext>
          </a:extLst>
        </xdr:cNvPr>
        <xdr:cNvSpPr txBox="1"/>
      </xdr:nvSpPr>
      <xdr:spPr>
        <a:xfrm>
          <a:off x="15290800" y="639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82550</xdr:rowOff>
    </xdr:from>
    <xdr:to>
      <xdr:col>73</xdr:col>
      <xdr:colOff>180975</xdr:colOff>
      <xdr:row>38</xdr:row>
      <xdr:rowOff>139700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3893800" y="64262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38</xdr:row>
      <xdr:rowOff>127000</xdr:rowOff>
    </xdr:from>
    <xdr:to>
      <xdr:col>74</xdr:col>
      <xdr:colOff>31750</xdr:colOff>
      <xdr:row>39</xdr:row>
      <xdr:rowOff>57150</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47320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41927</xdr:rowOff>
    </xdr:from>
    <xdr:ext cx="762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4401800" y="672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31750</xdr:rowOff>
    </xdr:from>
    <xdr:to>
      <xdr:col>69</xdr:col>
      <xdr:colOff>92075</xdr:colOff>
      <xdr:row>37</xdr:row>
      <xdr:rowOff>82550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3004800" y="63754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146050</xdr:rowOff>
    </xdr:from>
    <xdr:to>
      <xdr:col>69</xdr:col>
      <xdr:colOff>142875</xdr:colOff>
      <xdr:row>38</xdr:row>
      <xdr:rowOff>76200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38430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60977</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3512800" y="657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31750</xdr:rowOff>
    </xdr:from>
    <xdr:to>
      <xdr:col>65</xdr:col>
      <xdr:colOff>53975</xdr:colOff>
      <xdr:row>37</xdr:row>
      <xdr:rowOff>133350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29540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118127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2623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44450</xdr:rowOff>
    </xdr:from>
    <xdr:to>
      <xdr:col>82</xdr:col>
      <xdr:colOff>158750</xdr:colOff>
      <xdr:row>37</xdr:row>
      <xdr:rowOff>146050</xdr:rowOff>
    </xdr:to>
    <xdr:sp macro="" textlink="">
      <xdr:nvSpPr>
        <xdr:cNvPr id="318" name="楕円 317">
          <a:extLst>
            <a:ext uri="{FF2B5EF4-FFF2-40B4-BE49-F238E27FC236}">
              <a16:creationId xmlns:a16="http://schemas.microsoft.com/office/drawing/2014/main" id="{00000000-0008-0000-0400-00003E010000}"/>
            </a:ext>
          </a:extLst>
        </xdr:cNvPr>
        <xdr:cNvSpPr/>
      </xdr:nvSpPr>
      <xdr:spPr>
        <a:xfrm>
          <a:off x="164592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60977</xdr:rowOff>
    </xdr:from>
    <xdr:ext cx="762000" cy="259045"/>
    <xdr:sp macro="" textlink="">
      <xdr:nvSpPr>
        <xdr:cNvPr id="319" name="補助費等該当値テキスト">
          <a:extLst>
            <a:ext uri="{FF2B5EF4-FFF2-40B4-BE49-F238E27FC236}">
              <a16:creationId xmlns:a16="http://schemas.microsoft.com/office/drawing/2014/main" id="{00000000-0008-0000-0400-00003F010000}"/>
            </a:ext>
          </a:extLst>
        </xdr:cNvPr>
        <xdr:cNvSpPr txBox="1"/>
      </xdr:nvSpPr>
      <xdr:spPr>
        <a:xfrm>
          <a:off x="16598900" y="623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120650</xdr:rowOff>
    </xdr:from>
    <xdr:to>
      <xdr:col>78</xdr:col>
      <xdr:colOff>120650</xdr:colOff>
      <xdr:row>36</xdr:row>
      <xdr:rowOff>50800</xdr:rowOff>
    </xdr:to>
    <xdr:sp macro="" textlink="">
      <xdr:nvSpPr>
        <xdr:cNvPr id="320" name="楕円 319">
          <a:extLst>
            <a:ext uri="{FF2B5EF4-FFF2-40B4-BE49-F238E27FC236}">
              <a16:creationId xmlns:a16="http://schemas.microsoft.com/office/drawing/2014/main" id="{00000000-0008-0000-0400-000040010000}"/>
            </a:ext>
          </a:extLst>
        </xdr:cNvPr>
        <xdr:cNvSpPr/>
      </xdr:nvSpPr>
      <xdr:spPr>
        <a:xfrm>
          <a:off x="15621000" y="612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60977</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5890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88900</xdr:rowOff>
    </xdr:from>
    <xdr:to>
      <xdr:col>74</xdr:col>
      <xdr:colOff>31750</xdr:colOff>
      <xdr:row>39</xdr:row>
      <xdr:rowOff>19050</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47320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29227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401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31750</xdr:rowOff>
    </xdr:from>
    <xdr:to>
      <xdr:col>69</xdr:col>
      <xdr:colOff>142875</xdr:colOff>
      <xdr:row>37</xdr:row>
      <xdr:rowOff>133350</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3843000" y="637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143527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614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152400</xdr:rowOff>
    </xdr:from>
    <xdr:to>
      <xdr:col>65</xdr:col>
      <xdr:colOff>53975</xdr:colOff>
      <xdr:row>37</xdr:row>
      <xdr:rowOff>82550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2954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92727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67</xdr:row>
      <xdr:rowOff>133350</xdr:rowOff>
    </xdr:from>
    <xdr:to>
      <xdr:col>43</xdr:col>
      <xdr:colOff>98425</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68</xdr:row>
      <xdr:rowOff>152400</xdr:rowOff>
    </xdr:from>
    <xdr:to>
      <xdr:col>43</xdr:col>
      <xdr:colOff>98425</xdr:colOff>
      <xdr:row>70</xdr:row>
      <xdr:rowOff>63500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比率を算定する上で分子となる公債費は、近年における臨時財政対策債などの特例的な県債の大量発行の影響により、高止まりとなっている。</a:t>
          </a:r>
        </a:p>
        <a:p>
          <a:r>
            <a:rPr kumimoji="1" lang="ja-JP" altLang="en-US" sz="1100">
              <a:latin typeface="ＭＳ Ｐゴシック" panose="020B0600070205080204" pitchFamily="50" charset="-128"/>
              <a:ea typeface="ＭＳ Ｐゴシック" panose="020B0600070205080204" pitchFamily="50" charset="-128"/>
            </a:rPr>
            <a:t>　平成２８年度及び平成２９年度は、満期一括償還県債に係る減債基金への積立て等による分子の増加により、それぞれ０．２ポイント、１．２ポイント上昇した。平成３０年度は、引き続き分子が増加したものの、県税収入の増に伴い分母も増加したことにより０．９ポイント改善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令和元年度は、利子の減により分子が減少したものの、県税収入の減などにより分母も減少したことから０．４ポイント上昇した。</a:t>
          </a:r>
        </a:p>
      </xdr:txBody>
    </xdr:sp>
    <xdr:clientData/>
  </xdr:twoCellAnchor>
  <xdr:oneCellAnchor>
    <xdr:from>
      <xdr:col>3</xdr:col>
      <xdr:colOff>123825</xdr:colOff>
      <xdr:row>69</xdr:row>
      <xdr:rowOff>107950</xdr:rowOff>
    </xdr:from>
    <xdr:ext cx="298543" cy="225703"/>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8" name="直線コネクタ 337">
          <a:extLst>
            <a:ext uri="{FF2B5EF4-FFF2-40B4-BE49-F238E27FC236}">
              <a16:creationId xmlns:a16="http://schemas.microsoft.com/office/drawing/2014/main" id="{00000000-0008-0000-0400-000052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0" name="直線コネクタ 339">
          <a:extLst>
            <a:ext uri="{FF2B5EF4-FFF2-40B4-BE49-F238E27FC236}">
              <a16:creationId xmlns:a16="http://schemas.microsoft.com/office/drawing/2014/main" id="{00000000-0008-0000-0400-000054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2" name="直線コネクタ 341">
          <a:extLst>
            <a:ext uri="{FF2B5EF4-FFF2-40B4-BE49-F238E27FC236}">
              <a16:creationId xmlns:a16="http://schemas.microsoft.com/office/drawing/2014/main" id="{00000000-0008-0000-0400-000056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74584</xdr:rowOff>
    </xdr:from>
    <xdr:ext cx="762000" cy="259045"/>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90913</xdr:rowOff>
    </xdr:from>
    <xdr:ext cx="762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75</xdr:row>
      <xdr:rowOff>107241</xdr:rowOff>
    </xdr:from>
    <xdr:ext cx="762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73</xdr:row>
      <xdr:rowOff>123570</xdr:rowOff>
    </xdr:from>
    <xdr:ext cx="762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71</xdr:row>
      <xdr:rowOff>139899</xdr:rowOff>
    </xdr:from>
    <xdr:ext cx="762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118835</xdr:rowOff>
    </xdr:from>
    <xdr:to>
      <xdr:col>24</xdr:col>
      <xdr:colOff>25400</xdr:colOff>
      <xdr:row>82</xdr:row>
      <xdr:rowOff>110671</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634685"/>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82748</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4141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110671</xdr:rowOff>
    </xdr:from>
    <xdr:to>
      <xdr:col>24</xdr:col>
      <xdr:colOff>114300</xdr:colOff>
      <xdr:row>82</xdr:row>
      <xdr:rowOff>110671</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4169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33762</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378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118835</xdr:rowOff>
    </xdr:from>
    <xdr:to>
      <xdr:col>24</xdr:col>
      <xdr:colOff>114300</xdr:colOff>
      <xdr:row>73</xdr:row>
      <xdr:rowOff>118835</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634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78014</xdr:rowOff>
    </xdr:from>
    <xdr:to>
      <xdr:col>24</xdr:col>
      <xdr:colOff>25400</xdr:colOff>
      <xdr:row>80</xdr:row>
      <xdr:rowOff>143329</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3987800" y="13794014"/>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51906</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3082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35379</xdr:rowOff>
    </xdr:from>
    <xdr:to>
      <xdr:col>24</xdr:col>
      <xdr:colOff>76200</xdr:colOff>
      <xdr:row>77</xdr:row>
      <xdr:rowOff>136979</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237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78014</xdr:rowOff>
    </xdr:from>
    <xdr:to>
      <xdr:col>19</xdr:col>
      <xdr:colOff>187325</xdr:colOff>
      <xdr:row>81</xdr:row>
      <xdr:rowOff>53521</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098800" y="13794014"/>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19050</xdr:rowOff>
    </xdr:from>
    <xdr:to>
      <xdr:col>20</xdr:col>
      <xdr:colOff>38100</xdr:colOff>
      <xdr:row>77</xdr:row>
      <xdr:rowOff>120650</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130827</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29029</xdr:rowOff>
    </xdr:from>
    <xdr:to>
      <xdr:col>15</xdr:col>
      <xdr:colOff>98425</xdr:colOff>
      <xdr:row>81</xdr:row>
      <xdr:rowOff>53521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2209800" y="13745029"/>
          <a:ext cx="889000" cy="19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84364</xdr:rowOff>
    </xdr:from>
    <xdr:to>
      <xdr:col>15</xdr:col>
      <xdr:colOff>149225</xdr:colOff>
      <xdr:row>78</xdr:row>
      <xdr:rowOff>14514</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24691</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305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167821</xdr:rowOff>
    </xdr:from>
    <xdr:to>
      <xdr:col>11</xdr:col>
      <xdr:colOff>9525</xdr:colOff>
      <xdr:row>80</xdr:row>
      <xdr:rowOff>29029</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1320800" y="137123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92529</xdr:rowOff>
    </xdr:from>
    <xdr:to>
      <xdr:col>11</xdr:col>
      <xdr:colOff>60325</xdr:colOff>
      <xdr:row>77</xdr:row>
      <xdr:rowOff>22679</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12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32855</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289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76200</xdr:rowOff>
    </xdr:from>
    <xdr:to>
      <xdr:col>6</xdr:col>
      <xdr:colOff>171450</xdr:colOff>
      <xdr:row>77</xdr:row>
      <xdr:rowOff>6350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16527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92529</xdr:rowOff>
    </xdr:from>
    <xdr:to>
      <xdr:col>24</xdr:col>
      <xdr:colOff>76200</xdr:colOff>
      <xdr:row>81</xdr:row>
      <xdr:rowOff>22679</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380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80</xdr:row>
      <xdr:rowOff>64606</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3780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27214</xdr:rowOff>
    </xdr:from>
    <xdr:to>
      <xdr:col>20</xdr:col>
      <xdr:colOff>38100</xdr:colOff>
      <xdr:row>80</xdr:row>
      <xdr:rowOff>128814</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374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113591</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3829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81</xdr:row>
      <xdr:rowOff>2721</xdr:rowOff>
    </xdr:from>
    <xdr:to>
      <xdr:col>15</xdr:col>
      <xdr:colOff>149225</xdr:colOff>
      <xdr:row>81</xdr:row>
      <xdr:rowOff>104321</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389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81</xdr:row>
      <xdr:rowOff>89098</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3976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149679</xdr:rowOff>
    </xdr:from>
    <xdr:to>
      <xdr:col>11</xdr:col>
      <xdr:colOff>60325</xdr:colOff>
      <xdr:row>80</xdr:row>
      <xdr:rowOff>79829</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3694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64606</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3780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117021</xdr:rowOff>
    </xdr:from>
    <xdr:to>
      <xdr:col>6</xdr:col>
      <xdr:colOff>171450</xdr:colOff>
      <xdr:row>80</xdr:row>
      <xdr:rowOff>47171</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3661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31948</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3747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67</xdr:row>
      <xdr:rowOff>133350</xdr:rowOff>
    </xdr:from>
    <xdr:to>
      <xdr:col>101</xdr:col>
      <xdr:colOff>180975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68</xdr:row>
      <xdr:rowOff>152400</xdr:rowOff>
    </xdr:from>
    <xdr:to>
      <xdr:col>101</xdr:col>
      <xdr:colOff>180975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平成３０年度は、扶助費的な補助費等の増などにより分子が増加したものの、県税収入の増などにより分母の増加が分子の増加を上回ったため、２．５ポイント改善した。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令和元年度は、引き続き扶助費的な補助費等の増などにより分子が増加したことに加え、県税収入の減などにより分母が減少したことによって３．７ポイント上昇した。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扶助費や扶助費的な補助費等といった義務的な経費は縮減が容易ではないが、その他の経費については、今後も事務事業の見直しに取り組み、健全で持続可能な財政基盤の確立に努める。</a:t>
          </a: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81</xdr:row>
      <xdr:rowOff>3827</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6840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78</xdr:row>
      <xdr:rowOff>137177</xdr:rowOff>
    </xdr:from>
    <xdr:ext cx="762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6840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76</xdr:row>
      <xdr:rowOff>99077</xdr:rowOff>
    </xdr:from>
    <xdr:ext cx="762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6840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74</xdr:row>
      <xdr:rowOff>60977</xdr:rowOff>
    </xdr:from>
    <xdr:ext cx="762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6840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72</xdr:row>
      <xdr:rowOff>22877</xdr:rowOff>
    </xdr:from>
    <xdr:ext cx="762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6840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3" name="公債費以外グラフ枠">
          <a:extLst>
            <a:ext uri="{FF2B5EF4-FFF2-40B4-BE49-F238E27FC236}">
              <a16:creationId xmlns:a16="http://schemas.microsoft.com/office/drawing/2014/main" id="{00000000-0008-0000-0400-00009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158750</xdr:rowOff>
    </xdr:from>
    <xdr:to>
      <xdr:col>82</xdr:col>
      <xdr:colOff>107950</xdr:colOff>
      <xdr:row>81</xdr:row>
      <xdr:rowOff>133350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flipV="1">
          <a:off x="16510000" y="126746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105427</xdr:rowOff>
    </xdr:from>
    <xdr:ext cx="762000" cy="259045"/>
    <xdr:sp macro="" textlink="">
      <xdr:nvSpPr>
        <xdr:cNvPr id="415" name="公債費以外最小値テキスト">
          <a:extLst>
            <a:ext uri="{FF2B5EF4-FFF2-40B4-BE49-F238E27FC236}">
              <a16:creationId xmlns:a16="http://schemas.microsoft.com/office/drawing/2014/main" id="{00000000-0008-0000-0400-00009F010000}"/>
            </a:ext>
          </a:extLst>
        </xdr:cNvPr>
        <xdr:cNvSpPr txBox="1"/>
      </xdr:nvSpPr>
      <xdr:spPr>
        <a:xfrm>
          <a:off x="16598900" y="1399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133350</xdr:rowOff>
    </xdr:from>
    <xdr:to>
      <xdr:col>82</xdr:col>
      <xdr:colOff>196850</xdr:colOff>
      <xdr:row>81</xdr:row>
      <xdr:rowOff>133350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4020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73677</xdr:rowOff>
    </xdr:from>
    <xdr:ext cx="762000" cy="259045"/>
    <xdr:sp macro="" textlink="">
      <xdr:nvSpPr>
        <xdr:cNvPr id="417" name="公債費以外最大値テキスト">
          <a:extLst>
            <a:ext uri="{FF2B5EF4-FFF2-40B4-BE49-F238E27FC236}">
              <a16:creationId xmlns:a16="http://schemas.microsoft.com/office/drawing/2014/main" id="{00000000-0008-0000-0400-0000A1010000}"/>
            </a:ext>
          </a:extLst>
        </xdr:cNvPr>
        <xdr:cNvSpPr txBox="1"/>
      </xdr:nvSpPr>
      <xdr:spPr>
        <a:xfrm>
          <a:off x="16598900" y="1241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158750</xdr:rowOff>
    </xdr:from>
    <xdr:to>
      <xdr:col>82</xdr:col>
      <xdr:colOff>196850</xdr:colOff>
      <xdr:row>73</xdr:row>
      <xdr:rowOff>158750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267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95250</xdr:rowOff>
    </xdr:from>
    <xdr:to>
      <xdr:col>82</xdr:col>
      <xdr:colOff>107950</xdr:colOff>
      <xdr:row>78</xdr:row>
      <xdr:rowOff>50800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5671800" y="12954000"/>
          <a:ext cx="838200" cy="469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99077</xdr:rowOff>
    </xdr:from>
    <xdr:ext cx="762000" cy="259045"/>
    <xdr:sp macro="" textlink="">
      <xdr:nvSpPr>
        <xdr:cNvPr id="420" name="公債費以外平均値テキスト">
          <a:extLst>
            <a:ext uri="{FF2B5EF4-FFF2-40B4-BE49-F238E27FC236}">
              <a16:creationId xmlns:a16="http://schemas.microsoft.com/office/drawing/2014/main" id="{00000000-0008-0000-0400-0000A4010000}"/>
            </a:ext>
          </a:extLst>
        </xdr:cNvPr>
        <xdr:cNvSpPr txBox="1"/>
      </xdr:nvSpPr>
      <xdr:spPr>
        <a:xfrm>
          <a:off x="16598900" y="13472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127000</xdr:rowOff>
    </xdr:from>
    <xdr:to>
      <xdr:col>82</xdr:col>
      <xdr:colOff>158750</xdr:colOff>
      <xdr:row>79</xdr:row>
      <xdr:rowOff>57150</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6459200" y="1350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95250</xdr:rowOff>
    </xdr:from>
    <xdr:to>
      <xdr:col>78</xdr:col>
      <xdr:colOff>69850</xdr:colOff>
      <xdr:row>77</xdr:row>
      <xdr:rowOff>69850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4782800" y="12954000"/>
          <a:ext cx="889000" cy="317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146050</xdr:rowOff>
    </xdr:from>
    <xdr:to>
      <xdr:col>78</xdr:col>
      <xdr:colOff>120650</xdr:colOff>
      <xdr:row>78</xdr:row>
      <xdr:rowOff>76200</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5621000" y="133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60977</xdr:rowOff>
    </xdr:from>
    <xdr:ext cx="7366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5290800" y="13434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69850</xdr:rowOff>
    </xdr:from>
    <xdr:to>
      <xdr:col>73</xdr:col>
      <xdr:colOff>180975</xdr:colOff>
      <xdr:row>78</xdr:row>
      <xdr:rowOff>114300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3893800" y="13271500"/>
          <a:ext cx="889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25400</xdr:rowOff>
    </xdr:from>
    <xdr:to>
      <xdr:col>74</xdr:col>
      <xdr:colOff>31750</xdr:colOff>
      <xdr:row>78</xdr:row>
      <xdr:rowOff>127000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4732000" y="1339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111777</xdr:rowOff>
    </xdr:from>
    <xdr:ext cx="762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4401800" y="1348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38100</xdr:rowOff>
    </xdr:from>
    <xdr:to>
      <xdr:col>69</xdr:col>
      <xdr:colOff>92075</xdr:colOff>
      <xdr:row>78</xdr:row>
      <xdr:rowOff>114300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3004800" y="13411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95250</xdr:rowOff>
    </xdr:from>
    <xdr:to>
      <xdr:col>69</xdr:col>
      <xdr:colOff>142875</xdr:colOff>
      <xdr:row>80</xdr:row>
      <xdr:rowOff>25400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3843000" y="1363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10177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3512800" y="1372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101600</xdr:rowOff>
    </xdr:from>
    <xdr:to>
      <xdr:col>65</xdr:col>
      <xdr:colOff>53975</xdr:colOff>
      <xdr:row>79</xdr:row>
      <xdr:rowOff>31750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2954000" y="134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16527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2623800" y="1356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0</xdr:rowOff>
    </xdr:from>
    <xdr:to>
      <xdr:col>82</xdr:col>
      <xdr:colOff>158750</xdr:colOff>
      <xdr:row>78</xdr:row>
      <xdr:rowOff>101600</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64592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16527</xdr:rowOff>
    </xdr:from>
    <xdr:ext cx="762000" cy="259045"/>
    <xdr:sp macro="" textlink="">
      <xdr:nvSpPr>
        <xdr:cNvPr id="439" name="公債費以外該当値テキスト">
          <a:extLst>
            <a:ext uri="{FF2B5EF4-FFF2-40B4-BE49-F238E27FC236}">
              <a16:creationId xmlns:a16="http://schemas.microsoft.com/office/drawing/2014/main" id="{00000000-0008-0000-0400-0000B7010000}"/>
            </a:ext>
          </a:extLst>
        </xdr:cNvPr>
        <xdr:cNvSpPr txBox="1"/>
      </xdr:nvSpPr>
      <xdr:spPr>
        <a:xfrm>
          <a:off x="16598900" y="1321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44450</xdr:rowOff>
    </xdr:from>
    <xdr:to>
      <xdr:col>78</xdr:col>
      <xdr:colOff>120650</xdr:colOff>
      <xdr:row>75</xdr:row>
      <xdr:rowOff>146050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5621000" y="1290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156227</xdr:rowOff>
    </xdr:from>
    <xdr:ext cx="7366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290800" y="12672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19050</xdr:rowOff>
    </xdr:from>
    <xdr:to>
      <xdr:col>74</xdr:col>
      <xdr:colOff>31750</xdr:colOff>
      <xdr:row>77</xdr:row>
      <xdr:rowOff>120650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4732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130827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401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63500</xdr:rowOff>
    </xdr:from>
    <xdr:to>
      <xdr:col>69</xdr:col>
      <xdr:colOff>142875</xdr:colOff>
      <xdr:row>78</xdr:row>
      <xdr:rowOff>165100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3843000" y="1343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3827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320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158750</xdr:rowOff>
    </xdr:from>
    <xdr:to>
      <xdr:col>65</xdr:col>
      <xdr:colOff>53975</xdr:colOff>
      <xdr:row>78</xdr:row>
      <xdr:rowOff>88900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29540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99077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グループ内平均値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13805</xdr:rowOff>
    </xdr:from>
    <xdr:to>
      <xdr:col>29</xdr:col>
      <xdr:colOff>127000</xdr:colOff>
      <xdr:row>19</xdr:row>
      <xdr:rowOff>39999</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47380"/>
          <a:ext cx="0" cy="13977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12076</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17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39999</xdr:rowOff>
    </xdr:from>
    <xdr:to>
      <xdr:col>30</xdr:col>
      <xdr:colOff>25400</xdr:colOff>
      <xdr:row>19</xdr:row>
      <xdr:rowOff>39999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451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100182</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69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13805</xdr:rowOff>
    </xdr:from>
    <xdr:to>
      <xdr:col>30</xdr:col>
      <xdr:colOff>25400</xdr:colOff>
      <xdr:row>11</xdr:row>
      <xdr:rowOff>13805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473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115170</xdr:rowOff>
    </xdr:from>
    <xdr:to>
      <xdr:col>29</xdr:col>
      <xdr:colOff>127000</xdr:colOff>
      <xdr:row>16</xdr:row>
      <xdr:rowOff>116694</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2905995"/>
          <a:ext cx="647700" cy="15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142352</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590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125825</xdr:rowOff>
    </xdr:from>
    <xdr:to>
      <xdr:col>29</xdr:col>
      <xdr:colOff>177800</xdr:colOff>
      <xdr:row>16</xdr:row>
      <xdr:rowOff>55975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45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113646</xdr:rowOff>
    </xdr:from>
    <xdr:to>
      <xdr:col>26</xdr:col>
      <xdr:colOff>50800</xdr:colOff>
      <xdr:row>16</xdr:row>
      <xdr:rowOff>115170</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2904471"/>
          <a:ext cx="698500" cy="15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130569</xdr:rowOff>
    </xdr:from>
    <xdr:to>
      <xdr:col>26</xdr:col>
      <xdr:colOff>101600</xdr:colOff>
      <xdr:row>16</xdr:row>
      <xdr:rowOff>60719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499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70896</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518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85795</xdr:rowOff>
    </xdr:from>
    <xdr:to>
      <xdr:col>22</xdr:col>
      <xdr:colOff>114300</xdr:colOff>
      <xdr:row>16</xdr:row>
      <xdr:rowOff>113646</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2705170"/>
          <a:ext cx="698500" cy="1993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125425</xdr:rowOff>
    </xdr:from>
    <xdr:to>
      <xdr:col>22</xdr:col>
      <xdr:colOff>165100</xdr:colOff>
      <xdr:row>16</xdr:row>
      <xdr:rowOff>55575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448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65752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5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85795</xdr:rowOff>
    </xdr:from>
    <xdr:to>
      <xdr:col>18</xdr:col>
      <xdr:colOff>177800</xdr:colOff>
      <xdr:row>15</xdr:row>
      <xdr:rowOff>98958</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705170"/>
          <a:ext cx="698500" cy="131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14</xdr:row>
      <xdr:rowOff>112433</xdr:rowOff>
    </xdr:from>
    <xdr:to>
      <xdr:col>19</xdr:col>
      <xdr:colOff>38100</xdr:colOff>
      <xdr:row>15</xdr:row>
      <xdr:rowOff>42583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5603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52760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329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119824</xdr:rowOff>
    </xdr:from>
    <xdr:to>
      <xdr:col>15</xdr:col>
      <xdr:colOff>101600</xdr:colOff>
      <xdr:row>15</xdr:row>
      <xdr:rowOff>49974</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567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60151</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336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65894</xdr:rowOff>
    </xdr:from>
    <xdr:to>
      <xdr:col>29</xdr:col>
      <xdr:colOff>177800</xdr:colOff>
      <xdr:row>16</xdr:row>
      <xdr:rowOff>167494</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8567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37971</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828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64370</xdr:rowOff>
    </xdr:from>
    <xdr:to>
      <xdr:col>26</xdr:col>
      <xdr:colOff>101600</xdr:colOff>
      <xdr:row>16</xdr:row>
      <xdr:rowOff>165970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8551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150747</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941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62846</xdr:rowOff>
    </xdr:from>
    <xdr:to>
      <xdr:col>22</xdr:col>
      <xdr:colOff>165100</xdr:colOff>
      <xdr:row>16</xdr:row>
      <xdr:rowOff>164446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8536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149223</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940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34995</xdr:rowOff>
    </xdr:from>
    <xdr:to>
      <xdr:col>19</xdr:col>
      <xdr:colOff>38100</xdr:colOff>
      <xdr:row>15</xdr:row>
      <xdr:rowOff>136595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6543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121372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740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48158</xdr:rowOff>
    </xdr:from>
    <xdr:to>
      <xdr:col>15</xdr:col>
      <xdr:colOff>101600</xdr:colOff>
      <xdr:row>15</xdr:row>
      <xdr:rowOff>149758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6675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134535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753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88900</xdr:rowOff>
    </xdr:from>
    <xdr:to>
      <xdr:col>33</xdr:col>
      <xdr:colOff>114300</xdr:colOff>
      <xdr:row>38</xdr:row>
      <xdr:rowOff>88900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306680</xdr:rowOff>
    </xdr:from>
    <xdr:to>
      <xdr:col>29</xdr:col>
      <xdr:colOff>127000</xdr:colOff>
      <xdr:row>38</xdr:row>
      <xdr:rowOff>55525</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231230"/>
          <a:ext cx="0" cy="12918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27602</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495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55525</xdr:rowOff>
    </xdr:from>
    <xdr:to>
      <xdr:col>30</xdr:col>
      <xdr:colOff>25400</xdr:colOff>
      <xdr:row>38</xdr:row>
      <xdr:rowOff>55525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5231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50157</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97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306680</xdr:rowOff>
    </xdr:from>
    <xdr:to>
      <xdr:col>30</xdr:col>
      <xdr:colOff>25400</xdr:colOff>
      <xdr:row>33</xdr:row>
      <xdr:rowOff>306680</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2312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151688</xdr:rowOff>
    </xdr:from>
    <xdr:to>
      <xdr:col>29</xdr:col>
      <xdr:colOff>127000</xdr:colOff>
      <xdr:row>35</xdr:row>
      <xdr:rowOff>165862</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003800" y="6762038"/>
          <a:ext cx="647700" cy="141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217898</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8282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245821</xdr:rowOff>
    </xdr:from>
    <xdr:to>
      <xdr:col>29</xdr:col>
      <xdr:colOff>177800</xdr:colOff>
      <xdr:row>36</xdr:row>
      <xdr:rowOff>4521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561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113588</xdr:rowOff>
    </xdr:from>
    <xdr:to>
      <xdr:col>26</xdr:col>
      <xdr:colOff>50800</xdr:colOff>
      <xdr:row>35</xdr:row>
      <xdr:rowOff>151688</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4305300" y="6723938"/>
          <a:ext cx="698500" cy="381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218618</xdr:rowOff>
    </xdr:from>
    <xdr:to>
      <xdr:col>26</xdr:col>
      <xdr:colOff>101600</xdr:colOff>
      <xdr:row>35</xdr:row>
      <xdr:rowOff>320218</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28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304995</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915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76784</xdr:rowOff>
    </xdr:from>
    <xdr:to>
      <xdr:col>22</xdr:col>
      <xdr:colOff>114300</xdr:colOff>
      <xdr:row>35</xdr:row>
      <xdr:rowOff>113588</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6687134"/>
          <a:ext cx="698500" cy="368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149657</xdr:rowOff>
    </xdr:from>
    <xdr:to>
      <xdr:col>22</xdr:col>
      <xdr:colOff>165100</xdr:colOff>
      <xdr:row>35</xdr:row>
      <xdr:rowOff>251257</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7600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236034</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846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76784</xdr:rowOff>
    </xdr:from>
    <xdr:to>
      <xdr:col>18</xdr:col>
      <xdr:colOff>177800</xdr:colOff>
      <xdr:row>35</xdr:row>
      <xdr:rowOff>96901</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2908300" y="6687134"/>
          <a:ext cx="698500" cy="201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66142</xdr:rowOff>
    </xdr:from>
    <xdr:to>
      <xdr:col>19</xdr:col>
      <xdr:colOff>38100</xdr:colOff>
      <xdr:row>35</xdr:row>
      <xdr:rowOff>167742</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6764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152519</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762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317221</xdr:rowOff>
    </xdr:from>
    <xdr:to>
      <xdr:col>15</xdr:col>
      <xdr:colOff>101600</xdr:colOff>
      <xdr:row>35</xdr:row>
      <xdr:rowOff>75921</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584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86098</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353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115062</xdr:rowOff>
    </xdr:from>
    <xdr:to>
      <xdr:col>29</xdr:col>
      <xdr:colOff>177800</xdr:colOff>
      <xdr:row>35</xdr:row>
      <xdr:rowOff>216662</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7254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303039</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570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100888</xdr:rowOff>
    </xdr:from>
    <xdr:to>
      <xdr:col>26</xdr:col>
      <xdr:colOff>101600</xdr:colOff>
      <xdr:row>35</xdr:row>
      <xdr:rowOff>202488</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7112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212665</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4801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62788</xdr:rowOff>
    </xdr:from>
    <xdr:to>
      <xdr:col>22</xdr:col>
      <xdr:colOff>165100</xdr:colOff>
      <xdr:row>35</xdr:row>
      <xdr:rowOff>164388</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6731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174565</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44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25984</xdr:rowOff>
    </xdr:from>
    <xdr:to>
      <xdr:col>19</xdr:col>
      <xdr:colOff>38100</xdr:colOff>
      <xdr:row>35</xdr:row>
      <xdr:rowOff>127584</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6363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137761</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40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46101</xdr:rowOff>
    </xdr:from>
    <xdr:to>
      <xdr:col>15</xdr:col>
      <xdr:colOff>101600</xdr:colOff>
      <xdr:row>35</xdr:row>
      <xdr:rowOff>147701</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6564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132478</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742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7,575,530
7,301,322
5,173.06
2,295,883,257
2,256,860,944
30,111,147
1,370,065,804
4,719,088,099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13.7
187.3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a:extLst>
            <a:ext uri="{FF2B5EF4-FFF2-40B4-BE49-F238E27FC236}">
              <a16:creationId xmlns:a16="http://schemas.microsoft.com/office/drawing/2014/main" id="{00000000-0008-0000-0600-00001F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0000000-0008-0000-0600-000020000000}"/>
            </a:ext>
          </a:extLst>
        </xdr:cNvPr>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a:extLst>
            <a:ext uri="{FF2B5EF4-FFF2-40B4-BE49-F238E27FC236}">
              <a16:creationId xmlns:a16="http://schemas.microsoft.com/office/drawing/2014/main" id="{00000000-0008-0000-0600-000021000000}"/>
            </a:ext>
          </a:extLst>
        </xdr:cNvPr>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49041</xdr:rowOff>
    </xdr:from>
    <xdr:to>
      <xdr:col>24</xdr:col>
      <xdr:colOff>62865</xdr:colOff>
      <xdr:row>39</xdr:row>
      <xdr:rowOff>134462</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63991"/>
          <a:ext cx="1270" cy="1457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138289</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82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134462</xdr:rowOff>
    </xdr:from>
    <xdr:to>
      <xdr:col>24</xdr:col>
      <xdr:colOff>152400</xdr:colOff>
      <xdr:row>39</xdr:row>
      <xdr:rowOff>134462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82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167168</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39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49041</xdr:rowOff>
    </xdr:from>
    <xdr:to>
      <xdr:col>24</xdr:col>
      <xdr:colOff>152400</xdr:colOff>
      <xdr:row>31</xdr:row>
      <xdr:rowOff>49041</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63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37421</xdr:rowOff>
    </xdr:from>
    <xdr:to>
      <xdr:col>24</xdr:col>
      <xdr:colOff>63500</xdr:colOff>
      <xdr:row>37</xdr:row>
      <xdr:rowOff>42831</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381071"/>
          <a:ext cx="838200" cy="5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51179</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519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28302</xdr:rowOff>
    </xdr:from>
    <xdr:to>
      <xdr:col>24</xdr:col>
      <xdr:colOff>114300</xdr:colOff>
      <xdr:row>36</xdr:row>
      <xdr:rowOff>129902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00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36506</xdr:rowOff>
    </xdr:from>
    <xdr:to>
      <xdr:col>19</xdr:col>
      <xdr:colOff>177800</xdr:colOff>
      <xdr:row>37</xdr:row>
      <xdr:rowOff>37421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380156"/>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24073</xdr:rowOff>
    </xdr:from>
    <xdr:to>
      <xdr:col>20</xdr:col>
      <xdr:colOff>38100</xdr:colOff>
      <xdr:row>36</xdr:row>
      <xdr:rowOff>125673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96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34</xdr:row>
      <xdr:rowOff>142200</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17411" y="5971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147434</xdr:rowOff>
    </xdr:from>
    <xdr:to>
      <xdr:col>15</xdr:col>
      <xdr:colOff>50800</xdr:colOff>
      <xdr:row>37</xdr:row>
      <xdr:rowOff>36506</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148184"/>
          <a:ext cx="889000" cy="231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21977</xdr:rowOff>
    </xdr:from>
    <xdr:to>
      <xdr:col>15</xdr:col>
      <xdr:colOff>101600</xdr:colOff>
      <xdr:row>36</xdr:row>
      <xdr:rowOff>123577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94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140104</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5969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147434</xdr:rowOff>
    </xdr:from>
    <xdr:to>
      <xdr:col>10</xdr:col>
      <xdr:colOff>114300</xdr:colOff>
      <xdr:row>35</xdr:row>
      <xdr:rowOff>158426</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148184"/>
          <a:ext cx="889000" cy="10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152470</xdr:rowOff>
    </xdr:from>
    <xdr:to>
      <xdr:col>10</xdr:col>
      <xdr:colOff>165100</xdr:colOff>
      <xdr:row>35</xdr:row>
      <xdr:rowOff>82620</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598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99147</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575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158795</xdr:rowOff>
    </xdr:from>
    <xdr:to>
      <xdr:col>6</xdr:col>
      <xdr:colOff>38100</xdr:colOff>
      <xdr:row>35</xdr:row>
      <xdr:rowOff>88945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598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105472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5763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163481</xdr:rowOff>
    </xdr:from>
    <xdr:to>
      <xdr:col>24</xdr:col>
      <xdr:colOff>114300</xdr:colOff>
      <xdr:row>37</xdr:row>
      <xdr:rowOff>93631</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33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141908</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31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158071</xdr:rowOff>
    </xdr:from>
    <xdr:to>
      <xdr:col>20</xdr:col>
      <xdr:colOff>38100</xdr:colOff>
      <xdr:row>37</xdr:row>
      <xdr:rowOff>88221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30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37</xdr:row>
      <xdr:rowOff>79348</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17411" y="642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157156</xdr:rowOff>
    </xdr:from>
    <xdr:to>
      <xdr:col>15</xdr:col>
      <xdr:colOff>101600</xdr:colOff>
      <xdr:row>37</xdr:row>
      <xdr:rowOff>87306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29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78433</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42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96634</xdr:rowOff>
    </xdr:from>
    <xdr:to>
      <xdr:col>10</xdr:col>
      <xdr:colOff>165100</xdr:colOff>
      <xdr:row>36</xdr:row>
      <xdr:rowOff>26784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09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17911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19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107626</xdr:rowOff>
    </xdr:from>
    <xdr:to>
      <xdr:col>6</xdr:col>
      <xdr:colOff>38100</xdr:colOff>
      <xdr:row>36</xdr:row>
      <xdr:rowOff>37776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10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28903</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20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a:extLst>
            <a:ext uri="{FF2B5EF4-FFF2-40B4-BE49-F238E27FC236}">
              <a16:creationId xmlns:a16="http://schemas.microsoft.com/office/drawing/2014/main" id="{00000000-0008-0000-06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114966</xdr:rowOff>
    </xdr:from>
    <xdr:to>
      <xdr:col>24</xdr:col>
      <xdr:colOff>62865</xdr:colOff>
      <xdr:row>57</xdr:row>
      <xdr:rowOff>25126</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flipV="1">
          <a:off x="4633595" y="8687466"/>
          <a:ext cx="1270" cy="1110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28953</xdr:rowOff>
    </xdr:from>
    <xdr:ext cx="469744" cy="259045"/>
    <xdr:sp macro="" textlink="">
      <xdr:nvSpPr>
        <xdr:cNvPr id="110" name="物件費最小値テキスト">
          <a:extLst>
            <a:ext uri="{FF2B5EF4-FFF2-40B4-BE49-F238E27FC236}">
              <a16:creationId xmlns:a16="http://schemas.microsoft.com/office/drawing/2014/main" id="{00000000-0008-0000-0600-00006E000000}"/>
            </a:ext>
          </a:extLst>
        </xdr:cNvPr>
        <xdr:cNvSpPr txBox="1"/>
      </xdr:nvSpPr>
      <xdr:spPr>
        <a:xfrm>
          <a:off x="4686300" y="980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25126</xdr:rowOff>
    </xdr:from>
    <xdr:to>
      <xdr:col>24</xdr:col>
      <xdr:colOff>152400</xdr:colOff>
      <xdr:row>57</xdr:row>
      <xdr:rowOff>25126</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4546600" y="979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61643</xdr:rowOff>
    </xdr:from>
    <xdr:ext cx="534377" cy="259045"/>
    <xdr:sp macro="" textlink="">
      <xdr:nvSpPr>
        <xdr:cNvPr id="112" name="物件費最大値テキスト">
          <a:extLst>
            <a:ext uri="{FF2B5EF4-FFF2-40B4-BE49-F238E27FC236}">
              <a16:creationId xmlns:a16="http://schemas.microsoft.com/office/drawing/2014/main" id="{00000000-0008-0000-0600-000070000000}"/>
            </a:ext>
          </a:extLst>
        </xdr:cNvPr>
        <xdr:cNvSpPr txBox="1"/>
      </xdr:nvSpPr>
      <xdr:spPr>
        <a:xfrm>
          <a:off x="4686300" y="8462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114966</xdr:rowOff>
    </xdr:from>
    <xdr:to>
      <xdr:col>24</xdr:col>
      <xdr:colOff>152400</xdr:colOff>
      <xdr:row>50</xdr:row>
      <xdr:rowOff>114966</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8687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60696</xdr:rowOff>
    </xdr:from>
    <xdr:to>
      <xdr:col>24</xdr:col>
      <xdr:colOff>63500</xdr:colOff>
      <xdr:row>56</xdr:row>
      <xdr:rowOff>91877</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3797300" y="9661896"/>
          <a:ext cx="838200" cy="3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134820</xdr:rowOff>
    </xdr:from>
    <xdr:ext cx="534377" cy="259045"/>
    <xdr:sp macro="" textlink="">
      <xdr:nvSpPr>
        <xdr:cNvPr id="115" name="物件費平均値テキスト">
          <a:extLst>
            <a:ext uri="{FF2B5EF4-FFF2-40B4-BE49-F238E27FC236}">
              <a16:creationId xmlns:a16="http://schemas.microsoft.com/office/drawing/2014/main" id="{00000000-0008-0000-0600-000073000000}"/>
            </a:ext>
          </a:extLst>
        </xdr:cNvPr>
        <xdr:cNvSpPr txBox="1"/>
      </xdr:nvSpPr>
      <xdr:spPr>
        <a:xfrm>
          <a:off x="4686300" y="9393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111943</xdr:rowOff>
    </xdr:from>
    <xdr:to>
      <xdr:col>24</xdr:col>
      <xdr:colOff>114300</xdr:colOff>
      <xdr:row>56</xdr:row>
      <xdr:rowOff>42093</xdr:rowOff>
    </xdr:to>
    <xdr:sp macro="" textlink="">
      <xdr:nvSpPr>
        <xdr:cNvPr id="116" name="フローチャート: 判断 115">
          <a:extLst>
            <a:ext uri="{FF2B5EF4-FFF2-40B4-BE49-F238E27FC236}">
              <a16:creationId xmlns:a16="http://schemas.microsoft.com/office/drawing/2014/main" id="{00000000-0008-0000-0600-000074000000}"/>
            </a:ext>
          </a:extLst>
        </xdr:cNvPr>
        <xdr:cNvSpPr/>
      </xdr:nvSpPr>
      <xdr:spPr>
        <a:xfrm>
          <a:off x="4584700" y="954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91877</xdr:rowOff>
    </xdr:from>
    <xdr:to>
      <xdr:col>19</xdr:col>
      <xdr:colOff>177800</xdr:colOff>
      <xdr:row>56</xdr:row>
      <xdr:rowOff>115971</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2908300" y="9693077"/>
          <a:ext cx="889000" cy="24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132654</xdr:rowOff>
    </xdr:from>
    <xdr:to>
      <xdr:col>20</xdr:col>
      <xdr:colOff>38100</xdr:colOff>
      <xdr:row>56</xdr:row>
      <xdr:rowOff>62804</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3746500" y="9562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54</xdr:row>
      <xdr:rowOff>79331</xdr:rowOff>
    </xdr:from>
    <xdr:ext cx="534377" cy="259045"/>
    <xdr:sp macro="" textlink="">
      <xdr:nvSpPr>
        <xdr:cNvPr id="119" name="テキスト ボックス 118">
          <a:extLst>
            <a:ext uri="{FF2B5EF4-FFF2-40B4-BE49-F238E27FC236}">
              <a16:creationId xmlns:a16="http://schemas.microsoft.com/office/drawing/2014/main" id="{00000000-0008-0000-0600-000077000000}"/>
            </a:ext>
          </a:extLst>
        </xdr:cNvPr>
        <xdr:cNvSpPr txBox="1"/>
      </xdr:nvSpPr>
      <xdr:spPr>
        <a:xfrm>
          <a:off x="3517411" y="9337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115971</xdr:rowOff>
    </xdr:from>
    <xdr:to>
      <xdr:col>15</xdr:col>
      <xdr:colOff>50800</xdr:colOff>
      <xdr:row>56</xdr:row>
      <xdr:rowOff>121824</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019300" y="9717171"/>
          <a:ext cx="889000" cy="5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146690</xdr:rowOff>
    </xdr:from>
    <xdr:to>
      <xdr:col>15</xdr:col>
      <xdr:colOff>101600</xdr:colOff>
      <xdr:row>56</xdr:row>
      <xdr:rowOff>76840</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2857500" y="957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54</xdr:row>
      <xdr:rowOff>93367</xdr:rowOff>
    </xdr:from>
    <xdr:ext cx="469744"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2673428" y="9351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109799</xdr:rowOff>
    </xdr:from>
    <xdr:to>
      <xdr:col>10</xdr:col>
      <xdr:colOff>114300</xdr:colOff>
      <xdr:row>56</xdr:row>
      <xdr:rowOff>121824</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1130300" y="9710999"/>
          <a:ext cx="889000" cy="12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150896</xdr:rowOff>
    </xdr:from>
    <xdr:to>
      <xdr:col>10</xdr:col>
      <xdr:colOff>165100</xdr:colOff>
      <xdr:row>56</xdr:row>
      <xdr:rowOff>81046</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1968500" y="9580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54</xdr:row>
      <xdr:rowOff>97573</xdr:rowOff>
    </xdr:from>
    <xdr:ext cx="469744"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1784428" y="9355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135809</xdr:rowOff>
    </xdr:from>
    <xdr:to>
      <xdr:col>6</xdr:col>
      <xdr:colOff>38100</xdr:colOff>
      <xdr:row>56</xdr:row>
      <xdr:rowOff>65959</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079500" y="9565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82486</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863111" y="9340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9896</xdr:rowOff>
    </xdr:from>
    <xdr:to>
      <xdr:col>24</xdr:col>
      <xdr:colOff>114300</xdr:colOff>
      <xdr:row>56</xdr:row>
      <xdr:rowOff>111496</xdr:rowOff>
    </xdr:to>
    <xdr:sp macro="" textlink="">
      <xdr:nvSpPr>
        <xdr:cNvPr id="133" name="楕円 132">
          <a:extLst>
            <a:ext uri="{FF2B5EF4-FFF2-40B4-BE49-F238E27FC236}">
              <a16:creationId xmlns:a16="http://schemas.microsoft.com/office/drawing/2014/main" id="{00000000-0008-0000-0600-000085000000}"/>
            </a:ext>
          </a:extLst>
        </xdr:cNvPr>
        <xdr:cNvSpPr/>
      </xdr:nvSpPr>
      <xdr:spPr>
        <a:xfrm>
          <a:off x="4584700" y="961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159773</xdr:rowOff>
    </xdr:from>
    <xdr:ext cx="469744" cy="259045"/>
    <xdr:sp macro="" textlink="">
      <xdr:nvSpPr>
        <xdr:cNvPr id="134" name="物件費該当値テキスト">
          <a:extLst>
            <a:ext uri="{FF2B5EF4-FFF2-40B4-BE49-F238E27FC236}">
              <a16:creationId xmlns:a16="http://schemas.microsoft.com/office/drawing/2014/main" id="{00000000-0008-0000-0600-000086000000}"/>
            </a:ext>
          </a:extLst>
        </xdr:cNvPr>
        <xdr:cNvSpPr txBox="1"/>
      </xdr:nvSpPr>
      <xdr:spPr>
        <a:xfrm>
          <a:off x="4686300" y="9589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41077</xdr:rowOff>
    </xdr:from>
    <xdr:to>
      <xdr:col>20</xdr:col>
      <xdr:colOff>38100</xdr:colOff>
      <xdr:row>56</xdr:row>
      <xdr:rowOff>142677</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3746500" y="964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56</xdr:row>
      <xdr:rowOff>133804</xdr:rowOff>
    </xdr:from>
    <xdr:ext cx="469744"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549728" y="973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65171</xdr:rowOff>
    </xdr:from>
    <xdr:to>
      <xdr:col>15</xdr:col>
      <xdr:colOff>101600</xdr:colOff>
      <xdr:row>56</xdr:row>
      <xdr:rowOff>166771</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2857500" y="9666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56</xdr:row>
      <xdr:rowOff>157898</xdr:rowOff>
    </xdr:from>
    <xdr:ext cx="469744"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673428" y="9759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71024</xdr:rowOff>
    </xdr:from>
    <xdr:to>
      <xdr:col>10</xdr:col>
      <xdr:colOff>165100</xdr:colOff>
      <xdr:row>57</xdr:row>
      <xdr:rowOff>1174</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1968500" y="967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56</xdr:row>
      <xdr:rowOff>163751</xdr:rowOff>
    </xdr:from>
    <xdr:ext cx="469744"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784428" y="9764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58999</xdr:rowOff>
    </xdr:from>
    <xdr:to>
      <xdr:col>6</xdr:col>
      <xdr:colOff>38100</xdr:colOff>
      <xdr:row>56</xdr:row>
      <xdr:rowOff>160599</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079500" y="9660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56</xdr:row>
      <xdr:rowOff>151726</xdr:rowOff>
    </xdr:from>
    <xdr:ext cx="469744"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895428" y="9752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0" name="直線コネクタ 149">
          <a:extLst>
            <a:ext uri="{FF2B5EF4-FFF2-40B4-BE49-F238E27FC236}">
              <a16:creationId xmlns:a16="http://schemas.microsoft.com/office/drawing/2014/main" id="{00000000-0008-0000-0600-000096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1" name="直線コネクタ 150">
          <a:extLst>
            <a:ext uri="{FF2B5EF4-FFF2-40B4-BE49-F238E27FC236}">
              <a16:creationId xmlns:a16="http://schemas.microsoft.com/office/drawing/2014/main" id="{00000000-0008-0000-0600-000097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a:extLst>
            <a:ext uri="{FF2B5EF4-FFF2-40B4-BE49-F238E27FC236}">
              <a16:creationId xmlns:a16="http://schemas.microsoft.com/office/drawing/2014/main" id="{00000000-0008-0000-0600-0000A3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32893</xdr:rowOff>
    </xdr:from>
    <xdr:to>
      <xdr:col>24</xdr:col>
      <xdr:colOff>62865</xdr:colOff>
      <xdr:row>78</xdr:row>
      <xdr:rowOff>165354</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flipV="1">
          <a:off x="4633595" y="12034393"/>
          <a:ext cx="1270" cy="1504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169181</xdr:rowOff>
    </xdr:from>
    <xdr:ext cx="378565" cy="259045"/>
    <xdr:sp macro="" textlink="">
      <xdr:nvSpPr>
        <xdr:cNvPr id="165" name="維持補修費最小値テキスト">
          <a:extLst>
            <a:ext uri="{FF2B5EF4-FFF2-40B4-BE49-F238E27FC236}">
              <a16:creationId xmlns:a16="http://schemas.microsoft.com/office/drawing/2014/main" id="{00000000-0008-0000-0600-0000A5000000}"/>
            </a:ext>
          </a:extLst>
        </xdr:cNvPr>
        <xdr:cNvSpPr txBox="1"/>
      </xdr:nvSpPr>
      <xdr:spPr>
        <a:xfrm>
          <a:off x="4686300" y="13542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165354</xdr:rowOff>
    </xdr:from>
    <xdr:to>
      <xdr:col>24</xdr:col>
      <xdr:colOff>152400</xdr:colOff>
      <xdr:row>78</xdr:row>
      <xdr:rowOff>165354</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4546600" y="13538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151020</xdr:rowOff>
    </xdr:from>
    <xdr:ext cx="534377" cy="259045"/>
    <xdr:sp macro="" textlink="">
      <xdr:nvSpPr>
        <xdr:cNvPr id="167" name="維持補修費最大値テキスト">
          <a:extLst>
            <a:ext uri="{FF2B5EF4-FFF2-40B4-BE49-F238E27FC236}">
              <a16:creationId xmlns:a16="http://schemas.microsoft.com/office/drawing/2014/main" id="{00000000-0008-0000-0600-0000A7000000}"/>
            </a:ext>
          </a:extLst>
        </xdr:cNvPr>
        <xdr:cNvSpPr txBox="1"/>
      </xdr:nvSpPr>
      <xdr:spPr>
        <a:xfrm>
          <a:off x="4686300" y="11809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32893</xdr:rowOff>
    </xdr:from>
    <xdr:to>
      <xdr:col>24</xdr:col>
      <xdr:colOff>152400</xdr:colOff>
      <xdr:row>70</xdr:row>
      <xdr:rowOff>32893</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2034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34417</xdr:rowOff>
    </xdr:from>
    <xdr:to>
      <xdr:col>24</xdr:col>
      <xdr:colOff>63500</xdr:colOff>
      <xdr:row>77</xdr:row>
      <xdr:rowOff>45720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3797300" y="13236067"/>
          <a:ext cx="838200" cy="11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2430</xdr:rowOff>
    </xdr:from>
    <xdr:ext cx="469744" cy="259045"/>
    <xdr:sp macro="" textlink="">
      <xdr:nvSpPr>
        <xdr:cNvPr id="170" name="維持補修費平均値テキスト">
          <a:extLst>
            <a:ext uri="{FF2B5EF4-FFF2-40B4-BE49-F238E27FC236}">
              <a16:creationId xmlns:a16="http://schemas.microsoft.com/office/drawing/2014/main" id="{00000000-0008-0000-0600-0000AA000000}"/>
            </a:ext>
          </a:extLst>
        </xdr:cNvPr>
        <xdr:cNvSpPr txBox="1"/>
      </xdr:nvSpPr>
      <xdr:spPr>
        <a:xfrm>
          <a:off x="4686300" y="132040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24003</xdr:rowOff>
    </xdr:from>
    <xdr:to>
      <xdr:col>24</xdr:col>
      <xdr:colOff>114300</xdr:colOff>
      <xdr:row>77</xdr:row>
      <xdr:rowOff>125603</xdr:rowOff>
    </xdr:to>
    <xdr:sp macro="" textlink="">
      <xdr:nvSpPr>
        <xdr:cNvPr id="171" name="フローチャート: 判断 170">
          <a:extLst>
            <a:ext uri="{FF2B5EF4-FFF2-40B4-BE49-F238E27FC236}">
              <a16:creationId xmlns:a16="http://schemas.microsoft.com/office/drawing/2014/main" id="{00000000-0008-0000-0600-0000AB000000}"/>
            </a:ext>
          </a:extLst>
        </xdr:cNvPr>
        <xdr:cNvSpPr/>
      </xdr:nvSpPr>
      <xdr:spPr>
        <a:xfrm>
          <a:off x="4584700" y="13225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44323</xdr:rowOff>
    </xdr:from>
    <xdr:to>
      <xdr:col>19</xdr:col>
      <xdr:colOff>177800</xdr:colOff>
      <xdr:row>77</xdr:row>
      <xdr:rowOff>45720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2908300" y="13245973"/>
          <a:ext cx="889000" cy="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6986</xdr:rowOff>
    </xdr:from>
    <xdr:to>
      <xdr:col>20</xdr:col>
      <xdr:colOff>38100</xdr:colOff>
      <xdr:row>77</xdr:row>
      <xdr:rowOff>108586</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3746500" y="13208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77</xdr:row>
      <xdr:rowOff>99713</xdr:rowOff>
    </xdr:from>
    <xdr:ext cx="469744" cy="259045"/>
    <xdr:sp macro="" textlink="">
      <xdr:nvSpPr>
        <xdr:cNvPr id="174" name="テキスト ボックス 173">
          <a:extLst>
            <a:ext uri="{FF2B5EF4-FFF2-40B4-BE49-F238E27FC236}">
              <a16:creationId xmlns:a16="http://schemas.microsoft.com/office/drawing/2014/main" id="{00000000-0008-0000-0600-0000AE000000}"/>
            </a:ext>
          </a:extLst>
        </xdr:cNvPr>
        <xdr:cNvSpPr txBox="1"/>
      </xdr:nvSpPr>
      <xdr:spPr>
        <a:xfrm>
          <a:off x="3549728" y="13301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41148</xdr:rowOff>
    </xdr:from>
    <xdr:to>
      <xdr:col>15</xdr:col>
      <xdr:colOff>50800</xdr:colOff>
      <xdr:row>77</xdr:row>
      <xdr:rowOff>44323</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2019300" y="13242798"/>
          <a:ext cx="889000" cy="3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20065</xdr:rowOff>
    </xdr:from>
    <xdr:to>
      <xdr:col>15</xdr:col>
      <xdr:colOff>101600</xdr:colOff>
      <xdr:row>77</xdr:row>
      <xdr:rowOff>121665</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2857500" y="13221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112792</xdr:rowOff>
    </xdr:from>
    <xdr:ext cx="469744"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2673428" y="13314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41148</xdr:rowOff>
    </xdr:from>
    <xdr:to>
      <xdr:col>10</xdr:col>
      <xdr:colOff>114300</xdr:colOff>
      <xdr:row>77</xdr:row>
      <xdr:rowOff>44958</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1130300" y="13242798"/>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48513</xdr:rowOff>
    </xdr:from>
    <xdr:to>
      <xdr:col>10</xdr:col>
      <xdr:colOff>165100</xdr:colOff>
      <xdr:row>77</xdr:row>
      <xdr:rowOff>150113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1968500" y="1325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141240</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1784428" y="13342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57277</xdr:rowOff>
    </xdr:from>
    <xdr:to>
      <xdr:col>6</xdr:col>
      <xdr:colOff>38100</xdr:colOff>
      <xdr:row>77</xdr:row>
      <xdr:rowOff>158877</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079500" y="1325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150004</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895428" y="1335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155067</xdr:rowOff>
    </xdr:from>
    <xdr:to>
      <xdr:col>24</xdr:col>
      <xdr:colOff>114300</xdr:colOff>
      <xdr:row>77</xdr:row>
      <xdr:rowOff>85217</xdr:rowOff>
    </xdr:to>
    <xdr:sp macro="" textlink="">
      <xdr:nvSpPr>
        <xdr:cNvPr id="188" name="楕円 187">
          <a:extLst>
            <a:ext uri="{FF2B5EF4-FFF2-40B4-BE49-F238E27FC236}">
              <a16:creationId xmlns:a16="http://schemas.microsoft.com/office/drawing/2014/main" id="{00000000-0008-0000-0600-0000BC000000}"/>
            </a:ext>
          </a:extLst>
        </xdr:cNvPr>
        <xdr:cNvSpPr/>
      </xdr:nvSpPr>
      <xdr:spPr>
        <a:xfrm>
          <a:off x="4584700" y="13185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6494</xdr:rowOff>
    </xdr:from>
    <xdr:ext cx="469744" cy="259045"/>
    <xdr:sp macro="" textlink="">
      <xdr:nvSpPr>
        <xdr:cNvPr id="189" name="維持補修費該当値テキスト">
          <a:extLst>
            <a:ext uri="{FF2B5EF4-FFF2-40B4-BE49-F238E27FC236}">
              <a16:creationId xmlns:a16="http://schemas.microsoft.com/office/drawing/2014/main" id="{00000000-0008-0000-0600-0000BD000000}"/>
            </a:ext>
          </a:extLst>
        </xdr:cNvPr>
        <xdr:cNvSpPr txBox="1"/>
      </xdr:nvSpPr>
      <xdr:spPr>
        <a:xfrm>
          <a:off x="4686300" y="13036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166370</xdr:rowOff>
    </xdr:from>
    <xdr:to>
      <xdr:col>20</xdr:col>
      <xdr:colOff>38100</xdr:colOff>
      <xdr:row>77</xdr:row>
      <xdr:rowOff>96520</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3746500" y="1319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75</xdr:row>
      <xdr:rowOff>113047</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549728" y="1297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164973</xdr:rowOff>
    </xdr:from>
    <xdr:to>
      <xdr:col>15</xdr:col>
      <xdr:colOff>101600</xdr:colOff>
      <xdr:row>77</xdr:row>
      <xdr:rowOff>95123</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2857500" y="13195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111650</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673428" y="12970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161798</xdr:rowOff>
    </xdr:from>
    <xdr:to>
      <xdr:col>10</xdr:col>
      <xdr:colOff>165100</xdr:colOff>
      <xdr:row>77</xdr:row>
      <xdr:rowOff>91948</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1968500" y="13191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108475</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784428" y="12967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165608</xdr:rowOff>
    </xdr:from>
    <xdr:to>
      <xdr:col>6</xdr:col>
      <xdr:colOff>38100</xdr:colOff>
      <xdr:row>77</xdr:row>
      <xdr:rowOff>95758</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079500" y="13195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112285</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895428" y="12971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a:extLst>
            <a:ext uri="{FF2B5EF4-FFF2-40B4-BE49-F238E27FC236}">
              <a16:creationId xmlns:a16="http://schemas.microsoft.com/office/drawing/2014/main" id="{00000000-0008-0000-0600-0000C6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5" name="直線コネクタ 204">
          <a:extLst>
            <a:ext uri="{FF2B5EF4-FFF2-40B4-BE49-F238E27FC236}">
              <a16:creationId xmlns:a16="http://schemas.microsoft.com/office/drawing/2014/main" id="{00000000-0008-0000-0600-0000CD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7" name="直線コネクタ 206">
          <a:extLst>
            <a:ext uri="{FF2B5EF4-FFF2-40B4-BE49-F238E27FC236}">
              <a16:creationId xmlns:a16="http://schemas.microsoft.com/office/drawing/2014/main" id="{00000000-0008-0000-0600-0000CF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73677</xdr:rowOff>
    </xdr:from>
    <xdr:ext cx="467179"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294821" y="1687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35577</xdr:rowOff>
    </xdr:from>
    <xdr:ext cx="46717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94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93</xdr:row>
      <xdr:rowOff>168927</xdr:rowOff>
    </xdr:from>
    <xdr:ext cx="46717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94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19" name="扶助費グラフ枠">
          <a:extLst>
            <a:ext uri="{FF2B5EF4-FFF2-40B4-BE49-F238E27FC236}">
              <a16:creationId xmlns:a16="http://schemas.microsoft.com/office/drawing/2014/main" id="{00000000-0008-0000-0600-0000DB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111761</xdr:rowOff>
    </xdr:from>
    <xdr:to>
      <xdr:col>24</xdr:col>
      <xdr:colOff>62865</xdr:colOff>
      <xdr:row>98</xdr:row>
      <xdr:rowOff>33910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flipV="1">
          <a:off x="4633595" y="15542261"/>
          <a:ext cx="1270" cy="1293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37737</xdr:rowOff>
    </xdr:from>
    <xdr:ext cx="469744" cy="259045"/>
    <xdr:sp macro="" textlink="">
      <xdr:nvSpPr>
        <xdr:cNvPr id="221" name="扶助費最小値テキスト">
          <a:extLst>
            <a:ext uri="{FF2B5EF4-FFF2-40B4-BE49-F238E27FC236}">
              <a16:creationId xmlns:a16="http://schemas.microsoft.com/office/drawing/2014/main" id="{00000000-0008-0000-0600-0000DD000000}"/>
            </a:ext>
          </a:extLst>
        </xdr:cNvPr>
        <xdr:cNvSpPr txBox="1"/>
      </xdr:nvSpPr>
      <xdr:spPr>
        <a:xfrm>
          <a:off x="4686300" y="16839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33910</xdr:rowOff>
    </xdr:from>
    <xdr:to>
      <xdr:col>24</xdr:col>
      <xdr:colOff>152400</xdr:colOff>
      <xdr:row>98</xdr:row>
      <xdr:rowOff>33910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4546600" y="16836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58438</xdr:rowOff>
    </xdr:from>
    <xdr:ext cx="534377" cy="259045"/>
    <xdr:sp macro="" textlink="">
      <xdr:nvSpPr>
        <xdr:cNvPr id="223" name="扶助費最大値テキスト">
          <a:extLst>
            <a:ext uri="{FF2B5EF4-FFF2-40B4-BE49-F238E27FC236}">
              <a16:creationId xmlns:a16="http://schemas.microsoft.com/office/drawing/2014/main" id="{00000000-0008-0000-0600-0000DF000000}"/>
            </a:ext>
          </a:extLst>
        </xdr:cNvPr>
        <xdr:cNvSpPr txBox="1"/>
      </xdr:nvSpPr>
      <xdr:spPr>
        <a:xfrm>
          <a:off x="4686300" y="15317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111761</xdr:rowOff>
    </xdr:from>
    <xdr:to>
      <xdr:col>24</xdr:col>
      <xdr:colOff>152400</xdr:colOff>
      <xdr:row>90</xdr:row>
      <xdr:rowOff>111761</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4546600" y="15542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146813</xdr:rowOff>
    </xdr:from>
    <xdr:to>
      <xdr:col>24</xdr:col>
      <xdr:colOff>63500</xdr:colOff>
      <xdr:row>96</xdr:row>
      <xdr:rowOff>159638</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flipV="1">
          <a:off x="3797300" y="16606013"/>
          <a:ext cx="838200" cy="12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33926</xdr:rowOff>
    </xdr:from>
    <xdr:ext cx="469744" cy="259045"/>
    <xdr:sp macro="" textlink="">
      <xdr:nvSpPr>
        <xdr:cNvPr id="226" name="扶助費平均値テキスト">
          <a:extLst>
            <a:ext uri="{FF2B5EF4-FFF2-40B4-BE49-F238E27FC236}">
              <a16:creationId xmlns:a16="http://schemas.microsoft.com/office/drawing/2014/main" id="{00000000-0008-0000-0600-0000E2000000}"/>
            </a:ext>
          </a:extLst>
        </xdr:cNvPr>
        <xdr:cNvSpPr txBox="1"/>
      </xdr:nvSpPr>
      <xdr:spPr>
        <a:xfrm>
          <a:off x="4686300" y="163216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11049</xdr:rowOff>
    </xdr:from>
    <xdr:to>
      <xdr:col>24</xdr:col>
      <xdr:colOff>114300</xdr:colOff>
      <xdr:row>96</xdr:row>
      <xdr:rowOff>112649</xdr:rowOff>
    </xdr:to>
    <xdr:sp macro="" textlink="">
      <xdr:nvSpPr>
        <xdr:cNvPr id="227" name="フローチャート: 判断 226">
          <a:extLst>
            <a:ext uri="{FF2B5EF4-FFF2-40B4-BE49-F238E27FC236}">
              <a16:creationId xmlns:a16="http://schemas.microsoft.com/office/drawing/2014/main" id="{00000000-0008-0000-0600-0000E3000000}"/>
            </a:ext>
          </a:extLst>
        </xdr:cNvPr>
        <xdr:cNvSpPr/>
      </xdr:nvSpPr>
      <xdr:spPr>
        <a:xfrm>
          <a:off x="4584700" y="16470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120650</xdr:rowOff>
    </xdr:from>
    <xdr:to>
      <xdr:col>19</xdr:col>
      <xdr:colOff>177800</xdr:colOff>
      <xdr:row>96</xdr:row>
      <xdr:rowOff>159638</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2908300" y="16579850"/>
          <a:ext cx="889000" cy="38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43687</xdr:rowOff>
    </xdr:from>
    <xdr:to>
      <xdr:col>20</xdr:col>
      <xdr:colOff>38100</xdr:colOff>
      <xdr:row>96</xdr:row>
      <xdr:rowOff>145287</xdr:rowOff>
    </xdr:to>
    <xdr:sp macro="" textlink="">
      <xdr:nvSpPr>
        <xdr:cNvPr id="229" name="フローチャート: 判断 228">
          <a:extLst>
            <a:ext uri="{FF2B5EF4-FFF2-40B4-BE49-F238E27FC236}">
              <a16:creationId xmlns:a16="http://schemas.microsoft.com/office/drawing/2014/main" id="{00000000-0008-0000-0600-0000E5000000}"/>
            </a:ext>
          </a:extLst>
        </xdr:cNvPr>
        <xdr:cNvSpPr/>
      </xdr:nvSpPr>
      <xdr:spPr>
        <a:xfrm>
          <a:off x="3746500" y="1650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94</xdr:row>
      <xdr:rowOff>161814</xdr:rowOff>
    </xdr:from>
    <xdr:ext cx="469744"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3549728" y="16278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120650</xdr:rowOff>
    </xdr:from>
    <xdr:to>
      <xdr:col>15</xdr:col>
      <xdr:colOff>50800</xdr:colOff>
      <xdr:row>96</xdr:row>
      <xdr:rowOff>147320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2019300" y="165798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9271</xdr:rowOff>
    </xdr:from>
    <xdr:to>
      <xdr:col>15</xdr:col>
      <xdr:colOff>101600</xdr:colOff>
      <xdr:row>96</xdr:row>
      <xdr:rowOff>110871</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2857500" y="164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94</xdr:row>
      <xdr:rowOff>127398</xdr:rowOff>
    </xdr:from>
    <xdr:ext cx="469744"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2673428" y="16243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147320</xdr:rowOff>
    </xdr:from>
    <xdr:to>
      <xdr:col>10</xdr:col>
      <xdr:colOff>114300</xdr:colOff>
      <xdr:row>97</xdr:row>
      <xdr:rowOff>9906</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1130300" y="16606520"/>
          <a:ext cx="889000" cy="34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34289</xdr:rowOff>
    </xdr:from>
    <xdr:to>
      <xdr:col>10</xdr:col>
      <xdr:colOff>165100</xdr:colOff>
      <xdr:row>96</xdr:row>
      <xdr:rowOff>135889</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1968500" y="1649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94</xdr:row>
      <xdr:rowOff>152416</xdr:rowOff>
    </xdr:from>
    <xdr:ext cx="469744"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1784428" y="16268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62864</xdr:rowOff>
    </xdr:from>
    <xdr:to>
      <xdr:col>6</xdr:col>
      <xdr:colOff>38100</xdr:colOff>
      <xdr:row>96</xdr:row>
      <xdr:rowOff>164464</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1079500" y="16522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95</xdr:row>
      <xdr:rowOff>9541</xdr:rowOff>
    </xdr:from>
    <xdr:ext cx="469744"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895428" y="16297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96013</xdr:rowOff>
    </xdr:from>
    <xdr:to>
      <xdr:col>24</xdr:col>
      <xdr:colOff>114300</xdr:colOff>
      <xdr:row>97</xdr:row>
      <xdr:rowOff>26163</xdr:rowOff>
    </xdr:to>
    <xdr:sp macro="" textlink="">
      <xdr:nvSpPr>
        <xdr:cNvPr id="244" name="楕円 243">
          <a:extLst>
            <a:ext uri="{FF2B5EF4-FFF2-40B4-BE49-F238E27FC236}">
              <a16:creationId xmlns:a16="http://schemas.microsoft.com/office/drawing/2014/main" id="{00000000-0008-0000-0600-0000F4000000}"/>
            </a:ext>
          </a:extLst>
        </xdr:cNvPr>
        <xdr:cNvSpPr/>
      </xdr:nvSpPr>
      <xdr:spPr>
        <a:xfrm>
          <a:off x="4584700" y="16555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74440</xdr:rowOff>
    </xdr:from>
    <xdr:ext cx="469744" cy="259045"/>
    <xdr:sp macro="" textlink="">
      <xdr:nvSpPr>
        <xdr:cNvPr id="245" name="扶助費該当値テキスト">
          <a:extLst>
            <a:ext uri="{FF2B5EF4-FFF2-40B4-BE49-F238E27FC236}">
              <a16:creationId xmlns:a16="http://schemas.microsoft.com/office/drawing/2014/main" id="{00000000-0008-0000-0600-0000F5000000}"/>
            </a:ext>
          </a:extLst>
        </xdr:cNvPr>
        <xdr:cNvSpPr txBox="1"/>
      </xdr:nvSpPr>
      <xdr:spPr>
        <a:xfrm>
          <a:off x="4686300" y="16533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108838</xdr:rowOff>
    </xdr:from>
    <xdr:to>
      <xdr:col>20</xdr:col>
      <xdr:colOff>38100</xdr:colOff>
      <xdr:row>97</xdr:row>
      <xdr:rowOff>38988</xdr:rowOff>
    </xdr:to>
    <xdr:sp macro="" textlink="">
      <xdr:nvSpPr>
        <xdr:cNvPr id="246" name="楕円 245">
          <a:extLst>
            <a:ext uri="{FF2B5EF4-FFF2-40B4-BE49-F238E27FC236}">
              <a16:creationId xmlns:a16="http://schemas.microsoft.com/office/drawing/2014/main" id="{00000000-0008-0000-0600-0000F6000000}"/>
            </a:ext>
          </a:extLst>
        </xdr:cNvPr>
        <xdr:cNvSpPr/>
      </xdr:nvSpPr>
      <xdr:spPr>
        <a:xfrm>
          <a:off x="3746500" y="16568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97</xdr:row>
      <xdr:rowOff>30115</xdr:rowOff>
    </xdr:from>
    <xdr:ext cx="469744"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549728" y="16660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69850</xdr:rowOff>
    </xdr:from>
    <xdr:to>
      <xdr:col>15</xdr:col>
      <xdr:colOff>101600</xdr:colOff>
      <xdr:row>97</xdr:row>
      <xdr:rowOff>0</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2857500" y="1652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96</xdr:row>
      <xdr:rowOff>162577</xdr:rowOff>
    </xdr:from>
    <xdr:ext cx="469744"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673428" y="1662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96520</xdr:rowOff>
    </xdr:from>
    <xdr:to>
      <xdr:col>10</xdr:col>
      <xdr:colOff>165100</xdr:colOff>
      <xdr:row>97</xdr:row>
      <xdr:rowOff>26670</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1968500" y="1655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97</xdr:row>
      <xdr:rowOff>17797</xdr:rowOff>
    </xdr:from>
    <xdr:ext cx="469744"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84428" y="1664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130556</xdr:rowOff>
    </xdr:from>
    <xdr:to>
      <xdr:col>6</xdr:col>
      <xdr:colOff>38100</xdr:colOff>
      <xdr:row>97</xdr:row>
      <xdr:rowOff>60706</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1079500" y="16589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97</xdr:row>
      <xdr:rowOff>51833</xdr:rowOff>
    </xdr:from>
    <xdr:ext cx="469744"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95428" y="16682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4" name="正方形/長方形 253">
          <a:extLst>
            <a:ext uri="{FF2B5EF4-FFF2-40B4-BE49-F238E27FC236}">
              <a16:creationId xmlns:a16="http://schemas.microsoft.com/office/drawing/2014/main" id="{00000000-0008-0000-0600-0000FE00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5" name="正方形/長方形 254">
          <a:extLst>
            <a:ext uri="{FF2B5EF4-FFF2-40B4-BE49-F238E27FC236}">
              <a16:creationId xmlns:a16="http://schemas.microsoft.com/office/drawing/2014/main" id="{00000000-0008-0000-0600-0000FF00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6" name="正方形/長方形 255">
          <a:extLst>
            <a:ext uri="{FF2B5EF4-FFF2-40B4-BE49-F238E27FC236}">
              <a16:creationId xmlns:a16="http://schemas.microsoft.com/office/drawing/2014/main" id="{00000000-0008-0000-0600-00000001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1" name="直線コネクタ 260">
          <a:extLst>
            <a:ext uri="{FF2B5EF4-FFF2-40B4-BE49-F238E27FC236}">
              <a16:creationId xmlns:a16="http://schemas.microsoft.com/office/drawing/2014/main" id="{00000000-0008-0000-0600-00000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63" name="直線コネクタ 262">
          <a:extLst>
            <a:ext uri="{FF2B5EF4-FFF2-40B4-BE49-F238E27FC236}">
              <a16:creationId xmlns:a16="http://schemas.microsoft.com/office/drawing/2014/main" id="{00000000-0008-0000-0600-000007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5" name="直線コネクタ 264">
          <a:extLst>
            <a:ext uri="{FF2B5EF4-FFF2-40B4-BE49-F238E27FC236}">
              <a16:creationId xmlns:a16="http://schemas.microsoft.com/office/drawing/2014/main" id="{00000000-0008-0000-0600-000009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a:extLst>
            <a:ext uri="{FF2B5EF4-FFF2-40B4-BE49-F238E27FC236}">
              <a16:creationId xmlns:a16="http://schemas.microsoft.com/office/drawing/2014/main" id="{00000000-0008-0000-0600-00001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16174</xdr:rowOff>
    </xdr:from>
    <xdr:to>
      <xdr:col>54</xdr:col>
      <xdr:colOff>189865</xdr:colOff>
      <xdr:row>38</xdr:row>
      <xdr:rowOff>66825</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flipV="1">
          <a:off x="10475595" y="5159674"/>
          <a:ext cx="1270" cy="1422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70652</xdr:rowOff>
    </xdr:from>
    <xdr:ext cx="534377" cy="259045"/>
    <xdr:sp macro="" textlink="">
      <xdr:nvSpPr>
        <xdr:cNvPr id="279" name="補助費等最小値テキスト">
          <a:extLst>
            <a:ext uri="{FF2B5EF4-FFF2-40B4-BE49-F238E27FC236}">
              <a16:creationId xmlns:a16="http://schemas.microsoft.com/office/drawing/2014/main" id="{00000000-0008-0000-0600-000017010000}"/>
            </a:ext>
          </a:extLst>
        </xdr:cNvPr>
        <xdr:cNvSpPr txBox="1"/>
      </xdr:nvSpPr>
      <xdr:spPr>
        <a:xfrm>
          <a:off x="10528300" y="6585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66825</xdr:rowOff>
    </xdr:from>
    <xdr:to>
      <xdr:col>55</xdr:col>
      <xdr:colOff>88900</xdr:colOff>
      <xdr:row>38</xdr:row>
      <xdr:rowOff>66825</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10388600" y="6581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134301</xdr:rowOff>
    </xdr:from>
    <xdr:ext cx="599010" cy="259045"/>
    <xdr:sp macro="" textlink="">
      <xdr:nvSpPr>
        <xdr:cNvPr id="281" name="補助費等最大値テキスト">
          <a:extLst>
            <a:ext uri="{FF2B5EF4-FFF2-40B4-BE49-F238E27FC236}">
              <a16:creationId xmlns:a16="http://schemas.microsoft.com/office/drawing/2014/main" id="{00000000-0008-0000-0600-000019010000}"/>
            </a:ext>
          </a:extLst>
        </xdr:cNvPr>
        <xdr:cNvSpPr txBox="1"/>
      </xdr:nvSpPr>
      <xdr:spPr>
        <a:xfrm>
          <a:off x="10528300" y="4934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16174</xdr:rowOff>
    </xdr:from>
    <xdr:to>
      <xdr:col>55</xdr:col>
      <xdr:colOff>88900</xdr:colOff>
      <xdr:row>30</xdr:row>
      <xdr:rowOff>16174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5159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120383</xdr:rowOff>
    </xdr:from>
    <xdr:to>
      <xdr:col>55</xdr:col>
      <xdr:colOff>0</xdr:colOff>
      <xdr:row>37</xdr:row>
      <xdr:rowOff>130458</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9639300" y="6464033"/>
          <a:ext cx="838200" cy="10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141528</xdr:rowOff>
    </xdr:from>
    <xdr:ext cx="534377" cy="259045"/>
    <xdr:sp macro="" textlink="">
      <xdr:nvSpPr>
        <xdr:cNvPr id="284" name="補助費等平均値テキスト">
          <a:extLst>
            <a:ext uri="{FF2B5EF4-FFF2-40B4-BE49-F238E27FC236}">
              <a16:creationId xmlns:a16="http://schemas.microsoft.com/office/drawing/2014/main" id="{00000000-0008-0000-0600-00001C010000}"/>
            </a:ext>
          </a:extLst>
        </xdr:cNvPr>
        <xdr:cNvSpPr txBox="1"/>
      </xdr:nvSpPr>
      <xdr:spPr>
        <a:xfrm>
          <a:off x="10528300" y="61422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118651</xdr:rowOff>
    </xdr:from>
    <xdr:to>
      <xdr:col>55</xdr:col>
      <xdr:colOff>50800</xdr:colOff>
      <xdr:row>37</xdr:row>
      <xdr:rowOff>48801</xdr:rowOff>
    </xdr:to>
    <xdr:sp macro="" textlink="">
      <xdr:nvSpPr>
        <xdr:cNvPr id="285" name="フローチャート: 判断 284">
          <a:extLst>
            <a:ext uri="{FF2B5EF4-FFF2-40B4-BE49-F238E27FC236}">
              <a16:creationId xmlns:a16="http://schemas.microsoft.com/office/drawing/2014/main" id="{00000000-0008-0000-0600-00001D010000}"/>
            </a:ext>
          </a:extLst>
        </xdr:cNvPr>
        <xdr:cNvSpPr/>
      </xdr:nvSpPr>
      <xdr:spPr>
        <a:xfrm>
          <a:off x="10426700" y="6290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103630</xdr:rowOff>
    </xdr:from>
    <xdr:to>
      <xdr:col>50</xdr:col>
      <xdr:colOff>114300</xdr:colOff>
      <xdr:row>37</xdr:row>
      <xdr:rowOff>130458</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8750300" y="6275830"/>
          <a:ext cx="889000" cy="198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131044</xdr:rowOff>
    </xdr:from>
    <xdr:to>
      <xdr:col>50</xdr:col>
      <xdr:colOff>165100</xdr:colOff>
      <xdr:row>37</xdr:row>
      <xdr:rowOff>61194</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9588500" y="6303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35</xdr:row>
      <xdr:rowOff>77721</xdr:rowOff>
    </xdr:from>
    <xdr:ext cx="534377"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9359411" y="6078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103630</xdr:rowOff>
    </xdr:from>
    <xdr:to>
      <xdr:col>45</xdr:col>
      <xdr:colOff>177800</xdr:colOff>
      <xdr:row>37</xdr:row>
      <xdr:rowOff>112513</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7861300" y="6275830"/>
          <a:ext cx="889000" cy="180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136759</xdr:rowOff>
    </xdr:from>
    <xdr:to>
      <xdr:col>46</xdr:col>
      <xdr:colOff>38100</xdr:colOff>
      <xdr:row>36</xdr:row>
      <xdr:rowOff>66909</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8699500" y="6137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83436</xdr:rowOff>
    </xdr:from>
    <xdr:ext cx="534377"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8483111" y="5912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56800</xdr:rowOff>
    </xdr:from>
    <xdr:to>
      <xdr:col>41</xdr:col>
      <xdr:colOff>50800</xdr:colOff>
      <xdr:row>37</xdr:row>
      <xdr:rowOff>112513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6972300" y="6400450"/>
          <a:ext cx="889000" cy="55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71429</xdr:rowOff>
    </xdr:from>
    <xdr:to>
      <xdr:col>41</xdr:col>
      <xdr:colOff>101600</xdr:colOff>
      <xdr:row>37</xdr:row>
      <xdr:rowOff>1579</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7810500" y="624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18106</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7594111" y="6018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27194</xdr:rowOff>
    </xdr:from>
    <xdr:to>
      <xdr:col>36</xdr:col>
      <xdr:colOff>165100</xdr:colOff>
      <xdr:row>36</xdr:row>
      <xdr:rowOff>128794</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6921500" y="6199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145321</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6705111" y="5974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69583</xdr:rowOff>
    </xdr:from>
    <xdr:to>
      <xdr:col>55</xdr:col>
      <xdr:colOff>50800</xdr:colOff>
      <xdr:row>37</xdr:row>
      <xdr:rowOff>171183</xdr:rowOff>
    </xdr:to>
    <xdr:sp macro="" textlink="">
      <xdr:nvSpPr>
        <xdr:cNvPr id="302" name="楕円 301">
          <a:extLst>
            <a:ext uri="{FF2B5EF4-FFF2-40B4-BE49-F238E27FC236}">
              <a16:creationId xmlns:a16="http://schemas.microsoft.com/office/drawing/2014/main" id="{00000000-0008-0000-0600-00002E010000}"/>
            </a:ext>
          </a:extLst>
        </xdr:cNvPr>
        <xdr:cNvSpPr/>
      </xdr:nvSpPr>
      <xdr:spPr>
        <a:xfrm>
          <a:off x="10426700" y="6413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155960</xdr:rowOff>
    </xdr:from>
    <xdr:ext cx="534377" cy="259045"/>
    <xdr:sp macro="" textlink="">
      <xdr:nvSpPr>
        <xdr:cNvPr id="303" name="補助費等該当値テキスト">
          <a:extLst>
            <a:ext uri="{FF2B5EF4-FFF2-40B4-BE49-F238E27FC236}">
              <a16:creationId xmlns:a16="http://schemas.microsoft.com/office/drawing/2014/main" id="{00000000-0008-0000-0600-00002F010000}"/>
            </a:ext>
          </a:extLst>
        </xdr:cNvPr>
        <xdr:cNvSpPr txBox="1"/>
      </xdr:nvSpPr>
      <xdr:spPr>
        <a:xfrm>
          <a:off x="10528300" y="6328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79658</xdr:rowOff>
    </xdr:from>
    <xdr:to>
      <xdr:col>50</xdr:col>
      <xdr:colOff>165100</xdr:colOff>
      <xdr:row>38</xdr:row>
      <xdr:rowOff>9808</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9588500" y="642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38</xdr:row>
      <xdr:rowOff>935</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359411" y="6516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52830</xdr:rowOff>
    </xdr:from>
    <xdr:to>
      <xdr:col>46</xdr:col>
      <xdr:colOff>38100</xdr:colOff>
      <xdr:row>36</xdr:row>
      <xdr:rowOff>154430</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8699500" y="622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145557</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483111" y="6317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61713</xdr:rowOff>
    </xdr:from>
    <xdr:to>
      <xdr:col>41</xdr:col>
      <xdr:colOff>101600</xdr:colOff>
      <xdr:row>37</xdr:row>
      <xdr:rowOff>163313</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7810500" y="640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154440</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94111" y="649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6000</xdr:rowOff>
    </xdr:from>
    <xdr:to>
      <xdr:col>36</xdr:col>
      <xdr:colOff>165100</xdr:colOff>
      <xdr:row>37</xdr:row>
      <xdr:rowOff>107600</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6921500" y="634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98727</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05111" y="6442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a:extLst>
            <a:ext uri="{FF2B5EF4-FFF2-40B4-BE49-F238E27FC236}">
              <a16:creationId xmlns:a16="http://schemas.microsoft.com/office/drawing/2014/main" id="{00000000-0008-0000-0600-00003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19" name="直線コネクタ 318">
          <a:extLst>
            <a:ext uri="{FF2B5EF4-FFF2-40B4-BE49-F238E27FC236}">
              <a16:creationId xmlns:a16="http://schemas.microsoft.com/office/drawing/2014/main" id="{00000000-0008-0000-0600-00003F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0" name="直線コネクタ 319">
          <a:extLst>
            <a:ext uri="{FF2B5EF4-FFF2-40B4-BE49-F238E27FC236}">
              <a16:creationId xmlns:a16="http://schemas.microsoft.com/office/drawing/2014/main" id="{00000000-0008-0000-0600-000040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4" name="普通建設事業費グラフ枠">
          <a:extLst>
            <a:ext uri="{FF2B5EF4-FFF2-40B4-BE49-F238E27FC236}">
              <a16:creationId xmlns:a16="http://schemas.microsoft.com/office/drawing/2014/main" id="{00000000-0008-0000-0600-00004E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91911</xdr:rowOff>
    </xdr:from>
    <xdr:to>
      <xdr:col>54</xdr:col>
      <xdr:colOff>189865</xdr:colOff>
      <xdr:row>58</xdr:row>
      <xdr:rowOff>77368</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flipV="1">
          <a:off x="10475595" y="8664411"/>
          <a:ext cx="1270" cy="1357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81195</xdr:rowOff>
    </xdr:from>
    <xdr:ext cx="534377" cy="259045"/>
    <xdr:sp macro="" textlink="">
      <xdr:nvSpPr>
        <xdr:cNvPr id="336" name="普通建設事業費最小値テキスト">
          <a:extLst>
            <a:ext uri="{FF2B5EF4-FFF2-40B4-BE49-F238E27FC236}">
              <a16:creationId xmlns:a16="http://schemas.microsoft.com/office/drawing/2014/main" id="{00000000-0008-0000-0600-000050010000}"/>
            </a:ext>
          </a:extLst>
        </xdr:cNvPr>
        <xdr:cNvSpPr txBox="1"/>
      </xdr:nvSpPr>
      <xdr:spPr>
        <a:xfrm>
          <a:off x="10528300" y="10025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77368</xdr:rowOff>
    </xdr:from>
    <xdr:to>
      <xdr:col>55</xdr:col>
      <xdr:colOff>88900</xdr:colOff>
      <xdr:row>58</xdr:row>
      <xdr:rowOff>77368</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10388600" y="10021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38588</xdr:rowOff>
    </xdr:from>
    <xdr:ext cx="599010" cy="259045"/>
    <xdr:sp macro="" textlink="">
      <xdr:nvSpPr>
        <xdr:cNvPr id="338" name="普通建設事業費最大値テキスト">
          <a:extLst>
            <a:ext uri="{FF2B5EF4-FFF2-40B4-BE49-F238E27FC236}">
              <a16:creationId xmlns:a16="http://schemas.microsoft.com/office/drawing/2014/main" id="{00000000-0008-0000-0600-000052010000}"/>
            </a:ext>
          </a:extLst>
        </xdr:cNvPr>
        <xdr:cNvSpPr txBox="1"/>
      </xdr:nvSpPr>
      <xdr:spPr>
        <a:xfrm>
          <a:off x="10528300" y="8439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91911</xdr:rowOff>
    </xdr:from>
    <xdr:to>
      <xdr:col>55</xdr:col>
      <xdr:colOff>88900</xdr:colOff>
      <xdr:row>50</xdr:row>
      <xdr:rowOff>91911</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8664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4837</xdr:rowOff>
    </xdr:from>
    <xdr:to>
      <xdr:col>55</xdr:col>
      <xdr:colOff>0</xdr:colOff>
      <xdr:row>57</xdr:row>
      <xdr:rowOff>52538</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9639300" y="9777487"/>
          <a:ext cx="838200" cy="47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119038</xdr:rowOff>
    </xdr:from>
    <xdr:ext cx="534377" cy="259045"/>
    <xdr:sp macro="" textlink="">
      <xdr:nvSpPr>
        <xdr:cNvPr id="341" name="普通建設事業費平均値テキスト">
          <a:extLst>
            <a:ext uri="{FF2B5EF4-FFF2-40B4-BE49-F238E27FC236}">
              <a16:creationId xmlns:a16="http://schemas.microsoft.com/office/drawing/2014/main" id="{00000000-0008-0000-0600-000055010000}"/>
            </a:ext>
          </a:extLst>
        </xdr:cNvPr>
        <xdr:cNvSpPr txBox="1"/>
      </xdr:nvSpPr>
      <xdr:spPr>
        <a:xfrm>
          <a:off x="10528300" y="95487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96161</xdr:rowOff>
    </xdr:from>
    <xdr:to>
      <xdr:col>55</xdr:col>
      <xdr:colOff>50800</xdr:colOff>
      <xdr:row>57</xdr:row>
      <xdr:rowOff>26311</xdr:rowOff>
    </xdr:to>
    <xdr:sp macro="" textlink="">
      <xdr:nvSpPr>
        <xdr:cNvPr id="342" name="フローチャート: 判断 341">
          <a:extLst>
            <a:ext uri="{FF2B5EF4-FFF2-40B4-BE49-F238E27FC236}">
              <a16:creationId xmlns:a16="http://schemas.microsoft.com/office/drawing/2014/main" id="{00000000-0008-0000-0600-000056010000}"/>
            </a:ext>
          </a:extLst>
        </xdr:cNvPr>
        <xdr:cNvSpPr/>
      </xdr:nvSpPr>
      <xdr:spPr>
        <a:xfrm>
          <a:off x="10426700" y="969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52538</xdr:rowOff>
    </xdr:from>
    <xdr:to>
      <xdr:col>50</xdr:col>
      <xdr:colOff>114300</xdr:colOff>
      <xdr:row>57</xdr:row>
      <xdr:rowOff>100631</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8750300" y="9825188"/>
          <a:ext cx="889000" cy="48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137102</xdr:rowOff>
    </xdr:from>
    <xdr:to>
      <xdr:col>50</xdr:col>
      <xdr:colOff>165100</xdr:colOff>
      <xdr:row>57</xdr:row>
      <xdr:rowOff>67252</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9588500" y="973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55</xdr:row>
      <xdr:rowOff>83779</xdr:rowOff>
    </xdr:from>
    <xdr:ext cx="534377"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9359411" y="9513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100631</xdr:rowOff>
    </xdr:from>
    <xdr:to>
      <xdr:col>45</xdr:col>
      <xdr:colOff>177800</xdr:colOff>
      <xdr:row>57</xdr:row>
      <xdr:rowOff>114184</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7861300" y="9873281"/>
          <a:ext cx="889000" cy="13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137069</xdr:rowOff>
    </xdr:from>
    <xdr:to>
      <xdr:col>46</xdr:col>
      <xdr:colOff>38100</xdr:colOff>
      <xdr:row>57</xdr:row>
      <xdr:rowOff>67219</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8699500" y="973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83746</xdr:rowOff>
    </xdr:from>
    <xdr:ext cx="534377"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8483111" y="9513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100707</xdr:rowOff>
    </xdr:from>
    <xdr:to>
      <xdr:col>41</xdr:col>
      <xdr:colOff>50800</xdr:colOff>
      <xdr:row>57</xdr:row>
      <xdr:rowOff>114184</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6972300" y="9873357"/>
          <a:ext cx="889000" cy="13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145952</xdr:rowOff>
    </xdr:from>
    <xdr:to>
      <xdr:col>41</xdr:col>
      <xdr:colOff>101600</xdr:colOff>
      <xdr:row>57</xdr:row>
      <xdr:rowOff>76102</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7810500" y="9747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92629</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7594111" y="9522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162531</xdr:rowOff>
    </xdr:from>
    <xdr:to>
      <xdr:col>36</xdr:col>
      <xdr:colOff>165100</xdr:colOff>
      <xdr:row>57</xdr:row>
      <xdr:rowOff>92681</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6921500" y="976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109208</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6705111" y="953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125487</xdr:rowOff>
    </xdr:from>
    <xdr:to>
      <xdr:col>55</xdr:col>
      <xdr:colOff>50800</xdr:colOff>
      <xdr:row>57</xdr:row>
      <xdr:rowOff>55637</xdr:rowOff>
    </xdr:to>
    <xdr:sp macro="" textlink="">
      <xdr:nvSpPr>
        <xdr:cNvPr id="359" name="楕円 358">
          <a:extLst>
            <a:ext uri="{FF2B5EF4-FFF2-40B4-BE49-F238E27FC236}">
              <a16:creationId xmlns:a16="http://schemas.microsoft.com/office/drawing/2014/main" id="{00000000-0008-0000-0600-000067010000}"/>
            </a:ext>
          </a:extLst>
        </xdr:cNvPr>
        <xdr:cNvSpPr/>
      </xdr:nvSpPr>
      <xdr:spPr>
        <a:xfrm>
          <a:off x="10426700" y="9726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103914</xdr:rowOff>
    </xdr:from>
    <xdr:ext cx="534377" cy="259045"/>
    <xdr:sp macro="" textlink="">
      <xdr:nvSpPr>
        <xdr:cNvPr id="360" name="普通建設事業費該当値テキスト">
          <a:extLst>
            <a:ext uri="{FF2B5EF4-FFF2-40B4-BE49-F238E27FC236}">
              <a16:creationId xmlns:a16="http://schemas.microsoft.com/office/drawing/2014/main" id="{00000000-0008-0000-0600-000068010000}"/>
            </a:ext>
          </a:extLst>
        </xdr:cNvPr>
        <xdr:cNvSpPr txBox="1"/>
      </xdr:nvSpPr>
      <xdr:spPr>
        <a:xfrm>
          <a:off x="10528300" y="9705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1738</xdr:rowOff>
    </xdr:from>
    <xdr:to>
      <xdr:col>50</xdr:col>
      <xdr:colOff>165100</xdr:colOff>
      <xdr:row>57</xdr:row>
      <xdr:rowOff>103338</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9588500" y="9774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57</xdr:row>
      <xdr:rowOff>94465</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359411" y="9867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49831</xdr:rowOff>
    </xdr:from>
    <xdr:to>
      <xdr:col>46</xdr:col>
      <xdr:colOff>38100</xdr:colOff>
      <xdr:row>57</xdr:row>
      <xdr:rowOff>151431</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8699500" y="9822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142558</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483111" y="9915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63384</xdr:rowOff>
    </xdr:from>
    <xdr:to>
      <xdr:col>41</xdr:col>
      <xdr:colOff>101600</xdr:colOff>
      <xdr:row>57</xdr:row>
      <xdr:rowOff>164984</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7810500" y="9836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156111</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594111" y="992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49907</xdr:rowOff>
    </xdr:from>
    <xdr:to>
      <xdr:col>36</xdr:col>
      <xdr:colOff>165100</xdr:colOff>
      <xdr:row>57</xdr:row>
      <xdr:rowOff>151507</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6921500" y="982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142634</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05111" y="9915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6" name="直線コネクタ 375">
          <a:extLst>
            <a:ext uri="{FF2B5EF4-FFF2-40B4-BE49-F238E27FC236}">
              <a16:creationId xmlns:a16="http://schemas.microsoft.com/office/drawing/2014/main" id="{00000000-0008-0000-0600-00007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7" name="直線コネクタ 376">
          <a:extLst>
            <a:ext uri="{FF2B5EF4-FFF2-40B4-BE49-F238E27FC236}">
              <a16:creationId xmlns:a16="http://schemas.microsoft.com/office/drawing/2014/main" id="{00000000-0008-0000-0600-00007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9" name="直線コネクタ 378">
          <a:extLst>
            <a:ext uri="{FF2B5EF4-FFF2-40B4-BE49-F238E27FC236}">
              <a16:creationId xmlns:a16="http://schemas.microsoft.com/office/drawing/2014/main" id="{00000000-0008-0000-0600-00007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9" name="普通建設事業費 （ うち新規整備　）グラフ枠">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74130</xdr:rowOff>
    </xdr:from>
    <xdr:to>
      <xdr:col>54</xdr:col>
      <xdr:colOff>189865</xdr:colOff>
      <xdr:row>78</xdr:row>
      <xdr:rowOff>139548</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flipV="1">
          <a:off x="10475595" y="12075630"/>
          <a:ext cx="1270" cy="1437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143375</xdr:rowOff>
    </xdr:from>
    <xdr:ext cx="469744" cy="259045"/>
    <xdr:sp macro="" textlink="">
      <xdr:nvSpPr>
        <xdr:cNvPr id="391" name="普通建設事業費 （ うち新規整備　）最小値テキスト">
          <a:extLst>
            <a:ext uri="{FF2B5EF4-FFF2-40B4-BE49-F238E27FC236}">
              <a16:creationId xmlns:a16="http://schemas.microsoft.com/office/drawing/2014/main" id="{00000000-0008-0000-0600-000087010000}"/>
            </a:ext>
          </a:extLst>
        </xdr:cNvPr>
        <xdr:cNvSpPr txBox="1"/>
      </xdr:nvSpPr>
      <xdr:spPr>
        <a:xfrm>
          <a:off x="10528300" y="13516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139548</xdr:rowOff>
    </xdr:from>
    <xdr:to>
      <xdr:col>55</xdr:col>
      <xdr:colOff>88900</xdr:colOff>
      <xdr:row>78</xdr:row>
      <xdr:rowOff>139548</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10388600" y="13512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20807</xdr:rowOff>
    </xdr:from>
    <xdr:ext cx="534377" cy="259045"/>
    <xdr:sp macro="" textlink="">
      <xdr:nvSpPr>
        <xdr:cNvPr id="393" name="普通建設事業費 （ うち新規整備　）最大値テキスト">
          <a:extLst>
            <a:ext uri="{FF2B5EF4-FFF2-40B4-BE49-F238E27FC236}">
              <a16:creationId xmlns:a16="http://schemas.microsoft.com/office/drawing/2014/main" id="{00000000-0008-0000-0600-000089010000}"/>
            </a:ext>
          </a:extLst>
        </xdr:cNvPr>
        <xdr:cNvSpPr txBox="1"/>
      </xdr:nvSpPr>
      <xdr:spPr>
        <a:xfrm>
          <a:off x="10528300" y="11850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74130</xdr:rowOff>
    </xdr:from>
    <xdr:to>
      <xdr:col>55</xdr:col>
      <xdr:colOff>88900</xdr:colOff>
      <xdr:row>70</xdr:row>
      <xdr:rowOff>74130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2075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152578</xdr:rowOff>
    </xdr:from>
    <xdr:to>
      <xdr:col>55</xdr:col>
      <xdr:colOff>0</xdr:colOff>
      <xdr:row>78</xdr:row>
      <xdr:rowOff>7702</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9639300" y="13354228"/>
          <a:ext cx="838200" cy="2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83126</xdr:rowOff>
    </xdr:from>
    <xdr:ext cx="534377" cy="259045"/>
    <xdr:sp macro="" textlink="">
      <xdr:nvSpPr>
        <xdr:cNvPr id="396" name="普通建設事業費 （ うち新規整備　）平均値テキスト">
          <a:extLst>
            <a:ext uri="{FF2B5EF4-FFF2-40B4-BE49-F238E27FC236}">
              <a16:creationId xmlns:a16="http://schemas.microsoft.com/office/drawing/2014/main" id="{00000000-0008-0000-0600-00008C010000}"/>
            </a:ext>
          </a:extLst>
        </xdr:cNvPr>
        <xdr:cNvSpPr txBox="1"/>
      </xdr:nvSpPr>
      <xdr:spPr>
        <a:xfrm>
          <a:off x="10528300" y="13113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60249</xdr:rowOff>
    </xdr:from>
    <xdr:to>
      <xdr:col>55</xdr:col>
      <xdr:colOff>50800</xdr:colOff>
      <xdr:row>77</xdr:row>
      <xdr:rowOff>161849</xdr:rowOff>
    </xdr:to>
    <xdr:sp macro="" textlink="">
      <xdr:nvSpPr>
        <xdr:cNvPr id="397" name="フローチャート: 判断 396">
          <a:extLst>
            <a:ext uri="{FF2B5EF4-FFF2-40B4-BE49-F238E27FC236}">
              <a16:creationId xmlns:a16="http://schemas.microsoft.com/office/drawing/2014/main" id="{00000000-0008-0000-0600-00008D010000}"/>
            </a:ext>
          </a:extLst>
        </xdr:cNvPr>
        <xdr:cNvSpPr/>
      </xdr:nvSpPr>
      <xdr:spPr>
        <a:xfrm>
          <a:off x="10426700" y="1326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152578</xdr:rowOff>
    </xdr:from>
    <xdr:to>
      <xdr:col>50</xdr:col>
      <xdr:colOff>114300</xdr:colOff>
      <xdr:row>78</xdr:row>
      <xdr:rowOff>17723</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8750300" y="13354228"/>
          <a:ext cx="889000" cy="36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74822</xdr:rowOff>
    </xdr:from>
    <xdr:to>
      <xdr:col>50</xdr:col>
      <xdr:colOff>165100</xdr:colOff>
      <xdr:row>78</xdr:row>
      <xdr:rowOff>4972</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9588500" y="1327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76</xdr:row>
      <xdr:rowOff>21499</xdr:rowOff>
    </xdr:from>
    <xdr:ext cx="534377"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9359411" y="13051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17723</xdr:rowOff>
    </xdr:from>
    <xdr:to>
      <xdr:col>45</xdr:col>
      <xdr:colOff>177800</xdr:colOff>
      <xdr:row>78</xdr:row>
      <xdr:rowOff>57175</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7861300" y="13390823"/>
          <a:ext cx="889000" cy="39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78479</xdr:rowOff>
    </xdr:from>
    <xdr:to>
      <xdr:col>46</xdr:col>
      <xdr:colOff>38100</xdr:colOff>
      <xdr:row>78</xdr:row>
      <xdr:rowOff>8629</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8699500" y="13280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25156</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8483111" y="1305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29553</xdr:rowOff>
    </xdr:from>
    <xdr:to>
      <xdr:col>41</xdr:col>
      <xdr:colOff>50800</xdr:colOff>
      <xdr:row>78</xdr:row>
      <xdr:rowOff>57175</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972300" y="13402653"/>
          <a:ext cx="889000" cy="2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87452</xdr:rowOff>
    </xdr:from>
    <xdr:to>
      <xdr:col>41</xdr:col>
      <xdr:colOff>101600</xdr:colOff>
      <xdr:row>78</xdr:row>
      <xdr:rowOff>17602</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7810500" y="132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34129</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7594111" y="13064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95986</xdr:rowOff>
    </xdr:from>
    <xdr:to>
      <xdr:col>36</xdr:col>
      <xdr:colOff>165100</xdr:colOff>
      <xdr:row>78</xdr:row>
      <xdr:rowOff>26136</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6921500" y="1329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42663</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6705111" y="13072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128352</xdr:rowOff>
    </xdr:from>
    <xdr:to>
      <xdr:col>55</xdr:col>
      <xdr:colOff>50800</xdr:colOff>
      <xdr:row>78</xdr:row>
      <xdr:rowOff>58502</xdr:rowOff>
    </xdr:to>
    <xdr:sp macro="" textlink="">
      <xdr:nvSpPr>
        <xdr:cNvPr id="414" name="楕円 413">
          <a:extLst>
            <a:ext uri="{FF2B5EF4-FFF2-40B4-BE49-F238E27FC236}">
              <a16:creationId xmlns:a16="http://schemas.microsoft.com/office/drawing/2014/main" id="{00000000-0008-0000-0600-00009E010000}"/>
            </a:ext>
          </a:extLst>
        </xdr:cNvPr>
        <xdr:cNvSpPr/>
      </xdr:nvSpPr>
      <xdr:spPr>
        <a:xfrm>
          <a:off x="10426700" y="13330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106779</xdr:rowOff>
    </xdr:from>
    <xdr:ext cx="534377" cy="259045"/>
    <xdr:sp macro="" textlink="">
      <xdr:nvSpPr>
        <xdr:cNvPr id="415" name="普通建設事業費 （ うち新規整備　）該当値テキスト">
          <a:extLst>
            <a:ext uri="{FF2B5EF4-FFF2-40B4-BE49-F238E27FC236}">
              <a16:creationId xmlns:a16="http://schemas.microsoft.com/office/drawing/2014/main" id="{00000000-0008-0000-0600-00009F010000}"/>
            </a:ext>
          </a:extLst>
        </xdr:cNvPr>
        <xdr:cNvSpPr txBox="1"/>
      </xdr:nvSpPr>
      <xdr:spPr>
        <a:xfrm>
          <a:off x="10528300" y="1330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101778</xdr:rowOff>
    </xdr:from>
    <xdr:to>
      <xdr:col>50</xdr:col>
      <xdr:colOff>165100</xdr:colOff>
      <xdr:row>78</xdr:row>
      <xdr:rowOff>31928</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9588500" y="13303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78</xdr:row>
      <xdr:rowOff>23055</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59411" y="13396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138373</xdr:rowOff>
    </xdr:from>
    <xdr:to>
      <xdr:col>46</xdr:col>
      <xdr:colOff>38100</xdr:colOff>
      <xdr:row>78</xdr:row>
      <xdr:rowOff>68523</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8699500" y="13340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59650</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3111" y="13432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6375</xdr:rowOff>
    </xdr:from>
    <xdr:to>
      <xdr:col>41</xdr:col>
      <xdr:colOff>101600</xdr:colOff>
      <xdr:row>78</xdr:row>
      <xdr:rowOff>107975</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7810500" y="1337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99102</xdr:rowOff>
    </xdr:from>
    <xdr:ext cx="469744"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26428" y="13472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150203</xdr:rowOff>
    </xdr:from>
    <xdr:to>
      <xdr:col>36</xdr:col>
      <xdr:colOff>165100</xdr:colOff>
      <xdr:row>78</xdr:row>
      <xdr:rowOff>80353</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6921500" y="13351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71480</xdr:rowOff>
    </xdr:from>
    <xdr:ext cx="469744"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37428" y="13444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1" name="直線コネクタ 430">
          <a:extLst>
            <a:ext uri="{FF2B5EF4-FFF2-40B4-BE49-F238E27FC236}">
              <a16:creationId xmlns:a16="http://schemas.microsoft.com/office/drawing/2014/main" id="{00000000-0008-0000-0600-0000A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普通建設事業費 （ うち更新整備　）グラフ枠">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48444</xdr:rowOff>
    </xdr:from>
    <xdr:to>
      <xdr:col>54</xdr:col>
      <xdr:colOff>189865</xdr:colOff>
      <xdr:row>99</xdr:row>
      <xdr:rowOff>52284</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flipV="1">
          <a:off x="10475595" y="15650394"/>
          <a:ext cx="1270" cy="137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56111</xdr:rowOff>
    </xdr:from>
    <xdr:ext cx="469744" cy="259045"/>
    <xdr:sp macro="" textlink="">
      <xdr:nvSpPr>
        <xdr:cNvPr id="445" name="普通建設事業費 （ うち更新整備　）最小値テキスト">
          <a:extLst>
            <a:ext uri="{FF2B5EF4-FFF2-40B4-BE49-F238E27FC236}">
              <a16:creationId xmlns:a16="http://schemas.microsoft.com/office/drawing/2014/main" id="{00000000-0008-0000-0600-0000BD010000}"/>
            </a:ext>
          </a:extLst>
        </xdr:cNvPr>
        <xdr:cNvSpPr txBox="1"/>
      </xdr:nvSpPr>
      <xdr:spPr>
        <a:xfrm>
          <a:off x="10528300" y="17029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52284</xdr:rowOff>
    </xdr:from>
    <xdr:to>
      <xdr:col>55</xdr:col>
      <xdr:colOff>88900</xdr:colOff>
      <xdr:row>99</xdr:row>
      <xdr:rowOff>52284</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10388600" y="17025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166571</xdr:rowOff>
    </xdr:from>
    <xdr:ext cx="534377" cy="259045"/>
    <xdr:sp macro="" textlink="">
      <xdr:nvSpPr>
        <xdr:cNvPr id="447" name="普通建設事業費 （ うち更新整備　）最大値テキスト">
          <a:extLst>
            <a:ext uri="{FF2B5EF4-FFF2-40B4-BE49-F238E27FC236}">
              <a16:creationId xmlns:a16="http://schemas.microsoft.com/office/drawing/2014/main" id="{00000000-0008-0000-0600-0000BF010000}"/>
            </a:ext>
          </a:extLst>
        </xdr:cNvPr>
        <xdr:cNvSpPr txBox="1"/>
      </xdr:nvSpPr>
      <xdr:spPr>
        <a:xfrm>
          <a:off x="10528300" y="1542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48444</xdr:rowOff>
    </xdr:from>
    <xdr:to>
      <xdr:col>55</xdr:col>
      <xdr:colOff>88900</xdr:colOff>
      <xdr:row>91</xdr:row>
      <xdr:rowOff>48444</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10388600" y="15650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75874</xdr:rowOff>
    </xdr:from>
    <xdr:to>
      <xdr:col>55</xdr:col>
      <xdr:colOff>0</xdr:colOff>
      <xdr:row>97</xdr:row>
      <xdr:rowOff>132110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flipV="1">
          <a:off x="9639300" y="16706524"/>
          <a:ext cx="838200" cy="56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5661</xdr:rowOff>
    </xdr:from>
    <xdr:ext cx="534377" cy="259045"/>
    <xdr:sp macro="" textlink="">
      <xdr:nvSpPr>
        <xdr:cNvPr id="450" name="普通建設事業費 （ うち更新整備　）平均値テキスト">
          <a:extLst>
            <a:ext uri="{FF2B5EF4-FFF2-40B4-BE49-F238E27FC236}">
              <a16:creationId xmlns:a16="http://schemas.microsoft.com/office/drawing/2014/main" id="{00000000-0008-0000-0600-0000C2010000}"/>
            </a:ext>
          </a:extLst>
        </xdr:cNvPr>
        <xdr:cNvSpPr txBox="1"/>
      </xdr:nvSpPr>
      <xdr:spPr>
        <a:xfrm>
          <a:off x="10528300" y="164648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154234</xdr:rowOff>
    </xdr:from>
    <xdr:to>
      <xdr:col>55</xdr:col>
      <xdr:colOff>50800</xdr:colOff>
      <xdr:row>97</xdr:row>
      <xdr:rowOff>84384</xdr:rowOff>
    </xdr:to>
    <xdr:sp macro="" textlink="">
      <xdr:nvSpPr>
        <xdr:cNvPr id="451" name="フローチャート: 判断 450">
          <a:extLst>
            <a:ext uri="{FF2B5EF4-FFF2-40B4-BE49-F238E27FC236}">
              <a16:creationId xmlns:a16="http://schemas.microsoft.com/office/drawing/2014/main" id="{00000000-0008-0000-0600-0000C3010000}"/>
            </a:ext>
          </a:extLst>
        </xdr:cNvPr>
        <xdr:cNvSpPr/>
      </xdr:nvSpPr>
      <xdr:spPr>
        <a:xfrm>
          <a:off x="10426700" y="16613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132110</xdr:rowOff>
    </xdr:from>
    <xdr:to>
      <xdr:col>50</xdr:col>
      <xdr:colOff>114300</xdr:colOff>
      <xdr:row>98</xdr:row>
      <xdr:rowOff>99192</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8750300" y="16762760"/>
          <a:ext cx="889000" cy="138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47569</xdr:rowOff>
    </xdr:from>
    <xdr:to>
      <xdr:col>50</xdr:col>
      <xdr:colOff>165100</xdr:colOff>
      <xdr:row>97</xdr:row>
      <xdr:rowOff>149169</xdr:rowOff>
    </xdr:to>
    <xdr:sp macro="" textlink="">
      <xdr:nvSpPr>
        <xdr:cNvPr id="453" name="フローチャート: 判断 452">
          <a:extLst>
            <a:ext uri="{FF2B5EF4-FFF2-40B4-BE49-F238E27FC236}">
              <a16:creationId xmlns:a16="http://schemas.microsoft.com/office/drawing/2014/main" id="{00000000-0008-0000-0600-0000C5010000}"/>
            </a:ext>
          </a:extLst>
        </xdr:cNvPr>
        <xdr:cNvSpPr/>
      </xdr:nvSpPr>
      <xdr:spPr>
        <a:xfrm>
          <a:off x="9588500" y="1667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95</xdr:row>
      <xdr:rowOff>165696</xdr:rowOff>
    </xdr:from>
    <xdr:ext cx="534377"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9359411" y="1645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76057</xdr:rowOff>
    </xdr:from>
    <xdr:to>
      <xdr:col>45</xdr:col>
      <xdr:colOff>177800</xdr:colOff>
      <xdr:row>98</xdr:row>
      <xdr:rowOff>99192</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7861300" y="16878157"/>
          <a:ext cx="889000" cy="23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80807</xdr:rowOff>
    </xdr:from>
    <xdr:to>
      <xdr:col>46</xdr:col>
      <xdr:colOff>38100</xdr:colOff>
      <xdr:row>98</xdr:row>
      <xdr:rowOff>10957</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8699500" y="1671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27484</xdr:rowOff>
    </xdr:from>
    <xdr:ext cx="534377"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8483111" y="1648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58089</xdr:rowOff>
    </xdr:from>
    <xdr:to>
      <xdr:col>41</xdr:col>
      <xdr:colOff>50800</xdr:colOff>
      <xdr:row>98</xdr:row>
      <xdr:rowOff>76057</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972300" y="16860189"/>
          <a:ext cx="889000" cy="17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105359</xdr:rowOff>
    </xdr:from>
    <xdr:to>
      <xdr:col>41</xdr:col>
      <xdr:colOff>101600</xdr:colOff>
      <xdr:row>98</xdr:row>
      <xdr:rowOff>35509</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7810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52036</xdr:rowOff>
    </xdr:from>
    <xdr:ext cx="534377"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7594111" y="16511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6147</xdr:rowOff>
    </xdr:from>
    <xdr:to>
      <xdr:col>36</xdr:col>
      <xdr:colOff>165100</xdr:colOff>
      <xdr:row>98</xdr:row>
      <xdr:rowOff>107747</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6921500" y="16808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124274</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705111" y="16583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25074</xdr:rowOff>
    </xdr:from>
    <xdr:to>
      <xdr:col>55</xdr:col>
      <xdr:colOff>50800</xdr:colOff>
      <xdr:row>97</xdr:row>
      <xdr:rowOff>126674</xdr:rowOff>
    </xdr:to>
    <xdr:sp macro="" textlink="">
      <xdr:nvSpPr>
        <xdr:cNvPr id="468" name="楕円 467">
          <a:extLst>
            <a:ext uri="{FF2B5EF4-FFF2-40B4-BE49-F238E27FC236}">
              <a16:creationId xmlns:a16="http://schemas.microsoft.com/office/drawing/2014/main" id="{00000000-0008-0000-0600-0000D4010000}"/>
            </a:ext>
          </a:extLst>
        </xdr:cNvPr>
        <xdr:cNvSpPr/>
      </xdr:nvSpPr>
      <xdr:spPr>
        <a:xfrm>
          <a:off x="10426700" y="1665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3501</xdr:rowOff>
    </xdr:from>
    <xdr:ext cx="534377" cy="259045"/>
    <xdr:sp macro="" textlink="">
      <xdr:nvSpPr>
        <xdr:cNvPr id="469" name="普通建設事業費 （ うち更新整備　）該当値テキスト">
          <a:extLst>
            <a:ext uri="{FF2B5EF4-FFF2-40B4-BE49-F238E27FC236}">
              <a16:creationId xmlns:a16="http://schemas.microsoft.com/office/drawing/2014/main" id="{00000000-0008-0000-0600-0000D5010000}"/>
            </a:ext>
          </a:extLst>
        </xdr:cNvPr>
        <xdr:cNvSpPr txBox="1"/>
      </xdr:nvSpPr>
      <xdr:spPr>
        <a:xfrm>
          <a:off x="10528300" y="1663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81310</xdr:rowOff>
    </xdr:from>
    <xdr:to>
      <xdr:col>50</xdr:col>
      <xdr:colOff>165100</xdr:colOff>
      <xdr:row>98</xdr:row>
      <xdr:rowOff>11460</xdr:rowOff>
    </xdr:to>
    <xdr:sp macro="" textlink="">
      <xdr:nvSpPr>
        <xdr:cNvPr id="470" name="楕円 469">
          <a:extLst>
            <a:ext uri="{FF2B5EF4-FFF2-40B4-BE49-F238E27FC236}">
              <a16:creationId xmlns:a16="http://schemas.microsoft.com/office/drawing/2014/main" id="{00000000-0008-0000-0600-0000D6010000}"/>
            </a:ext>
          </a:extLst>
        </xdr:cNvPr>
        <xdr:cNvSpPr/>
      </xdr:nvSpPr>
      <xdr:spPr>
        <a:xfrm>
          <a:off x="9588500" y="1671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98</xdr:row>
      <xdr:rowOff>2587</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59411" y="16804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48392</xdr:rowOff>
    </xdr:from>
    <xdr:to>
      <xdr:col>46</xdr:col>
      <xdr:colOff>38100</xdr:colOff>
      <xdr:row>98</xdr:row>
      <xdr:rowOff>149992</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8699500" y="1685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141119</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94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25257</xdr:rowOff>
    </xdr:from>
    <xdr:to>
      <xdr:col>41</xdr:col>
      <xdr:colOff>101600</xdr:colOff>
      <xdr:row>98</xdr:row>
      <xdr:rowOff>126857</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7810500" y="1682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117984</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94111" y="16920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7289</xdr:rowOff>
    </xdr:from>
    <xdr:to>
      <xdr:col>36</xdr:col>
      <xdr:colOff>165100</xdr:colOff>
      <xdr:row>98</xdr:row>
      <xdr:rowOff>108889</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6921500" y="16809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100016</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05111" y="16902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a:extLst>
            <a:ext uri="{FF2B5EF4-FFF2-40B4-BE49-F238E27FC236}">
              <a16:creationId xmlns:a16="http://schemas.microsoft.com/office/drawing/2014/main" id="{00000000-0008-0000-0600-0000D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a:extLst>
            <a:ext uri="{FF2B5EF4-FFF2-40B4-BE49-F238E27FC236}">
              <a16:creationId xmlns:a16="http://schemas.microsoft.com/office/drawing/2014/main" id="{00000000-0008-0000-0600-0000E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6" name="直線コネクタ 485">
          <a:extLst>
            <a:ext uri="{FF2B5EF4-FFF2-40B4-BE49-F238E27FC236}">
              <a16:creationId xmlns:a16="http://schemas.microsoft.com/office/drawing/2014/main" id="{00000000-0008-0000-0600-0000E6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85331</xdr:rowOff>
    </xdr:from>
    <xdr:to>
      <xdr:col>85</xdr:col>
      <xdr:colOff>126364</xdr:colOff>
      <xdr:row>39</xdr:row>
      <xdr:rowOff>41097</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flipV="1">
          <a:off x="16317595" y="5228831"/>
          <a:ext cx="1269" cy="14988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44924</xdr:rowOff>
    </xdr:from>
    <xdr:ext cx="313932" cy="259045"/>
    <xdr:sp macro="" textlink="">
      <xdr:nvSpPr>
        <xdr:cNvPr id="500" name="災害復旧事業費最小値テキスト">
          <a:extLst>
            <a:ext uri="{FF2B5EF4-FFF2-40B4-BE49-F238E27FC236}">
              <a16:creationId xmlns:a16="http://schemas.microsoft.com/office/drawing/2014/main" id="{00000000-0008-0000-0600-0000F4010000}"/>
            </a:ext>
          </a:extLst>
        </xdr:cNvPr>
        <xdr:cNvSpPr txBox="1"/>
      </xdr:nvSpPr>
      <xdr:spPr>
        <a:xfrm>
          <a:off x="16370300" y="67314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41097</xdr:rowOff>
    </xdr:from>
    <xdr:to>
      <xdr:col>86</xdr:col>
      <xdr:colOff>25400</xdr:colOff>
      <xdr:row>39</xdr:row>
      <xdr:rowOff>41097</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6230600" y="6727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32008</xdr:rowOff>
    </xdr:from>
    <xdr:ext cx="534377" cy="259045"/>
    <xdr:sp macro="" textlink="">
      <xdr:nvSpPr>
        <xdr:cNvPr id="502" name="災害復旧事業費最大値テキスト">
          <a:extLst>
            <a:ext uri="{FF2B5EF4-FFF2-40B4-BE49-F238E27FC236}">
              <a16:creationId xmlns:a16="http://schemas.microsoft.com/office/drawing/2014/main" id="{00000000-0008-0000-0600-0000F6010000}"/>
            </a:ext>
          </a:extLst>
        </xdr:cNvPr>
        <xdr:cNvSpPr txBox="1"/>
      </xdr:nvSpPr>
      <xdr:spPr>
        <a:xfrm>
          <a:off x="16370300" y="500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85331</xdr:rowOff>
    </xdr:from>
    <xdr:to>
      <xdr:col>86</xdr:col>
      <xdr:colOff>25400</xdr:colOff>
      <xdr:row>30</xdr:row>
      <xdr:rowOff>85331</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5228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40449</xdr:rowOff>
    </xdr:from>
    <xdr:to>
      <xdr:col>85</xdr:col>
      <xdr:colOff>127000</xdr:colOff>
      <xdr:row>39</xdr:row>
      <xdr:rowOff>41097</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5481300" y="6726999"/>
          <a:ext cx="838200" cy="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43883</xdr:rowOff>
    </xdr:from>
    <xdr:ext cx="469744" cy="259045"/>
    <xdr:sp macro="" textlink="">
      <xdr:nvSpPr>
        <xdr:cNvPr id="505" name="災害復旧事業費平均値テキスト">
          <a:extLst>
            <a:ext uri="{FF2B5EF4-FFF2-40B4-BE49-F238E27FC236}">
              <a16:creationId xmlns:a16="http://schemas.microsoft.com/office/drawing/2014/main" id="{00000000-0008-0000-0600-0000F9010000}"/>
            </a:ext>
          </a:extLst>
        </xdr:cNvPr>
        <xdr:cNvSpPr txBox="1"/>
      </xdr:nvSpPr>
      <xdr:spPr>
        <a:xfrm>
          <a:off x="16370300" y="63875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21006</xdr:rowOff>
    </xdr:from>
    <xdr:to>
      <xdr:col>85</xdr:col>
      <xdr:colOff>177800</xdr:colOff>
      <xdr:row>38</xdr:row>
      <xdr:rowOff>122606</xdr:rowOff>
    </xdr:to>
    <xdr:sp macro="" textlink="">
      <xdr:nvSpPr>
        <xdr:cNvPr id="506" name="フローチャート: 判断 505">
          <a:extLst>
            <a:ext uri="{FF2B5EF4-FFF2-40B4-BE49-F238E27FC236}">
              <a16:creationId xmlns:a16="http://schemas.microsoft.com/office/drawing/2014/main" id="{00000000-0008-0000-0600-0000FA010000}"/>
            </a:ext>
          </a:extLst>
        </xdr:cNvPr>
        <xdr:cNvSpPr/>
      </xdr:nvSpPr>
      <xdr:spPr>
        <a:xfrm>
          <a:off x="16268700" y="653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40449</xdr:rowOff>
    </xdr:from>
    <xdr:to>
      <xdr:col>81</xdr:col>
      <xdr:colOff>50800</xdr:colOff>
      <xdr:row>39</xdr:row>
      <xdr:rowOff>42735</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4592300" y="6726999"/>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27787</xdr:rowOff>
    </xdr:from>
    <xdr:to>
      <xdr:col>81</xdr:col>
      <xdr:colOff>101600</xdr:colOff>
      <xdr:row>38</xdr:row>
      <xdr:rowOff>129387</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5430500" y="654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36</xdr:row>
      <xdr:rowOff>145914</xdr:rowOff>
    </xdr:from>
    <xdr:ext cx="469744"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5233728" y="6318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42735</xdr:rowOff>
    </xdr:from>
    <xdr:to>
      <xdr:col>76</xdr:col>
      <xdr:colOff>114300</xdr:colOff>
      <xdr:row>39</xdr:row>
      <xdr:rowOff>43497</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3703300" y="6729285"/>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36360</xdr:rowOff>
    </xdr:from>
    <xdr:to>
      <xdr:col>76</xdr:col>
      <xdr:colOff>165100</xdr:colOff>
      <xdr:row>38</xdr:row>
      <xdr:rowOff>137960</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4541500" y="655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154487</xdr:rowOff>
    </xdr:from>
    <xdr:ext cx="469744"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4357428" y="6326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43345</xdr:rowOff>
    </xdr:from>
    <xdr:to>
      <xdr:col>71</xdr:col>
      <xdr:colOff>177800</xdr:colOff>
      <xdr:row>39</xdr:row>
      <xdr:rowOff>43497</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814300" y="6729895"/>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15672</xdr:rowOff>
    </xdr:from>
    <xdr:to>
      <xdr:col>72</xdr:col>
      <xdr:colOff>38100</xdr:colOff>
      <xdr:row>38</xdr:row>
      <xdr:rowOff>117272</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3652500" y="653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133799</xdr:rowOff>
    </xdr:from>
    <xdr:ext cx="469744"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3468428" y="6305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20586</xdr:rowOff>
    </xdr:from>
    <xdr:to>
      <xdr:col>67</xdr:col>
      <xdr:colOff>101600</xdr:colOff>
      <xdr:row>38</xdr:row>
      <xdr:rowOff>122186</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2763500" y="653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138714</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2579428" y="6310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161747</xdr:rowOff>
    </xdr:from>
    <xdr:to>
      <xdr:col>85</xdr:col>
      <xdr:colOff>177800</xdr:colOff>
      <xdr:row>39</xdr:row>
      <xdr:rowOff>91897</xdr:rowOff>
    </xdr:to>
    <xdr:sp macro="" textlink="">
      <xdr:nvSpPr>
        <xdr:cNvPr id="523" name="楕円 522">
          <a:extLst>
            <a:ext uri="{FF2B5EF4-FFF2-40B4-BE49-F238E27FC236}">
              <a16:creationId xmlns:a16="http://schemas.microsoft.com/office/drawing/2014/main" id="{00000000-0008-0000-0600-00000B020000}"/>
            </a:ext>
          </a:extLst>
        </xdr:cNvPr>
        <xdr:cNvSpPr/>
      </xdr:nvSpPr>
      <xdr:spPr>
        <a:xfrm>
          <a:off x="16268700" y="6676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76674</xdr:rowOff>
    </xdr:from>
    <xdr:ext cx="313932" cy="259045"/>
    <xdr:sp macro="" textlink="">
      <xdr:nvSpPr>
        <xdr:cNvPr id="524" name="災害復旧事業費該当値テキスト">
          <a:extLst>
            <a:ext uri="{FF2B5EF4-FFF2-40B4-BE49-F238E27FC236}">
              <a16:creationId xmlns:a16="http://schemas.microsoft.com/office/drawing/2014/main" id="{00000000-0008-0000-0600-00000C020000}"/>
            </a:ext>
          </a:extLst>
        </xdr:cNvPr>
        <xdr:cNvSpPr txBox="1"/>
      </xdr:nvSpPr>
      <xdr:spPr>
        <a:xfrm>
          <a:off x="16370300" y="65917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161099</xdr:rowOff>
    </xdr:from>
    <xdr:to>
      <xdr:col>81</xdr:col>
      <xdr:colOff>101600</xdr:colOff>
      <xdr:row>39</xdr:row>
      <xdr:rowOff>91249</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5430500" y="6676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39317</xdr:colOff>
      <xdr:row>39</xdr:row>
      <xdr:rowOff>82376</xdr:rowOff>
    </xdr:from>
    <xdr:ext cx="378565"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79317" y="6768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163385</xdr:rowOff>
    </xdr:from>
    <xdr:to>
      <xdr:col>76</xdr:col>
      <xdr:colOff>165100</xdr:colOff>
      <xdr:row>39</xdr:row>
      <xdr:rowOff>93535</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4541500" y="667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84662</xdr:rowOff>
    </xdr:from>
    <xdr:ext cx="313932"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435333" y="67712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164147</xdr:rowOff>
    </xdr:from>
    <xdr:to>
      <xdr:col>72</xdr:col>
      <xdr:colOff>38100</xdr:colOff>
      <xdr:row>39</xdr:row>
      <xdr:rowOff>94297</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3652500" y="6679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85424</xdr:rowOff>
    </xdr:from>
    <xdr:ext cx="313932"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46333" y="67719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163995</xdr:rowOff>
    </xdr:from>
    <xdr:to>
      <xdr:col>67</xdr:col>
      <xdr:colOff>101600</xdr:colOff>
      <xdr:row>39</xdr:row>
      <xdr:rowOff>94145</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2763500" y="667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85272</xdr:rowOff>
    </xdr:from>
    <xdr:ext cx="313932"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57333" y="67718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a:extLst>
            <a:ext uri="{FF2B5EF4-FFF2-40B4-BE49-F238E27FC236}">
              <a16:creationId xmlns:a16="http://schemas.microsoft.com/office/drawing/2014/main" id="{00000000-0008-0000-0600-00001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4" name="正方形/長方形 533">
          <a:extLst>
            <a:ext uri="{FF2B5EF4-FFF2-40B4-BE49-F238E27FC236}">
              <a16:creationId xmlns:a16="http://schemas.microsoft.com/office/drawing/2014/main" id="{00000000-0008-0000-0600-00001602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0" name="直線コネクタ 539">
          <a:extLst>
            <a:ext uri="{FF2B5EF4-FFF2-40B4-BE49-F238E27FC236}">
              <a16:creationId xmlns:a16="http://schemas.microsoft.com/office/drawing/2014/main" id="{00000000-0008-0000-0600-00001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1" name="直線コネクタ 540">
          <a:extLst>
            <a:ext uri="{FF2B5EF4-FFF2-40B4-BE49-F238E27FC236}">
              <a16:creationId xmlns:a16="http://schemas.microsoft.com/office/drawing/2014/main" id="{00000000-0008-0000-0600-00001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3" name="直線コネクタ 542">
          <a:extLst>
            <a:ext uri="{FF2B5EF4-FFF2-40B4-BE49-F238E27FC236}">
              <a16:creationId xmlns:a16="http://schemas.microsoft.com/office/drawing/2014/main" id="{00000000-0008-0000-0600-00001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5" name="失業対策事業費グラフ枠">
          <a:extLst>
            <a:ext uri="{FF2B5EF4-FFF2-40B4-BE49-F238E27FC236}">
              <a16:creationId xmlns:a16="http://schemas.microsoft.com/office/drawing/2014/main" id="{00000000-0008-0000-0600-00002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7" name="失業対策事業費最小値テキスト">
          <a:extLst>
            <a:ext uri="{FF2B5EF4-FFF2-40B4-BE49-F238E27FC236}">
              <a16:creationId xmlns:a16="http://schemas.microsoft.com/office/drawing/2014/main" id="{00000000-0008-0000-0600-000023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49" name="失業対策事業費最大値テキスト">
          <a:extLst>
            <a:ext uri="{FF2B5EF4-FFF2-40B4-BE49-F238E27FC236}">
              <a16:creationId xmlns:a16="http://schemas.microsoft.com/office/drawing/2014/main" id="{00000000-0008-0000-0600-000025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2" name="失業対策事業費平均値テキスト">
          <a:extLst>
            <a:ext uri="{FF2B5EF4-FFF2-40B4-BE49-F238E27FC236}">
              <a16:creationId xmlns:a16="http://schemas.microsoft.com/office/drawing/2014/main" id="{00000000-0008-0000-0600-000028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3" name="フローチャート: 判断 552">
          <a:extLst>
            <a:ext uri="{FF2B5EF4-FFF2-40B4-BE49-F238E27FC236}">
              <a16:creationId xmlns:a16="http://schemas.microsoft.com/office/drawing/2014/main" id="{00000000-0008-0000-0600-000029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5" name="フローチャート: 判断 554">
          <a:extLst>
            <a:ext uri="{FF2B5EF4-FFF2-40B4-BE49-F238E27FC236}">
              <a16:creationId xmlns:a16="http://schemas.microsoft.com/office/drawing/2014/main" id="{00000000-0008-0000-0600-00002B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55</xdr:row>
      <xdr:rowOff>10177</xdr:rowOff>
    </xdr:from>
    <xdr:ext cx="24929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5343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8" name="フローチャート: 判断 557">
          <a:extLst>
            <a:ext uri="{FF2B5EF4-FFF2-40B4-BE49-F238E27FC236}">
              <a16:creationId xmlns:a16="http://schemas.microsoft.com/office/drawing/2014/main" id="{00000000-0008-0000-0600-00002E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楕円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1" name="失業対策事業費該当値テキスト">
          <a:extLst>
            <a:ext uri="{FF2B5EF4-FFF2-40B4-BE49-F238E27FC236}">
              <a16:creationId xmlns:a16="http://schemas.microsoft.com/office/drawing/2014/main" id="{00000000-0008-0000-0600-00003B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2" name="楕円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53</xdr:row>
      <xdr:rowOff>35577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43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4" name="楕円 573">
          <a:extLst>
            <a:ext uri="{FF2B5EF4-FFF2-40B4-BE49-F238E27FC236}">
              <a16:creationId xmlns:a16="http://schemas.microsoft.com/office/drawing/2014/main" id="{00000000-0008-0000-0600-00003E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6" name="楕円 575">
          <a:extLst>
            <a:ext uri="{FF2B5EF4-FFF2-40B4-BE49-F238E27FC236}">
              <a16:creationId xmlns:a16="http://schemas.microsoft.com/office/drawing/2014/main" id="{00000000-0008-0000-0600-000040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0" name="正方形/長方形 579">
          <a:extLst>
            <a:ext uri="{FF2B5EF4-FFF2-40B4-BE49-F238E27FC236}">
              <a16:creationId xmlns:a16="http://schemas.microsoft.com/office/drawing/2014/main" id="{00000000-0008-0000-0600-00004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81" name="正方形/長方形 580">
          <a:extLst>
            <a:ext uri="{FF2B5EF4-FFF2-40B4-BE49-F238E27FC236}">
              <a16:creationId xmlns:a16="http://schemas.microsoft.com/office/drawing/2014/main" id="{00000000-0008-0000-0600-00004502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82" name="正方形/長方形 581">
          <a:extLst>
            <a:ext uri="{FF2B5EF4-FFF2-40B4-BE49-F238E27FC236}">
              <a16:creationId xmlns:a16="http://schemas.microsoft.com/office/drawing/2014/main" id="{00000000-0008-0000-0600-00004602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83" name="正方形/長方形 582">
          <a:extLst>
            <a:ext uri="{FF2B5EF4-FFF2-40B4-BE49-F238E27FC236}">
              <a16:creationId xmlns:a16="http://schemas.microsoft.com/office/drawing/2014/main" id="{00000000-0008-0000-0600-000047020000}"/>
            </a:ext>
          </a:extLst>
        </xdr:cNvPr>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84" name="正方形/長方形 583">
          <a:extLst>
            <a:ext uri="{FF2B5EF4-FFF2-40B4-BE49-F238E27FC236}">
              <a16:creationId xmlns:a16="http://schemas.microsoft.com/office/drawing/2014/main" id="{00000000-0008-0000-0600-000048020000}"/>
            </a:ext>
          </a:extLst>
        </xdr:cNvPr>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5" name="正方形/長方形 584">
          <a:extLst>
            <a:ext uri="{FF2B5EF4-FFF2-40B4-BE49-F238E27FC236}">
              <a16:creationId xmlns:a16="http://schemas.microsoft.com/office/drawing/2014/main" id="{00000000-0008-0000-0600-00004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7" name="直線コネクタ 586">
          <a:extLst>
            <a:ext uri="{FF2B5EF4-FFF2-40B4-BE49-F238E27FC236}">
              <a16:creationId xmlns:a16="http://schemas.microsoft.com/office/drawing/2014/main" id="{00000000-0008-0000-0600-00004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589" name="直線コネクタ 588">
          <a:extLst>
            <a:ext uri="{FF2B5EF4-FFF2-40B4-BE49-F238E27FC236}">
              <a16:creationId xmlns:a16="http://schemas.microsoft.com/office/drawing/2014/main" id="{00000000-0008-0000-0600-00004D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1" name="直線コネクタ 590">
          <a:extLst>
            <a:ext uri="{FF2B5EF4-FFF2-40B4-BE49-F238E27FC236}">
              <a16:creationId xmlns:a16="http://schemas.microsoft.com/office/drawing/2014/main" id="{00000000-0008-0000-0600-00004F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593" name="直線コネクタ 592">
          <a:extLst>
            <a:ext uri="{FF2B5EF4-FFF2-40B4-BE49-F238E27FC236}">
              <a16:creationId xmlns:a16="http://schemas.microsoft.com/office/drawing/2014/main" id="{00000000-0008-0000-0600-000051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595" name="直線コネクタ 594">
          <a:extLst>
            <a:ext uri="{FF2B5EF4-FFF2-40B4-BE49-F238E27FC236}">
              <a16:creationId xmlns:a16="http://schemas.microsoft.com/office/drawing/2014/main" id="{00000000-0008-0000-0600-000053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3" name="公債費グラフ枠">
          <a:extLst>
            <a:ext uri="{FF2B5EF4-FFF2-40B4-BE49-F238E27FC236}">
              <a16:creationId xmlns:a16="http://schemas.microsoft.com/office/drawing/2014/main" id="{00000000-0008-0000-0600-00005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8222</xdr:rowOff>
    </xdr:from>
    <xdr:to>
      <xdr:col>85</xdr:col>
      <xdr:colOff>126364</xdr:colOff>
      <xdr:row>78</xdr:row>
      <xdr:rowOff>155930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flipV="1">
          <a:off x="16317595" y="12009722"/>
          <a:ext cx="1269" cy="1519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159757</xdr:rowOff>
    </xdr:from>
    <xdr:ext cx="534377" cy="259045"/>
    <xdr:sp macro="" textlink="">
      <xdr:nvSpPr>
        <xdr:cNvPr id="605" name="公債費最小値テキスト">
          <a:extLst>
            <a:ext uri="{FF2B5EF4-FFF2-40B4-BE49-F238E27FC236}">
              <a16:creationId xmlns:a16="http://schemas.microsoft.com/office/drawing/2014/main" id="{00000000-0008-0000-0600-00005D020000}"/>
            </a:ext>
          </a:extLst>
        </xdr:cNvPr>
        <xdr:cNvSpPr txBox="1"/>
      </xdr:nvSpPr>
      <xdr:spPr>
        <a:xfrm>
          <a:off x="16370300" y="13532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155930</xdr:rowOff>
    </xdr:from>
    <xdr:to>
      <xdr:col>86</xdr:col>
      <xdr:colOff>25400</xdr:colOff>
      <xdr:row>78</xdr:row>
      <xdr:rowOff>155930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6230600" y="13529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126349</xdr:rowOff>
    </xdr:from>
    <xdr:ext cx="534377" cy="259045"/>
    <xdr:sp macro="" textlink="">
      <xdr:nvSpPr>
        <xdr:cNvPr id="607" name="公債費最大値テキスト">
          <a:extLst>
            <a:ext uri="{FF2B5EF4-FFF2-40B4-BE49-F238E27FC236}">
              <a16:creationId xmlns:a16="http://schemas.microsoft.com/office/drawing/2014/main" id="{00000000-0008-0000-0600-00005F020000}"/>
            </a:ext>
          </a:extLst>
        </xdr:cNvPr>
        <xdr:cNvSpPr txBox="1"/>
      </xdr:nvSpPr>
      <xdr:spPr>
        <a:xfrm>
          <a:off x="16370300" y="1178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8222</xdr:rowOff>
    </xdr:from>
    <xdr:to>
      <xdr:col>86</xdr:col>
      <xdr:colOff>25400</xdr:colOff>
      <xdr:row>70</xdr:row>
      <xdr:rowOff>8222</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6230600" y="12009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95744</xdr:rowOff>
    </xdr:from>
    <xdr:to>
      <xdr:col>85</xdr:col>
      <xdr:colOff>127000</xdr:colOff>
      <xdr:row>75</xdr:row>
      <xdr:rowOff>141170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5481300" y="12954494"/>
          <a:ext cx="838200" cy="45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12854</xdr:rowOff>
    </xdr:from>
    <xdr:ext cx="534377" cy="259045"/>
    <xdr:sp macro="" textlink="">
      <xdr:nvSpPr>
        <xdr:cNvPr id="610" name="公債費平均値テキスト">
          <a:extLst>
            <a:ext uri="{FF2B5EF4-FFF2-40B4-BE49-F238E27FC236}">
              <a16:creationId xmlns:a16="http://schemas.microsoft.com/office/drawing/2014/main" id="{00000000-0008-0000-0600-000062020000}"/>
            </a:ext>
          </a:extLst>
        </xdr:cNvPr>
        <xdr:cNvSpPr txBox="1"/>
      </xdr:nvSpPr>
      <xdr:spPr>
        <a:xfrm>
          <a:off x="16370300" y="13043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34427</xdr:rowOff>
    </xdr:from>
    <xdr:to>
      <xdr:col>85</xdr:col>
      <xdr:colOff>177800</xdr:colOff>
      <xdr:row>76</xdr:row>
      <xdr:rowOff>136027</xdr:rowOff>
    </xdr:to>
    <xdr:sp macro="" textlink="">
      <xdr:nvSpPr>
        <xdr:cNvPr id="611" name="フローチャート: 判断 610">
          <a:extLst>
            <a:ext uri="{FF2B5EF4-FFF2-40B4-BE49-F238E27FC236}">
              <a16:creationId xmlns:a16="http://schemas.microsoft.com/office/drawing/2014/main" id="{00000000-0008-0000-0600-000063020000}"/>
            </a:ext>
          </a:extLst>
        </xdr:cNvPr>
        <xdr:cNvSpPr/>
      </xdr:nvSpPr>
      <xdr:spPr>
        <a:xfrm>
          <a:off x="16268700" y="1306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95483</xdr:rowOff>
    </xdr:from>
    <xdr:to>
      <xdr:col>81</xdr:col>
      <xdr:colOff>50800</xdr:colOff>
      <xdr:row>75</xdr:row>
      <xdr:rowOff>95744</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4592300" y="12954233"/>
          <a:ext cx="889000" cy="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25643</xdr:rowOff>
    </xdr:from>
    <xdr:to>
      <xdr:col>81</xdr:col>
      <xdr:colOff>101600</xdr:colOff>
      <xdr:row>76</xdr:row>
      <xdr:rowOff>127243</xdr:rowOff>
    </xdr:to>
    <xdr:sp macro="" textlink="">
      <xdr:nvSpPr>
        <xdr:cNvPr id="613" name="フローチャート: 判断 612">
          <a:extLst>
            <a:ext uri="{FF2B5EF4-FFF2-40B4-BE49-F238E27FC236}">
              <a16:creationId xmlns:a16="http://schemas.microsoft.com/office/drawing/2014/main" id="{00000000-0008-0000-0600-000065020000}"/>
            </a:ext>
          </a:extLst>
        </xdr:cNvPr>
        <xdr:cNvSpPr/>
      </xdr:nvSpPr>
      <xdr:spPr>
        <a:xfrm>
          <a:off x="15430500" y="13055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76</xdr:row>
      <xdr:rowOff>118370</xdr:rowOff>
    </xdr:from>
    <xdr:ext cx="534377"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5201411" y="13148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95483</xdr:rowOff>
    </xdr:from>
    <xdr:to>
      <xdr:col>76</xdr:col>
      <xdr:colOff>114300</xdr:colOff>
      <xdr:row>75</xdr:row>
      <xdr:rowOff>116219</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3703300" y="12954233"/>
          <a:ext cx="889000" cy="20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166199</xdr:rowOff>
    </xdr:from>
    <xdr:to>
      <xdr:col>76</xdr:col>
      <xdr:colOff>165100</xdr:colOff>
      <xdr:row>76</xdr:row>
      <xdr:rowOff>96349</xdr:rowOff>
    </xdr:to>
    <xdr:sp macro="" textlink="">
      <xdr:nvSpPr>
        <xdr:cNvPr id="616" name="フローチャート: 判断 615">
          <a:extLst>
            <a:ext uri="{FF2B5EF4-FFF2-40B4-BE49-F238E27FC236}">
              <a16:creationId xmlns:a16="http://schemas.microsoft.com/office/drawing/2014/main" id="{00000000-0008-0000-0600-000068020000}"/>
            </a:ext>
          </a:extLst>
        </xdr:cNvPr>
        <xdr:cNvSpPr/>
      </xdr:nvSpPr>
      <xdr:spPr>
        <a:xfrm>
          <a:off x="14541500" y="13024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87476</xdr:rowOff>
    </xdr:from>
    <xdr:ext cx="534377"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4325111" y="1311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116219</xdr:rowOff>
    </xdr:from>
    <xdr:to>
      <xdr:col>71</xdr:col>
      <xdr:colOff>177800</xdr:colOff>
      <xdr:row>75</xdr:row>
      <xdr:rowOff>133430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2814300" y="12974969"/>
          <a:ext cx="889000" cy="17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64407</xdr:rowOff>
    </xdr:from>
    <xdr:to>
      <xdr:col>72</xdr:col>
      <xdr:colOff>38100</xdr:colOff>
      <xdr:row>76</xdr:row>
      <xdr:rowOff>166007</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3652500" y="1309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157134</xdr:rowOff>
    </xdr:from>
    <xdr:ext cx="534377"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3436111" y="1318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44323</xdr:rowOff>
    </xdr:from>
    <xdr:to>
      <xdr:col>67</xdr:col>
      <xdr:colOff>101600</xdr:colOff>
      <xdr:row>76</xdr:row>
      <xdr:rowOff>145923</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2763500" y="130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137050</xdr:rowOff>
    </xdr:from>
    <xdr:ext cx="534377"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2547111" y="1316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90370</xdr:rowOff>
    </xdr:from>
    <xdr:to>
      <xdr:col>85</xdr:col>
      <xdr:colOff>177800</xdr:colOff>
      <xdr:row>76</xdr:row>
      <xdr:rowOff>20520</xdr:rowOff>
    </xdr:to>
    <xdr:sp macro="" textlink="">
      <xdr:nvSpPr>
        <xdr:cNvPr id="628" name="楕円 627">
          <a:extLst>
            <a:ext uri="{FF2B5EF4-FFF2-40B4-BE49-F238E27FC236}">
              <a16:creationId xmlns:a16="http://schemas.microsoft.com/office/drawing/2014/main" id="{00000000-0008-0000-0600-000074020000}"/>
            </a:ext>
          </a:extLst>
        </xdr:cNvPr>
        <xdr:cNvSpPr/>
      </xdr:nvSpPr>
      <xdr:spPr>
        <a:xfrm>
          <a:off x="16268700" y="129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113247</xdr:rowOff>
    </xdr:from>
    <xdr:ext cx="534377" cy="259045"/>
    <xdr:sp macro="" textlink="">
      <xdr:nvSpPr>
        <xdr:cNvPr id="629" name="公債費該当値テキスト">
          <a:extLst>
            <a:ext uri="{FF2B5EF4-FFF2-40B4-BE49-F238E27FC236}">
              <a16:creationId xmlns:a16="http://schemas.microsoft.com/office/drawing/2014/main" id="{00000000-0008-0000-0600-000075020000}"/>
            </a:ext>
          </a:extLst>
        </xdr:cNvPr>
        <xdr:cNvSpPr txBox="1"/>
      </xdr:nvSpPr>
      <xdr:spPr>
        <a:xfrm>
          <a:off x="16370300" y="12800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44944</xdr:rowOff>
    </xdr:from>
    <xdr:to>
      <xdr:col>81</xdr:col>
      <xdr:colOff>101600</xdr:colOff>
      <xdr:row>75</xdr:row>
      <xdr:rowOff>146543</xdr:rowOff>
    </xdr:to>
    <xdr:sp macro="" textlink="">
      <xdr:nvSpPr>
        <xdr:cNvPr id="630" name="楕円 629">
          <a:extLst>
            <a:ext uri="{FF2B5EF4-FFF2-40B4-BE49-F238E27FC236}">
              <a16:creationId xmlns:a16="http://schemas.microsoft.com/office/drawing/2014/main" id="{00000000-0008-0000-0600-000076020000}"/>
            </a:ext>
          </a:extLst>
        </xdr:cNvPr>
        <xdr:cNvSpPr/>
      </xdr:nvSpPr>
      <xdr:spPr>
        <a:xfrm>
          <a:off x="15430500" y="1290369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73</xdr:row>
      <xdr:rowOff>163071</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01411" y="12678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44683</xdr:rowOff>
    </xdr:from>
    <xdr:to>
      <xdr:col>76</xdr:col>
      <xdr:colOff>165100</xdr:colOff>
      <xdr:row>75</xdr:row>
      <xdr:rowOff>146283</xdr:rowOff>
    </xdr:to>
    <xdr:sp macro="" textlink="">
      <xdr:nvSpPr>
        <xdr:cNvPr id="632" name="楕円 631">
          <a:extLst>
            <a:ext uri="{FF2B5EF4-FFF2-40B4-BE49-F238E27FC236}">
              <a16:creationId xmlns:a16="http://schemas.microsoft.com/office/drawing/2014/main" id="{00000000-0008-0000-0600-000078020000}"/>
            </a:ext>
          </a:extLst>
        </xdr:cNvPr>
        <xdr:cNvSpPr/>
      </xdr:nvSpPr>
      <xdr:spPr>
        <a:xfrm>
          <a:off x="14541500" y="12903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162810</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267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65419</xdr:rowOff>
    </xdr:from>
    <xdr:to>
      <xdr:col>72</xdr:col>
      <xdr:colOff>38100</xdr:colOff>
      <xdr:row>75</xdr:row>
      <xdr:rowOff>167019</xdr:rowOff>
    </xdr:to>
    <xdr:sp macro="" textlink="">
      <xdr:nvSpPr>
        <xdr:cNvPr id="634" name="楕円 633">
          <a:extLst>
            <a:ext uri="{FF2B5EF4-FFF2-40B4-BE49-F238E27FC236}">
              <a16:creationId xmlns:a16="http://schemas.microsoft.com/office/drawing/2014/main" id="{00000000-0008-0000-0600-00007A020000}"/>
            </a:ext>
          </a:extLst>
        </xdr:cNvPr>
        <xdr:cNvSpPr/>
      </xdr:nvSpPr>
      <xdr:spPr>
        <a:xfrm>
          <a:off x="13652500" y="1292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12096</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436111" y="12699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82630</xdr:rowOff>
    </xdr:from>
    <xdr:to>
      <xdr:col>67</xdr:col>
      <xdr:colOff>101600</xdr:colOff>
      <xdr:row>76</xdr:row>
      <xdr:rowOff>12781</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2763500" y="1294138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29307</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547111" y="1271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8" name="正方形/長方形 637">
          <a:extLst>
            <a:ext uri="{FF2B5EF4-FFF2-40B4-BE49-F238E27FC236}">
              <a16:creationId xmlns:a16="http://schemas.microsoft.com/office/drawing/2014/main" id="{00000000-0008-0000-0600-00007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39" name="正方形/長方形 638">
          <a:extLst>
            <a:ext uri="{FF2B5EF4-FFF2-40B4-BE49-F238E27FC236}">
              <a16:creationId xmlns:a16="http://schemas.microsoft.com/office/drawing/2014/main" id="{00000000-0008-0000-0600-00007F02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40" name="正方形/長方形 639">
          <a:extLst>
            <a:ext uri="{FF2B5EF4-FFF2-40B4-BE49-F238E27FC236}">
              <a16:creationId xmlns:a16="http://schemas.microsoft.com/office/drawing/2014/main" id="{00000000-0008-0000-0600-00008002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41" name="正方形/長方形 640">
          <a:extLst>
            <a:ext uri="{FF2B5EF4-FFF2-40B4-BE49-F238E27FC236}">
              <a16:creationId xmlns:a16="http://schemas.microsoft.com/office/drawing/2014/main" id="{00000000-0008-0000-0600-000081020000}"/>
            </a:ext>
          </a:extLst>
        </xdr:cNvPr>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42" name="正方形/長方形 641">
          <a:extLst>
            <a:ext uri="{FF2B5EF4-FFF2-40B4-BE49-F238E27FC236}">
              <a16:creationId xmlns:a16="http://schemas.microsoft.com/office/drawing/2014/main" id="{00000000-0008-0000-0600-000082020000}"/>
            </a:ext>
          </a:extLst>
        </xdr:cNvPr>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3" name="正方形/長方形 642">
          <a:extLst>
            <a:ext uri="{FF2B5EF4-FFF2-40B4-BE49-F238E27FC236}">
              <a16:creationId xmlns:a16="http://schemas.microsoft.com/office/drawing/2014/main" id="{00000000-0008-0000-0600-00008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5" name="直線コネクタ 644">
          <a:extLst>
            <a:ext uri="{FF2B5EF4-FFF2-40B4-BE49-F238E27FC236}">
              <a16:creationId xmlns:a16="http://schemas.microsoft.com/office/drawing/2014/main" id="{00000000-0008-0000-0600-00008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46" name="直線コネクタ 645">
          <a:extLst>
            <a:ext uri="{FF2B5EF4-FFF2-40B4-BE49-F238E27FC236}">
              <a16:creationId xmlns:a16="http://schemas.microsoft.com/office/drawing/2014/main" id="{00000000-0008-0000-0600-000086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48" name="直線コネクタ 647">
          <a:extLst>
            <a:ext uri="{FF2B5EF4-FFF2-40B4-BE49-F238E27FC236}">
              <a16:creationId xmlns:a16="http://schemas.microsoft.com/office/drawing/2014/main" id="{00000000-0008-0000-0600-000088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0" name="直線コネクタ 649">
          <a:extLst>
            <a:ext uri="{FF2B5EF4-FFF2-40B4-BE49-F238E27FC236}">
              <a16:creationId xmlns:a16="http://schemas.microsoft.com/office/drawing/2014/main" id="{00000000-0008-0000-0600-00008A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2" name="直線コネクタ 651">
          <a:extLst>
            <a:ext uri="{FF2B5EF4-FFF2-40B4-BE49-F238E27FC236}">
              <a16:creationId xmlns:a16="http://schemas.microsoft.com/office/drawing/2014/main" id="{00000000-0008-0000-0600-00008C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6" name="積立金グラフ枠">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77657</xdr:rowOff>
    </xdr:from>
    <xdr:to>
      <xdr:col>85</xdr:col>
      <xdr:colOff>126364</xdr:colOff>
      <xdr:row>98</xdr:row>
      <xdr:rowOff>116269</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flipV="1">
          <a:off x="16317595" y="15679607"/>
          <a:ext cx="1269" cy="1238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120096</xdr:rowOff>
    </xdr:from>
    <xdr:ext cx="469744" cy="259045"/>
    <xdr:sp macro="" textlink="">
      <xdr:nvSpPr>
        <xdr:cNvPr id="658" name="積立金最小値テキスト">
          <a:extLst>
            <a:ext uri="{FF2B5EF4-FFF2-40B4-BE49-F238E27FC236}">
              <a16:creationId xmlns:a16="http://schemas.microsoft.com/office/drawing/2014/main" id="{00000000-0008-0000-0600-000092020000}"/>
            </a:ext>
          </a:extLst>
        </xdr:cNvPr>
        <xdr:cNvSpPr txBox="1"/>
      </xdr:nvSpPr>
      <xdr:spPr>
        <a:xfrm>
          <a:off x="16370300" y="16922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116269</xdr:rowOff>
    </xdr:from>
    <xdr:to>
      <xdr:col>86</xdr:col>
      <xdr:colOff>25400</xdr:colOff>
      <xdr:row>98</xdr:row>
      <xdr:rowOff>116269</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6230600" y="16918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24334</xdr:rowOff>
    </xdr:from>
    <xdr:ext cx="534377" cy="259045"/>
    <xdr:sp macro="" textlink="">
      <xdr:nvSpPr>
        <xdr:cNvPr id="660" name="積立金最大値テキスト">
          <a:extLst>
            <a:ext uri="{FF2B5EF4-FFF2-40B4-BE49-F238E27FC236}">
              <a16:creationId xmlns:a16="http://schemas.microsoft.com/office/drawing/2014/main" id="{00000000-0008-0000-0600-000094020000}"/>
            </a:ext>
          </a:extLst>
        </xdr:cNvPr>
        <xdr:cNvSpPr txBox="1"/>
      </xdr:nvSpPr>
      <xdr:spPr>
        <a:xfrm>
          <a:off x="16370300" y="15454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77657</xdr:rowOff>
    </xdr:from>
    <xdr:to>
      <xdr:col>86</xdr:col>
      <xdr:colOff>25400</xdr:colOff>
      <xdr:row>91</xdr:row>
      <xdr:rowOff>77657</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6230600" y="15679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148501</xdr:rowOff>
    </xdr:from>
    <xdr:to>
      <xdr:col>85</xdr:col>
      <xdr:colOff>127000</xdr:colOff>
      <xdr:row>98</xdr:row>
      <xdr:rowOff>90413</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5481300" y="16779151"/>
          <a:ext cx="838200" cy="113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8382</xdr:rowOff>
    </xdr:from>
    <xdr:ext cx="469744" cy="259045"/>
    <xdr:sp macro="" textlink="">
      <xdr:nvSpPr>
        <xdr:cNvPr id="663" name="積立金平均値テキスト">
          <a:extLst>
            <a:ext uri="{FF2B5EF4-FFF2-40B4-BE49-F238E27FC236}">
              <a16:creationId xmlns:a16="http://schemas.microsoft.com/office/drawing/2014/main" id="{00000000-0008-0000-0600-000097020000}"/>
            </a:ext>
          </a:extLst>
        </xdr:cNvPr>
        <xdr:cNvSpPr txBox="1"/>
      </xdr:nvSpPr>
      <xdr:spPr>
        <a:xfrm>
          <a:off x="16370300" y="166390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156955</xdr:rowOff>
    </xdr:from>
    <xdr:to>
      <xdr:col>85</xdr:col>
      <xdr:colOff>177800</xdr:colOff>
      <xdr:row>98</xdr:row>
      <xdr:rowOff>87105</xdr:rowOff>
    </xdr:to>
    <xdr:sp macro="" textlink="">
      <xdr:nvSpPr>
        <xdr:cNvPr id="664" name="フローチャート: 判断 663">
          <a:extLst>
            <a:ext uri="{FF2B5EF4-FFF2-40B4-BE49-F238E27FC236}">
              <a16:creationId xmlns:a16="http://schemas.microsoft.com/office/drawing/2014/main" id="{00000000-0008-0000-0600-000098020000}"/>
            </a:ext>
          </a:extLst>
        </xdr:cNvPr>
        <xdr:cNvSpPr/>
      </xdr:nvSpPr>
      <xdr:spPr>
        <a:xfrm>
          <a:off x="16268700" y="1678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148501</xdr:rowOff>
    </xdr:from>
    <xdr:to>
      <xdr:col>81</xdr:col>
      <xdr:colOff>50800</xdr:colOff>
      <xdr:row>98</xdr:row>
      <xdr:rowOff>57083</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flipV="1">
          <a:off x="14592300" y="16779151"/>
          <a:ext cx="889000" cy="80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115760</xdr:rowOff>
    </xdr:from>
    <xdr:to>
      <xdr:col>81</xdr:col>
      <xdr:colOff>101600</xdr:colOff>
      <xdr:row>98</xdr:row>
      <xdr:rowOff>45910</xdr:rowOff>
    </xdr:to>
    <xdr:sp macro="" textlink="">
      <xdr:nvSpPr>
        <xdr:cNvPr id="666" name="フローチャート: 判断 665">
          <a:extLst>
            <a:ext uri="{FF2B5EF4-FFF2-40B4-BE49-F238E27FC236}">
              <a16:creationId xmlns:a16="http://schemas.microsoft.com/office/drawing/2014/main" id="{00000000-0008-0000-0600-00009A020000}"/>
            </a:ext>
          </a:extLst>
        </xdr:cNvPr>
        <xdr:cNvSpPr/>
      </xdr:nvSpPr>
      <xdr:spPr>
        <a:xfrm>
          <a:off x="15430500" y="16746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98</xdr:row>
      <xdr:rowOff>37037</xdr:rowOff>
    </xdr:from>
    <xdr:ext cx="469744"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5233728" y="16839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57083</xdr:rowOff>
    </xdr:from>
    <xdr:to>
      <xdr:col>76</xdr:col>
      <xdr:colOff>114300</xdr:colOff>
      <xdr:row>98</xdr:row>
      <xdr:rowOff>73223</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3703300" y="16859183"/>
          <a:ext cx="889000" cy="16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76533</xdr:rowOff>
    </xdr:from>
    <xdr:to>
      <xdr:col>76</xdr:col>
      <xdr:colOff>165100</xdr:colOff>
      <xdr:row>98</xdr:row>
      <xdr:rowOff>6683</xdr:rowOff>
    </xdr:to>
    <xdr:sp macro="" textlink="">
      <xdr:nvSpPr>
        <xdr:cNvPr id="669" name="フローチャート: 判断 668">
          <a:extLst>
            <a:ext uri="{FF2B5EF4-FFF2-40B4-BE49-F238E27FC236}">
              <a16:creationId xmlns:a16="http://schemas.microsoft.com/office/drawing/2014/main" id="{00000000-0008-0000-0600-00009D020000}"/>
            </a:ext>
          </a:extLst>
        </xdr:cNvPr>
        <xdr:cNvSpPr/>
      </xdr:nvSpPr>
      <xdr:spPr>
        <a:xfrm>
          <a:off x="14541500" y="16707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23210</xdr:rowOff>
    </xdr:from>
    <xdr:ext cx="469744"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4357428" y="16482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38705</xdr:rowOff>
    </xdr:from>
    <xdr:to>
      <xdr:col>71</xdr:col>
      <xdr:colOff>177800</xdr:colOff>
      <xdr:row>98</xdr:row>
      <xdr:rowOff>73223</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814300" y="16840805"/>
          <a:ext cx="889000" cy="34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16182</xdr:rowOff>
    </xdr:from>
    <xdr:to>
      <xdr:col>72</xdr:col>
      <xdr:colOff>38100</xdr:colOff>
      <xdr:row>97</xdr:row>
      <xdr:rowOff>117782</xdr:rowOff>
    </xdr:to>
    <xdr:sp macro="" textlink="">
      <xdr:nvSpPr>
        <xdr:cNvPr id="672" name="フローチャート: 判断 671">
          <a:extLst>
            <a:ext uri="{FF2B5EF4-FFF2-40B4-BE49-F238E27FC236}">
              <a16:creationId xmlns:a16="http://schemas.microsoft.com/office/drawing/2014/main" id="{00000000-0008-0000-0600-0000A0020000}"/>
            </a:ext>
          </a:extLst>
        </xdr:cNvPr>
        <xdr:cNvSpPr/>
      </xdr:nvSpPr>
      <xdr:spPr>
        <a:xfrm>
          <a:off x="13652500" y="1664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134309</xdr:rowOff>
    </xdr:from>
    <xdr:ext cx="534377"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3436111" y="16422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4387</xdr:rowOff>
    </xdr:from>
    <xdr:to>
      <xdr:col>67</xdr:col>
      <xdr:colOff>101600</xdr:colOff>
      <xdr:row>97</xdr:row>
      <xdr:rowOff>105987</xdr:rowOff>
    </xdr:to>
    <xdr:sp macro="" textlink="">
      <xdr:nvSpPr>
        <xdr:cNvPr id="674" name="フローチャート: 判断 673">
          <a:extLst>
            <a:ext uri="{FF2B5EF4-FFF2-40B4-BE49-F238E27FC236}">
              <a16:creationId xmlns:a16="http://schemas.microsoft.com/office/drawing/2014/main" id="{00000000-0008-0000-0600-0000A2020000}"/>
            </a:ext>
          </a:extLst>
        </xdr:cNvPr>
        <xdr:cNvSpPr/>
      </xdr:nvSpPr>
      <xdr:spPr>
        <a:xfrm>
          <a:off x="12763500" y="16635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122514</xdr:rowOff>
    </xdr:from>
    <xdr:ext cx="534377"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2547111" y="16410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39613</xdr:rowOff>
    </xdr:from>
    <xdr:to>
      <xdr:col>85</xdr:col>
      <xdr:colOff>177800</xdr:colOff>
      <xdr:row>98</xdr:row>
      <xdr:rowOff>141213</xdr:rowOff>
    </xdr:to>
    <xdr:sp macro="" textlink="">
      <xdr:nvSpPr>
        <xdr:cNvPr id="681" name="楕円 680">
          <a:extLst>
            <a:ext uri="{FF2B5EF4-FFF2-40B4-BE49-F238E27FC236}">
              <a16:creationId xmlns:a16="http://schemas.microsoft.com/office/drawing/2014/main" id="{00000000-0008-0000-0600-0000A9020000}"/>
            </a:ext>
          </a:extLst>
        </xdr:cNvPr>
        <xdr:cNvSpPr/>
      </xdr:nvSpPr>
      <xdr:spPr>
        <a:xfrm>
          <a:off x="16268700" y="16841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135380</xdr:rowOff>
    </xdr:from>
    <xdr:ext cx="469744" cy="259045"/>
    <xdr:sp macro="" textlink="">
      <xdr:nvSpPr>
        <xdr:cNvPr id="682" name="積立金該当値テキスト">
          <a:extLst>
            <a:ext uri="{FF2B5EF4-FFF2-40B4-BE49-F238E27FC236}">
              <a16:creationId xmlns:a16="http://schemas.microsoft.com/office/drawing/2014/main" id="{00000000-0008-0000-0600-0000AA020000}"/>
            </a:ext>
          </a:extLst>
        </xdr:cNvPr>
        <xdr:cNvSpPr txBox="1"/>
      </xdr:nvSpPr>
      <xdr:spPr>
        <a:xfrm>
          <a:off x="16370300" y="16766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97701</xdr:rowOff>
    </xdr:from>
    <xdr:to>
      <xdr:col>81</xdr:col>
      <xdr:colOff>101600</xdr:colOff>
      <xdr:row>98</xdr:row>
      <xdr:rowOff>27851</xdr:rowOff>
    </xdr:to>
    <xdr:sp macro="" textlink="">
      <xdr:nvSpPr>
        <xdr:cNvPr id="683" name="楕円 682">
          <a:extLst>
            <a:ext uri="{FF2B5EF4-FFF2-40B4-BE49-F238E27FC236}">
              <a16:creationId xmlns:a16="http://schemas.microsoft.com/office/drawing/2014/main" id="{00000000-0008-0000-0600-0000AB020000}"/>
            </a:ext>
          </a:extLst>
        </xdr:cNvPr>
        <xdr:cNvSpPr/>
      </xdr:nvSpPr>
      <xdr:spPr>
        <a:xfrm>
          <a:off x="15430500" y="1672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96</xdr:row>
      <xdr:rowOff>44378</xdr:rowOff>
    </xdr:from>
    <xdr:ext cx="469744"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5233728" y="16503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6283</xdr:rowOff>
    </xdr:from>
    <xdr:to>
      <xdr:col>76</xdr:col>
      <xdr:colOff>165100</xdr:colOff>
      <xdr:row>98</xdr:row>
      <xdr:rowOff>107883</xdr:rowOff>
    </xdr:to>
    <xdr:sp macro="" textlink="">
      <xdr:nvSpPr>
        <xdr:cNvPr id="685" name="楕円 684">
          <a:extLst>
            <a:ext uri="{FF2B5EF4-FFF2-40B4-BE49-F238E27FC236}">
              <a16:creationId xmlns:a16="http://schemas.microsoft.com/office/drawing/2014/main" id="{00000000-0008-0000-0600-0000AD020000}"/>
            </a:ext>
          </a:extLst>
        </xdr:cNvPr>
        <xdr:cNvSpPr/>
      </xdr:nvSpPr>
      <xdr:spPr>
        <a:xfrm>
          <a:off x="14541500" y="16808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99010</xdr:rowOff>
    </xdr:from>
    <xdr:ext cx="469744"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357428" y="1690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22423</xdr:rowOff>
    </xdr:from>
    <xdr:to>
      <xdr:col>72</xdr:col>
      <xdr:colOff>38100</xdr:colOff>
      <xdr:row>98</xdr:row>
      <xdr:rowOff>124023</xdr:rowOff>
    </xdr:to>
    <xdr:sp macro="" textlink="">
      <xdr:nvSpPr>
        <xdr:cNvPr id="687" name="楕円 686">
          <a:extLst>
            <a:ext uri="{FF2B5EF4-FFF2-40B4-BE49-F238E27FC236}">
              <a16:creationId xmlns:a16="http://schemas.microsoft.com/office/drawing/2014/main" id="{00000000-0008-0000-0600-0000AF020000}"/>
            </a:ext>
          </a:extLst>
        </xdr:cNvPr>
        <xdr:cNvSpPr/>
      </xdr:nvSpPr>
      <xdr:spPr>
        <a:xfrm>
          <a:off x="13652500" y="16824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115150</xdr:rowOff>
    </xdr:from>
    <xdr:ext cx="469744"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68428" y="16917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159355</xdr:rowOff>
    </xdr:from>
    <xdr:to>
      <xdr:col>67</xdr:col>
      <xdr:colOff>101600</xdr:colOff>
      <xdr:row>98</xdr:row>
      <xdr:rowOff>89505</xdr:rowOff>
    </xdr:to>
    <xdr:sp macro="" textlink="">
      <xdr:nvSpPr>
        <xdr:cNvPr id="689" name="楕円 688">
          <a:extLst>
            <a:ext uri="{FF2B5EF4-FFF2-40B4-BE49-F238E27FC236}">
              <a16:creationId xmlns:a16="http://schemas.microsoft.com/office/drawing/2014/main" id="{00000000-0008-0000-0600-0000B1020000}"/>
            </a:ext>
          </a:extLst>
        </xdr:cNvPr>
        <xdr:cNvSpPr/>
      </xdr:nvSpPr>
      <xdr:spPr>
        <a:xfrm>
          <a:off x="12763500" y="1679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80632</xdr:rowOff>
    </xdr:from>
    <xdr:ext cx="469744"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79428" y="16882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1" name="正方形/長方形 690">
          <a:extLst>
            <a:ext uri="{FF2B5EF4-FFF2-40B4-BE49-F238E27FC236}">
              <a16:creationId xmlns:a16="http://schemas.microsoft.com/office/drawing/2014/main" id="{00000000-0008-0000-0600-0000B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92" name="正方形/長方形 691">
          <a:extLst>
            <a:ext uri="{FF2B5EF4-FFF2-40B4-BE49-F238E27FC236}">
              <a16:creationId xmlns:a16="http://schemas.microsoft.com/office/drawing/2014/main" id="{00000000-0008-0000-0600-0000B402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693" name="正方形/長方形 692">
          <a:extLst>
            <a:ext uri="{FF2B5EF4-FFF2-40B4-BE49-F238E27FC236}">
              <a16:creationId xmlns:a16="http://schemas.microsoft.com/office/drawing/2014/main" id="{00000000-0008-0000-0600-0000B502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694" name="正方形/長方形 693">
          <a:extLst>
            <a:ext uri="{FF2B5EF4-FFF2-40B4-BE49-F238E27FC236}">
              <a16:creationId xmlns:a16="http://schemas.microsoft.com/office/drawing/2014/main" id="{00000000-0008-0000-0600-0000B6020000}"/>
            </a:ext>
          </a:extLst>
        </xdr:cNvPr>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695" name="正方形/長方形 694">
          <a:extLst>
            <a:ext uri="{FF2B5EF4-FFF2-40B4-BE49-F238E27FC236}">
              <a16:creationId xmlns:a16="http://schemas.microsoft.com/office/drawing/2014/main" id="{00000000-0008-0000-0600-0000B7020000}"/>
            </a:ext>
          </a:extLst>
        </xdr:cNvPr>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6" name="正方形/長方形 695">
          <a:extLst>
            <a:ext uri="{FF2B5EF4-FFF2-40B4-BE49-F238E27FC236}">
              <a16:creationId xmlns:a16="http://schemas.microsoft.com/office/drawing/2014/main" id="{00000000-0008-0000-0600-0000B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699" name="直線コネクタ 698">
          <a:extLst>
            <a:ext uri="{FF2B5EF4-FFF2-40B4-BE49-F238E27FC236}">
              <a16:creationId xmlns:a16="http://schemas.microsoft.com/office/drawing/2014/main" id="{00000000-0008-0000-0600-0000BB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1" name="直線コネクタ 700">
          <a:extLst>
            <a:ext uri="{FF2B5EF4-FFF2-40B4-BE49-F238E27FC236}">
              <a16:creationId xmlns:a16="http://schemas.microsoft.com/office/drawing/2014/main" id="{00000000-0008-0000-0600-0000BD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3" name="直線コネクタ 702">
          <a:extLst>
            <a:ext uri="{FF2B5EF4-FFF2-40B4-BE49-F238E27FC236}">
              <a16:creationId xmlns:a16="http://schemas.microsoft.com/office/drawing/2014/main" id="{00000000-0008-0000-0600-0000BF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05" name="直線コネクタ 704">
          <a:extLst>
            <a:ext uri="{FF2B5EF4-FFF2-40B4-BE49-F238E27FC236}">
              <a16:creationId xmlns:a16="http://schemas.microsoft.com/office/drawing/2014/main" id="{00000000-0008-0000-0600-0000C1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07" name="直線コネクタ 706">
          <a:extLst>
            <a:ext uri="{FF2B5EF4-FFF2-40B4-BE49-F238E27FC236}">
              <a16:creationId xmlns:a16="http://schemas.microsoft.com/office/drawing/2014/main" id="{00000000-0008-0000-0600-0000C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09" name="投資及び出資金グラフ枠">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15342</xdr:rowOff>
    </xdr:from>
    <xdr:to>
      <xdr:col>116</xdr:col>
      <xdr:colOff>62864</xdr:colOff>
      <xdr:row>38</xdr:row>
      <xdr:rowOff>139700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flipV="1">
          <a:off x="22159595" y="5158842"/>
          <a:ext cx="1269" cy="1495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11" name="投資及び出資金最小値テキスト">
          <a:extLst>
            <a:ext uri="{FF2B5EF4-FFF2-40B4-BE49-F238E27FC236}">
              <a16:creationId xmlns:a16="http://schemas.microsoft.com/office/drawing/2014/main" id="{00000000-0008-0000-0600-0000C7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133469</xdr:rowOff>
    </xdr:from>
    <xdr:ext cx="469744" cy="259045"/>
    <xdr:sp macro="" textlink="">
      <xdr:nvSpPr>
        <xdr:cNvPr id="713" name="投資及び出資金最大値テキスト">
          <a:extLst>
            <a:ext uri="{FF2B5EF4-FFF2-40B4-BE49-F238E27FC236}">
              <a16:creationId xmlns:a16="http://schemas.microsoft.com/office/drawing/2014/main" id="{00000000-0008-0000-0600-0000C9020000}"/>
            </a:ext>
          </a:extLst>
        </xdr:cNvPr>
        <xdr:cNvSpPr txBox="1"/>
      </xdr:nvSpPr>
      <xdr:spPr>
        <a:xfrm>
          <a:off x="22212300" y="4934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15342</xdr:rowOff>
    </xdr:from>
    <xdr:to>
      <xdr:col>116</xdr:col>
      <xdr:colOff>152400</xdr:colOff>
      <xdr:row>30</xdr:row>
      <xdr:rowOff>15342</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22072600" y="5158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46431</xdr:rowOff>
    </xdr:from>
    <xdr:to>
      <xdr:col>116</xdr:col>
      <xdr:colOff>63500</xdr:colOff>
      <xdr:row>36</xdr:row>
      <xdr:rowOff>41859</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flipV="1">
          <a:off x="21323300" y="5875731"/>
          <a:ext cx="838200" cy="33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34</xdr:row>
      <xdr:rowOff>138650</xdr:rowOff>
    </xdr:from>
    <xdr:ext cx="378565" cy="259045"/>
    <xdr:sp macro="" textlink="">
      <xdr:nvSpPr>
        <xdr:cNvPr id="716" name="投資及び出資金平均値テキスト">
          <a:extLst>
            <a:ext uri="{FF2B5EF4-FFF2-40B4-BE49-F238E27FC236}">
              <a16:creationId xmlns:a16="http://schemas.microsoft.com/office/drawing/2014/main" id="{00000000-0008-0000-0600-0000CC020000}"/>
            </a:ext>
          </a:extLst>
        </xdr:cNvPr>
        <xdr:cNvSpPr txBox="1"/>
      </xdr:nvSpPr>
      <xdr:spPr>
        <a:xfrm>
          <a:off x="22212300" y="596795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160223</xdr:rowOff>
    </xdr:from>
    <xdr:to>
      <xdr:col>116</xdr:col>
      <xdr:colOff>114300</xdr:colOff>
      <xdr:row>35</xdr:row>
      <xdr:rowOff>90373</xdr:rowOff>
    </xdr:to>
    <xdr:sp macro="" textlink="">
      <xdr:nvSpPr>
        <xdr:cNvPr id="717" name="フローチャート: 判断 716">
          <a:extLst>
            <a:ext uri="{FF2B5EF4-FFF2-40B4-BE49-F238E27FC236}">
              <a16:creationId xmlns:a16="http://schemas.microsoft.com/office/drawing/2014/main" id="{00000000-0008-0000-0600-0000CD020000}"/>
            </a:ext>
          </a:extLst>
        </xdr:cNvPr>
        <xdr:cNvSpPr/>
      </xdr:nvSpPr>
      <xdr:spPr>
        <a:xfrm>
          <a:off x="22110700" y="598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41859</xdr:rowOff>
    </xdr:from>
    <xdr:to>
      <xdr:col>111</xdr:col>
      <xdr:colOff>177800</xdr:colOff>
      <xdr:row>36</xdr:row>
      <xdr:rowOff>60147</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flipV="1">
          <a:off x="20434300" y="6214059"/>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104445</xdr:rowOff>
    </xdr:from>
    <xdr:to>
      <xdr:col>112</xdr:col>
      <xdr:colOff>38100</xdr:colOff>
      <xdr:row>37</xdr:row>
      <xdr:rowOff>34595</xdr:rowOff>
    </xdr:to>
    <xdr:sp macro="" textlink="">
      <xdr:nvSpPr>
        <xdr:cNvPr id="719" name="フローチャート: 判断 718">
          <a:extLst>
            <a:ext uri="{FF2B5EF4-FFF2-40B4-BE49-F238E27FC236}">
              <a16:creationId xmlns:a16="http://schemas.microsoft.com/office/drawing/2014/main" id="{00000000-0008-0000-0600-0000CF020000}"/>
            </a:ext>
          </a:extLst>
        </xdr:cNvPr>
        <xdr:cNvSpPr/>
      </xdr:nvSpPr>
      <xdr:spPr>
        <a:xfrm>
          <a:off x="21272500" y="627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37</xdr:row>
      <xdr:rowOff>25722</xdr:rowOff>
    </xdr:from>
    <xdr:ext cx="378565"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21121317" y="63693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23571</xdr:rowOff>
    </xdr:from>
    <xdr:to>
      <xdr:col>107</xdr:col>
      <xdr:colOff>50800</xdr:colOff>
      <xdr:row>36</xdr:row>
      <xdr:rowOff>60147</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9545300" y="6195771"/>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164795</xdr:rowOff>
    </xdr:from>
    <xdr:to>
      <xdr:col>107</xdr:col>
      <xdr:colOff>101600</xdr:colOff>
      <xdr:row>37</xdr:row>
      <xdr:rowOff>94945</xdr:rowOff>
    </xdr:to>
    <xdr:sp macro="" textlink="">
      <xdr:nvSpPr>
        <xdr:cNvPr id="722" name="フローチャート: 判断 721">
          <a:extLst>
            <a:ext uri="{FF2B5EF4-FFF2-40B4-BE49-F238E27FC236}">
              <a16:creationId xmlns:a16="http://schemas.microsoft.com/office/drawing/2014/main" id="{00000000-0008-0000-0600-0000D2020000}"/>
            </a:ext>
          </a:extLst>
        </xdr:cNvPr>
        <xdr:cNvSpPr/>
      </xdr:nvSpPr>
      <xdr:spPr>
        <a:xfrm>
          <a:off x="20383500" y="633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86072</xdr:rowOff>
    </xdr:from>
    <xdr:ext cx="378565"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20245017" y="64297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34</xdr:row>
      <xdr:rowOff>100381</xdr:rowOff>
    </xdr:from>
    <xdr:to>
      <xdr:col>102</xdr:col>
      <xdr:colOff>114300</xdr:colOff>
      <xdr:row>36</xdr:row>
      <xdr:rowOff>23571</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656300" y="5929681"/>
          <a:ext cx="889000" cy="266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85242</xdr:rowOff>
    </xdr:from>
    <xdr:to>
      <xdr:col>102</xdr:col>
      <xdr:colOff>165100</xdr:colOff>
      <xdr:row>37</xdr:row>
      <xdr:rowOff>15392</xdr:rowOff>
    </xdr:to>
    <xdr:sp macro="" textlink="">
      <xdr:nvSpPr>
        <xdr:cNvPr id="725" name="フローチャート: 判断 724">
          <a:extLst>
            <a:ext uri="{FF2B5EF4-FFF2-40B4-BE49-F238E27FC236}">
              <a16:creationId xmlns:a16="http://schemas.microsoft.com/office/drawing/2014/main" id="{00000000-0008-0000-0600-0000D5020000}"/>
            </a:ext>
          </a:extLst>
        </xdr:cNvPr>
        <xdr:cNvSpPr/>
      </xdr:nvSpPr>
      <xdr:spPr>
        <a:xfrm>
          <a:off x="19494500" y="6257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6519</xdr:rowOff>
    </xdr:from>
    <xdr:ext cx="378565"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9356017" y="63501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87986</xdr:rowOff>
    </xdr:from>
    <xdr:to>
      <xdr:col>98</xdr:col>
      <xdr:colOff>38100</xdr:colOff>
      <xdr:row>37</xdr:row>
      <xdr:rowOff>18136</xdr:rowOff>
    </xdr:to>
    <xdr:sp macro="" textlink="">
      <xdr:nvSpPr>
        <xdr:cNvPr id="727" name="フローチャート: 判断 726">
          <a:extLst>
            <a:ext uri="{FF2B5EF4-FFF2-40B4-BE49-F238E27FC236}">
              <a16:creationId xmlns:a16="http://schemas.microsoft.com/office/drawing/2014/main" id="{00000000-0008-0000-0600-0000D7020000}"/>
            </a:ext>
          </a:extLst>
        </xdr:cNvPr>
        <xdr:cNvSpPr/>
      </xdr:nvSpPr>
      <xdr:spPr>
        <a:xfrm>
          <a:off x="18605500" y="626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9263</xdr:rowOff>
    </xdr:from>
    <xdr:ext cx="378565"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467017" y="63529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167081</xdr:rowOff>
    </xdr:from>
    <xdr:to>
      <xdr:col>116</xdr:col>
      <xdr:colOff>114300</xdr:colOff>
      <xdr:row>34</xdr:row>
      <xdr:rowOff>97231</xdr:rowOff>
    </xdr:to>
    <xdr:sp macro="" textlink="">
      <xdr:nvSpPr>
        <xdr:cNvPr id="734" name="楕円 733">
          <a:extLst>
            <a:ext uri="{FF2B5EF4-FFF2-40B4-BE49-F238E27FC236}">
              <a16:creationId xmlns:a16="http://schemas.microsoft.com/office/drawing/2014/main" id="{00000000-0008-0000-0600-0000DE020000}"/>
            </a:ext>
          </a:extLst>
        </xdr:cNvPr>
        <xdr:cNvSpPr/>
      </xdr:nvSpPr>
      <xdr:spPr>
        <a:xfrm>
          <a:off x="22110700" y="5824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18508</xdr:rowOff>
    </xdr:from>
    <xdr:ext cx="378565" cy="259045"/>
    <xdr:sp macro="" textlink="">
      <xdr:nvSpPr>
        <xdr:cNvPr id="735" name="投資及び出資金該当値テキスト">
          <a:extLst>
            <a:ext uri="{FF2B5EF4-FFF2-40B4-BE49-F238E27FC236}">
              <a16:creationId xmlns:a16="http://schemas.microsoft.com/office/drawing/2014/main" id="{00000000-0008-0000-0600-0000DF020000}"/>
            </a:ext>
          </a:extLst>
        </xdr:cNvPr>
        <xdr:cNvSpPr txBox="1"/>
      </xdr:nvSpPr>
      <xdr:spPr>
        <a:xfrm>
          <a:off x="22212300" y="56763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162509</xdr:rowOff>
    </xdr:from>
    <xdr:to>
      <xdr:col>112</xdr:col>
      <xdr:colOff>38100</xdr:colOff>
      <xdr:row>36</xdr:row>
      <xdr:rowOff>92659</xdr:rowOff>
    </xdr:to>
    <xdr:sp macro="" textlink="">
      <xdr:nvSpPr>
        <xdr:cNvPr id="736" name="楕円 735">
          <a:extLst>
            <a:ext uri="{FF2B5EF4-FFF2-40B4-BE49-F238E27FC236}">
              <a16:creationId xmlns:a16="http://schemas.microsoft.com/office/drawing/2014/main" id="{00000000-0008-0000-0600-0000E0020000}"/>
            </a:ext>
          </a:extLst>
        </xdr:cNvPr>
        <xdr:cNvSpPr/>
      </xdr:nvSpPr>
      <xdr:spPr>
        <a:xfrm>
          <a:off x="21272500" y="6163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34</xdr:row>
      <xdr:rowOff>109186</xdr:rowOff>
    </xdr:from>
    <xdr:ext cx="378565"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121317" y="59384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9347</xdr:rowOff>
    </xdr:from>
    <xdr:to>
      <xdr:col>107</xdr:col>
      <xdr:colOff>101600</xdr:colOff>
      <xdr:row>36</xdr:row>
      <xdr:rowOff>110947</xdr:rowOff>
    </xdr:to>
    <xdr:sp macro="" textlink="">
      <xdr:nvSpPr>
        <xdr:cNvPr id="738" name="楕円 737">
          <a:extLst>
            <a:ext uri="{FF2B5EF4-FFF2-40B4-BE49-F238E27FC236}">
              <a16:creationId xmlns:a16="http://schemas.microsoft.com/office/drawing/2014/main" id="{00000000-0008-0000-0600-0000E2020000}"/>
            </a:ext>
          </a:extLst>
        </xdr:cNvPr>
        <xdr:cNvSpPr/>
      </xdr:nvSpPr>
      <xdr:spPr>
        <a:xfrm>
          <a:off x="20383500" y="6181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34</xdr:row>
      <xdr:rowOff>127474</xdr:rowOff>
    </xdr:from>
    <xdr:ext cx="378565"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0245017" y="59567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144221</xdr:rowOff>
    </xdr:from>
    <xdr:to>
      <xdr:col>102</xdr:col>
      <xdr:colOff>165100</xdr:colOff>
      <xdr:row>36</xdr:row>
      <xdr:rowOff>74371</xdr:rowOff>
    </xdr:to>
    <xdr:sp macro="" textlink="">
      <xdr:nvSpPr>
        <xdr:cNvPr id="740" name="楕円 739">
          <a:extLst>
            <a:ext uri="{FF2B5EF4-FFF2-40B4-BE49-F238E27FC236}">
              <a16:creationId xmlns:a16="http://schemas.microsoft.com/office/drawing/2014/main" id="{00000000-0008-0000-0600-0000E4020000}"/>
            </a:ext>
          </a:extLst>
        </xdr:cNvPr>
        <xdr:cNvSpPr/>
      </xdr:nvSpPr>
      <xdr:spPr>
        <a:xfrm>
          <a:off x="19494500" y="614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34</xdr:row>
      <xdr:rowOff>90898</xdr:rowOff>
    </xdr:from>
    <xdr:ext cx="378565"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56017" y="59201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49581</xdr:rowOff>
    </xdr:from>
    <xdr:to>
      <xdr:col>98</xdr:col>
      <xdr:colOff>38100</xdr:colOff>
      <xdr:row>34</xdr:row>
      <xdr:rowOff>151181</xdr:rowOff>
    </xdr:to>
    <xdr:sp macro="" textlink="">
      <xdr:nvSpPr>
        <xdr:cNvPr id="742" name="楕円 741">
          <a:extLst>
            <a:ext uri="{FF2B5EF4-FFF2-40B4-BE49-F238E27FC236}">
              <a16:creationId xmlns:a16="http://schemas.microsoft.com/office/drawing/2014/main" id="{00000000-0008-0000-0600-0000E6020000}"/>
            </a:ext>
          </a:extLst>
        </xdr:cNvPr>
        <xdr:cNvSpPr/>
      </xdr:nvSpPr>
      <xdr:spPr>
        <a:xfrm>
          <a:off x="18605500" y="587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32</xdr:row>
      <xdr:rowOff>167708</xdr:rowOff>
    </xdr:from>
    <xdr:ext cx="378565"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67017" y="56541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4" name="正方形/長方形 743">
          <a:extLst>
            <a:ext uri="{FF2B5EF4-FFF2-40B4-BE49-F238E27FC236}">
              <a16:creationId xmlns:a16="http://schemas.microsoft.com/office/drawing/2014/main" id="{00000000-0008-0000-0600-0000E8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45" name="正方形/長方形 744">
          <a:extLst>
            <a:ext uri="{FF2B5EF4-FFF2-40B4-BE49-F238E27FC236}">
              <a16:creationId xmlns:a16="http://schemas.microsoft.com/office/drawing/2014/main" id="{00000000-0008-0000-0600-0000E9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46" name="正方形/長方形 745">
          <a:extLst>
            <a:ext uri="{FF2B5EF4-FFF2-40B4-BE49-F238E27FC236}">
              <a16:creationId xmlns:a16="http://schemas.microsoft.com/office/drawing/2014/main" id="{00000000-0008-0000-0600-0000EA02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47" name="正方形/長方形 746">
          <a:extLst>
            <a:ext uri="{FF2B5EF4-FFF2-40B4-BE49-F238E27FC236}">
              <a16:creationId xmlns:a16="http://schemas.microsoft.com/office/drawing/2014/main" id="{00000000-0008-0000-0600-0000EB020000}"/>
            </a:ext>
          </a:extLst>
        </xdr:cNvPr>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48" name="正方形/長方形 747">
          <a:extLst>
            <a:ext uri="{FF2B5EF4-FFF2-40B4-BE49-F238E27FC236}">
              <a16:creationId xmlns:a16="http://schemas.microsoft.com/office/drawing/2014/main" id="{00000000-0008-0000-0600-0000EC020000}"/>
            </a:ext>
          </a:extLst>
        </xdr:cNvPr>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49" name="正方形/長方形 748">
          <a:extLst>
            <a:ext uri="{FF2B5EF4-FFF2-40B4-BE49-F238E27FC236}">
              <a16:creationId xmlns:a16="http://schemas.microsoft.com/office/drawing/2014/main" id="{00000000-0008-0000-0600-0000ED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58" name="直線コネクタ 757">
          <a:extLst>
            <a:ext uri="{FF2B5EF4-FFF2-40B4-BE49-F238E27FC236}">
              <a16:creationId xmlns:a16="http://schemas.microsoft.com/office/drawing/2014/main" id="{00000000-0008-0000-0600-0000F602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60" name="直線コネクタ 759">
          <a:extLst>
            <a:ext uri="{FF2B5EF4-FFF2-40B4-BE49-F238E27FC236}">
              <a16:creationId xmlns:a16="http://schemas.microsoft.com/office/drawing/2014/main" id="{00000000-0008-0000-0600-0000F802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4" name="直線コネクタ 763">
          <a:extLst>
            <a:ext uri="{FF2B5EF4-FFF2-40B4-BE49-F238E27FC236}">
              <a16:creationId xmlns:a16="http://schemas.microsoft.com/office/drawing/2014/main" id="{00000000-0008-0000-0600-0000FC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6" name="貸付金グラフ枠">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137153</xdr:rowOff>
    </xdr:from>
    <xdr:to>
      <xdr:col>116</xdr:col>
      <xdr:colOff>62864</xdr:colOff>
      <xdr:row>59</xdr:row>
      <xdr:rowOff>76639</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flipV="1">
          <a:off x="22159595" y="8709653"/>
          <a:ext cx="1269" cy="1482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80466</xdr:rowOff>
    </xdr:from>
    <xdr:ext cx="378565" cy="259045"/>
    <xdr:sp macro="" textlink="">
      <xdr:nvSpPr>
        <xdr:cNvPr id="768" name="貸付金最小値テキスト">
          <a:extLst>
            <a:ext uri="{FF2B5EF4-FFF2-40B4-BE49-F238E27FC236}">
              <a16:creationId xmlns:a16="http://schemas.microsoft.com/office/drawing/2014/main" id="{00000000-0008-0000-0600-000000030000}"/>
            </a:ext>
          </a:extLst>
        </xdr:cNvPr>
        <xdr:cNvSpPr txBox="1"/>
      </xdr:nvSpPr>
      <xdr:spPr>
        <a:xfrm>
          <a:off x="22212300" y="10196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76639</xdr:rowOff>
    </xdr:from>
    <xdr:to>
      <xdr:col>116</xdr:col>
      <xdr:colOff>152400</xdr:colOff>
      <xdr:row>59</xdr:row>
      <xdr:rowOff>76639</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22072600" y="10192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83830</xdr:rowOff>
    </xdr:from>
    <xdr:ext cx="534377" cy="259045"/>
    <xdr:sp macro="" textlink="">
      <xdr:nvSpPr>
        <xdr:cNvPr id="770" name="貸付金最大値テキスト">
          <a:extLst>
            <a:ext uri="{FF2B5EF4-FFF2-40B4-BE49-F238E27FC236}">
              <a16:creationId xmlns:a16="http://schemas.microsoft.com/office/drawing/2014/main" id="{00000000-0008-0000-0600-000002030000}"/>
            </a:ext>
          </a:extLst>
        </xdr:cNvPr>
        <xdr:cNvSpPr txBox="1"/>
      </xdr:nvSpPr>
      <xdr:spPr>
        <a:xfrm>
          <a:off x="22212300" y="848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137153</xdr:rowOff>
    </xdr:from>
    <xdr:to>
      <xdr:col>116</xdr:col>
      <xdr:colOff>152400</xdr:colOff>
      <xdr:row>50</xdr:row>
      <xdr:rowOff>137153</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22072600" y="8709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135586</xdr:rowOff>
    </xdr:from>
    <xdr:to>
      <xdr:col>116</xdr:col>
      <xdr:colOff>63500</xdr:colOff>
      <xdr:row>54</xdr:row>
      <xdr:rowOff>169287</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21323300" y="9393886"/>
          <a:ext cx="838200" cy="33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148513</xdr:rowOff>
    </xdr:from>
    <xdr:ext cx="534377" cy="259045"/>
    <xdr:sp macro="" textlink="">
      <xdr:nvSpPr>
        <xdr:cNvPr id="773" name="貸付金平均値テキスト">
          <a:extLst>
            <a:ext uri="{FF2B5EF4-FFF2-40B4-BE49-F238E27FC236}">
              <a16:creationId xmlns:a16="http://schemas.microsoft.com/office/drawing/2014/main" id="{00000000-0008-0000-0600-000005030000}"/>
            </a:ext>
          </a:extLst>
        </xdr:cNvPr>
        <xdr:cNvSpPr txBox="1"/>
      </xdr:nvSpPr>
      <xdr:spPr>
        <a:xfrm>
          <a:off x="22212300" y="9578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170086</xdr:rowOff>
    </xdr:from>
    <xdr:to>
      <xdr:col>116</xdr:col>
      <xdr:colOff>114300</xdr:colOff>
      <xdr:row>56</xdr:row>
      <xdr:rowOff>100236</xdr:rowOff>
    </xdr:to>
    <xdr:sp macro="" textlink="">
      <xdr:nvSpPr>
        <xdr:cNvPr id="774" name="フローチャート: 判断 773">
          <a:extLst>
            <a:ext uri="{FF2B5EF4-FFF2-40B4-BE49-F238E27FC236}">
              <a16:creationId xmlns:a16="http://schemas.microsoft.com/office/drawing/2014/main" id="{00000000-0008-0000-0600-000006030000}"/>
            </a:ext>
          </a:extLst>
        </xdr:cNvPr>
        <xdr:cNvSpPr/>
      </xdr:nvSpPr>
      <xdr:spPr>
        <a:xfrm>
          <a:off x="22110700" y="9599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135586</xdr:rowOff>
    </xdr:from>
    <xdr:to>
      <xdr:col>111</xdr:col>
      <xdr:colOff>177800</xdr:colOff>
      <xdr:row>54</xdr:row>
      <xdr:rowOff>163278</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flipV="1">
          <a:off x="20434300" y="9393886"/>
          <a:ext cx="889000" cy="27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142098</xdr:rowOff>
    </xdr:from>
    <xdr:to>
      <xdr:col>112</xdr:col>
      <xdr:colOff>38100</xdr:colOff>
      <xdr:row>56</xdr:row>
      <xdr:rowOff>72248</xdr:rowOff>
    </xdr:to>
    <xdr:sp macro="" textlink="">
      <xdr:nvSpPr>
        <xdr:cNvPr id="776" name="フローチャート: 判断 775">
          <a:extLst>
            <a:ext uri="{FF2B5EF4-FFF2-40B4-BE49-F238E27FC236}">
              <a16:creationId xmlns:a16="http://schemas.microsoft.com/office/drawing/2014/main" id="{00000000-0008-0000-0600-000008030000}"/>
            </a:ext>
          </a:extLst>
        </xdr:cNvPr>
        <xdr:cNvSpPr/>
      </xdr:nvSpPr>
      <xdr:spPr>
        <a:xfrm>
          <a:off x="21272500" y="957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56</xdr:row>
      <xdr:rowOff>63375</xdr:rowOff>
    </xdr:from>
    <xdr:ext cx="534377"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21043411" y="966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160437</xdr:rowOff>
    </xdr:from>
    <xdr:to>
      <xdr:col>107</xdr:col>
      <xdr:colOff>50800</xdr:colOff>
      <xdr:row>54</xdr:row>
      <xdr:rowOff>163278</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9545300" y="9418737"/>
          <a:ext cx="889000" cy="2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103432</xdr:rowOff>
    </xdr:from>
    <xdr:to>
      <xdr:col>107</xdr:col>
      <xdr:colOff>101600</xdr:colOff>
      <xdr:row>56</xdr:row>
      <xdr:rowOff>33582</xdr:rowOff>
    </xdr:to>
    <xdr:sp macro="" textlink="">
      <xdr:nvSpPr>
        <xdr:cNvPr id="779" name="フローチャート: 判断 778">
          <a:extLst>
            <a:ext uri="{FF2B5EF4-FFF2-40B4-BE49-F238E27FC236}">
              <a16:creationId xmlns:a16="http://schemas.microsoft.com/office/drawing/2014/main" id="{00000000-0008-0000-0600-00000B030000}"/>
            </a:ext>
          </a:extLst>
        </xdr:cNvPr>
        <xdr:cNvSpPr/>
      </xdr:nvSpPr>
      <xdr:spPr>
        <a:xfrm>
          <a:off x="20383500" y="953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24709</xdr:rowOff>
    </xdr:from>
    <xdr:ext cx="534377"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20167111" y="962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125625</xdr:rowOff>
    </xdr:from>
    <xdr:to>
      <xdr:col>102</xdr:col>
      <xdr:colOff>114300</xdr:colOff>
      <xdr:row>54</xdr:row>
      <xdr:rowOff>160437</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656300" y="9383925"/>
          <a:ext cx="889000" cy="34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51018</xdr:rowOff>
    </xdr:from>
    <xdr:to>
      <xdr:col>102</xdr:col>
      <xdr:colOff>165100</xdr:colOff>
      <xdr:row>55</xdr:row>
      <xdr:rowOff>152618</xdr:rowOff>
    </xdr:to>
    <xdr:sp macro="" textlink="">
      <xdr:nvSpPr>
        <xdr:cNvPr id="782" name="フローチャート: 判断 781">
          <a:extLst>
            <a:ext uri="{FF2B5EF4-FFF2-40B4-BE49-F238E27FC236}">
              <a16:creationId xmlns:a16="http://schemas.microsoft.com/office/drawing/2014/main" id="{00000000-0008-0000-0600-00000E030000}"/>
            </a:ext>
          </a:extLst>
        </xdr:cNvPr>
        <xdr:cNvSpPr/>
      </xdr:nvSpPr>
      <xdr:spPr>
        <a:xfrm>
          <a:off x="19494500" y="948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143745</xdr:rowOff>
    </xdr:from>
    <xdr:ext cx="534377"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9278111" y="9573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141707</xdr:rowOff>
    </xdr:from>
    <xdr:to>
      <xdr:col>98</xdr:col>
      <xdr:colOff>38100</xdr:colOff>
      <xdr:row>55</xdr:row>
      <xdr:rowOff>71857</xdr:rowOff>
    </xdr:to>
    <xdr:sp macro="" textlink="">
      <xdr:nvSpPr>
        <xdr:cNvPr id="784" name="フローチャート: 判断 783">
          <a:extLst>
            <a:ext uri="{FF2B5EF4-FFF2-40B4-BE49-F238E27FC236}">
              <a16:creationId xmlns:a16="http://schemas.microsoft.com/office/drawing/2014/main" id="{00000000-0008-0000-0600-000010030000}"/>
            </a:ext>
          </a:extLst>
        </xdr:cNvPr>
        <xdr:cNvSpPr/>
      </xdr:nvSpPr>
      <xdr:spPr>
        <a:xfrm>
          <a:off x="18605500" y="940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62984</xdr:rowOff>
    </xdr:from>
    <xdr:ext cx="534377"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8389111" y="9492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118487</xdr:rowOff>
    </xdr:from>
    <xdr:to>
      <xdr:col>116</xdr:col>
      <xdr:colOff>114300</xdr:colOff>
      <xdr:row>55</xdr:row>
      <xdr:rowOff>48637</xdr:rowOff>
    </xdr:to>
    <xdr:sp macro="" textlink="">
      <xdr:nvSpPr>
        <xdr:cNvPr id="791" name="楕円 790">
          <a:extLst>
            <a:ext uri="{FF2B5EF4-FFF2-40B4-BE49-F238E27FC236}">
              <a16:creationId xmlns:a16="http://schemas.microsoft.com/office/drawing/2014/main" id="{00000000-0008-0000-0600-000017030000}"/>
            </a:ext>
          </a:extLst>
        </xdr:cNvPr>
        <xdr:cNvSpPr/>
      </xdr:nvSpPr>
      <xdr:spPr>
        <a:xfrm>
          <a:off x="22110700" y="937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141364</xdr:rowOff>
    </xdr:from>
    <xdr:ext cx="534377" cy="259045"/>
    <xdr:sp macro="" textlink="">
      <xdr:nvSpPr>
        <xdr:cNvPr id="792" name="貸付金該当値テキスト">
          <a:extLst>
            <a:ext uri="{FF2B5EF4-FFF2-40B4-BE49-F238E27FC236}">
              <a16:creationId xmlns:a16="http://schemas.microsoft.com/office/drawing/2014/main" id="{00000000-0008-0000-0600-000018030000}"/>
            </a:ext>
          </a:extLst>
        </xdr:cNvPr>
        <xdr:cNvSpPr txBox="1"/>
      </xdr:nvSpPr>
      <xdr:spPr>
        <a:xfrm>
          <a:off x="22212300" y="922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84786</xdr:rowOff>
    </xdr:from>
    <xdr:to>
      <xdr:col>112</xdr:col>
      <xdr:colOff>38100</xdr:colOff>
      <xdr:row>55</xdr:row>
      <xdr:rowOff>14936</xdr:rowOff>
    </xdr:to>
    <xdr:sp macro="" textlink="">
      <xdr:nvSpPr>
        <xdr:cNvPr id="793" name="楕円 792">
          <a:extLst>
            <a:ext uri="{FF2B5EF4-FFF2-40B4-BE49-F238E27FC236}">
              <a16:creationId xmlns:a16="http://schemas.microsoft.com/office/drawing/2014/main" id="{00000000-0008-0000-0600-000019030000}"/>
            </a:ext>
          </a:extLst>
        </xdr:cNvPr>
        <xdr:cNvSpPr/>
      </xdr:nvSpPr>
      <xdr:spPr>
        <a:xfrm>
          <a:off x="21272500" y="9343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53</xdr:row>
      <xdr:rowOff>31463</xdr:rowOff>
    </xdr:from>
    <xdr:ext cx="534377"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43411" y="9118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112478</xdr:rowOff>
    </xdr:from>
    <xdr:to>
      <xdr:col>107</xdr:col>
      <xdr:colOff>101600</xdr:colOff>
      <xdr:row>55</xdr:row>
      <xdr:rowOff>42628</xdr:rowOff>
    </xdr:to>
    <xdr:sp macro="" textlink="">
      <xdr:nvSpPr>
        <xdr:cNvPr id="795" name="楕円 794">
          <a:extLst>
            <a:ext uri="{FF2B5EF4-FFF2-40B4-BE49-F238E27FC236}">
              <a16:creationId xmlns:a16="http://schemas.microsoft.com/office/drawing/2014/main" id="{00000000-0008-0000-0600-00001B030000}"/>
            </a:ext>
          </a:extLst>
        </xdr:cNvPr>
        <xdr:cNvSpPr/>
      </xdr:nvSpPr>
      <xdr:spPr>
        <a:xfrm>
          <a:off x="20383500" y="9370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59155</xdr:rowOff>
    </xdr:from>
    <xdr:ext cx="534377"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0167111" y="9146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109637</xdr:rowOff>
    </xdr:from>
    <xdr:to>
      <xdr:col>102</xdr:col>
      <xdr:colOff>165100</xdr:colOff>
      <xdr:row>55</xdr:row>
      <xdr:rowOff>39787</xdr:rowOff>
    </xdr:to>
    <xdr:sp macro="" textlink="">
      <xdr:nvSpPr>
        <xdr:cNvPr id="797" name="楕円 796">
          <a:extLst>
            <a:ext uri="{FF2B5EF4-FFF2-40B4-BE49-F238E27FC236}">
              <a16:creationId xmlns:a16="http://schemas.microsoft.com/office/drawing/2014/main" id="{00000000-0008-0000-0600-00001D030000}"/>
            </a:ext>
          </a:extLst>
        </xdr:cNvPr>
        <xdr:cNvSpPr/>
      </xdr:nvSpPr>
      <xdr:spPr>
        <a:xfrm>
          <a:off x="19494500" y="9367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56314</xdr:rowOff>
    </xdr:from>
    <xdr:ext cx="534377"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9278111" y="9143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74825</xdr:rowOff>
    </xdr:from>
    <xdr:to>
      <xdr:col>98</xdr:col>
      <xdr:colOff>38100</xdr:colOff>
      <xdr:row>55</xdr:row>
      <xdr:rowOff>4975</xdr:rowOff>
    </xdr:to>
    <xdr:sp macro="" textlink="">
      <xdr:nvSpPr>
        <xdr:cNvPr id="799" name="楕円 798">
          <a:extLst>
            <a:ext uri="{FF2B5EF4-FFF2-40B4-BE49-F238E27FC236}">
              <a16:creationId xmlns:a16="http://schemas.microsoft.com/office/drawing/2014/main" id="{00000000-0008-0000-0600-00001F030000}"/>
            </a:ext>
          </a:extLst>
        </xdr:cNvPr>
        <xdr:cNvSpPr/>
      </xdr:nvSpPr>
      <xdr:spPr>
        <a:xfrm>
          <a:off x="18605500" y="933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21502</xdr:rowOff>
    </xdr:from>
    <xdr:ext cx="534377"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8389111" y="9108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1" name="正方形/長方形 800">
          <a:extLst>
            <a:ext uri="{FF2B5EF4-FFF2-40B4-BE49-F238E27FC236}">
              <a16:creationId xmlns:a16="http://schemas.microsoft.com/office/drawing/2014/main" id="{00000000-0008-0000-0600-000021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802" name="正方形/長方形 801">
          <a:extLst>
            <a:ext uri="{FF2B5EF4-FFF2-40B4-BE49-F238E27FC236}">
              <a16:creationId xmlns:a16="http://schemas.microsoft.com/office/drawing/2014/main" id="{00000000-0008-0000-0600-000022030000}"/>
            </a:ext>
          </a:extLst>
        </xdr:cNvPr>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803" name="正方形/長方形 802">
          <a:extLst>
            <a:ext uri="{FF2B5EF4-FFF2-40B4-BE49-F238E27FC236}">
              <a16:creationId xmlns:a16="http://schemas.microsoft.com/office/drawing/2014/main" id="{00000000-0008-0000-0600-000023030000}"/>
            </a:ext>
          </a:extLst>
        </xdr:cNvPr>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65</xdr:row>
      <xdr:rowOff>57150</xdr:rowOff>
    </xdr:from>
    <xdr:to>
      <xdr:col>115</xdr:col>
      <xdr:colOff>63500</xdr:colOff>
      <xdr:row>66</xdr:row>
      <xdr:rowOff>139700</xdr:rowOff>
    </xdr:to>
    <xdr:sp macro="" textlink="">
      <xdr:nvSpPr>
        <xdr:cNvPr id="804" name="正方形/長方形 803">
          <a:extLst>
            <a:ext uri="{FF2B5EF4-FFF2-40B4-BE49-F238E27FC236}">
              <a16:creationId xmlns:a16="http://schemas.microsoft.com/office/drawing/2014/main" id="{00000000-0008-0000-0600-000024030000}"/>
            </a:ext>
          </a:extLst>
        </xdr:cNvPr>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66</xdr:row>
      <xdr:rowOff>88900</xdr:rowOff>
    </xdr:from>
    <xdr:to>
      <xdr:col>115</xdr:col>
      <xdr:colOff>63500</xdr:colOff>
      <xdr:row>68</xdr:row>
      <xdr:rowOff>0</xdr:rowOff>
    </xdr:to>
    <xdr:sp macro="" textlink="">
      <xdr:nvSpPr>
        <xdr:cNvPr id="805" name="正方形/長方形 804">
          <a:extLst>
            <a:ext uri="{FF2B5EF4-FFF2-40B4-BE49-F238E27FC236}">
              <a16:creationId xmlns:a16="http://schemas.microsoft.com/office/drawing/2014/main" id="{00000000-0008-0000-0600-000025030000}"/>
            </a:ext>
          </a:extLst>
        </xdr:cNvPr>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06" name="正方形/長方形 805">
          <a:extLst>
            <a:ext uri="{FF2B5EF4-FFF2-40B4-BE49-F238E27FC236}">
              <a16:creationId xmlns:a16="http://schemas.microsoft.com/office/drawing/2014/main" id="{00000000-0008-0000-0600-00002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144434</xdr:rowOff>
    </xdr:from>
    <xdr:ext cx="467179"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7820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13" name="直線コネクタ 812">
          <a:extLst>
            <a:ext uri="{FF2B5EF4-FFF2-40B4-BE49-F238E27FC236}">
              <a16:creationId xmlns:a16="http://schemas.microsoft.com/office/drawing/2014/main" id="{00000000-0008-0000-0600-00002D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160762</xdr:rowOff>
    </xdr:from>
    <xdr:ext cx="467179"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7820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15" name="直線コネクタ 814">
          <a:extLst>
            <a:ext uri="{FF2B5EF4-FFF2-40B4-BE49-F238E27FC236}">
              <a16:creationId xmlns:a16="http://schemas.microsoft.com/office/drawing/2014/main" id="{00000000-0008-0000-0600-00002F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73</xdr:row>
      <xdr:rowOff>5642</xdr:rowOff>
    </xdr:from>
    <xdr:ext cx="467179"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7820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71</xdr:row>
      <xdr:rowOff>21970</xdr:rowOff>
    </xdr:from>
    <xdr:ext cx="467179"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7820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19" name="直線コネクタ 818">
          <a:extLst>
            <a:ext uri="{FF2B5EF4-FFF2-40B4-BE49-F238E27FC236}">
              <a16:creationId xmlns:a16="http://schemas.microsoft.com/office/drawing/2014/main" id="{00000000-0008-0000-0600-000033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1" name="直線コネクタ 820">
          <a:extLst>
            <a:ext uri="{FF2B5EF4-FFF2-40B4-BE49-F238E27FC236}">
              <a16:creationId xmlns:a16="http://schemas.microsoft.com/office/drawing/2014/main" id="{00000000-0008-0000-0600-00003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3" name="繰出金グラフ枠">
          <a:extLst>
            <a:ext uri="{FF2B5EF4-FFF2-40B4-BE49-F238E27FC236}">
              <a16:creationId xmlns:a16="http://schemas.microsoft.com/office/drawing/2014/main" id="{00000000-0008-0000-0600-00003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33727</xdr:rowOff>
    </xdr:from>
    <xdr:to>
      <xdr:col>116</xdr:col>
      <xdr:colOff>62864</xdr:colOff>
      <xdr:row>74</xdr:row>
      <xdr:rowOff>162560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flipV="1">
          <a:off x="22159595" y="12206677"/>
          <a:ext cx="1269" cy="643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166387</xdr:rowOff>
    </xdr:from>
    <xdr:ext cx="469744" cy="259045"/>
    <xdr:sp macro="" textlink="">
      <xdr:nvSpPr>
        <xdr:cNvPr id="825" name="繰出金最小値テキスト">
          <a:extLst>
            <a:ext uri="{FF2B5EF4-FFF2-40B4-BE49-F238E27FC236}">
              <a16:creationId xmlns:a16="http://schemas.microsoft.com/office/drawing/2014/main" id="{00000000-0008-0000-0600-000039030000}"/>
            </a:ext>
          </a:extLst>
        </xdr:cNvPr>
        <xdr:cNvSpPr txBox="1"/>
      </xdr:nvSpPr>
      <xdr:spPr>
        <a:xfrm>
          <a:off x="22212300" y="12853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74</xdr:row>
      <xdr:rowOff>162560</xdr:rowOff>
    </xdr:from>
    <xdr:to>
      <xdr:col>116</xdr:col>
      <xdr:colOff>152400</xdr:colOff>
      <xdr:row>74</xdr:row>
      <xdr:rowOff>162560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22072600" y="12849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151854</xdr:rowOff>
    </xdr:from>
    <xdr:ext cx="469744" cy="259045"/>
    <xdr:sp macro="" textlink="">
      <xdr:nvSpPr>
        <xdr:cNvPr id="827" name="繰出金最大値テキスト">
          <a:extLst>
            <a:ext uri="{FF2B5EF4-FFF2-40B4-BE49-F238E27FC236}">
              <a16:creationId xmlns:a16="http://schemas.microsoft.com/office/drawing/2014/main" id="{00000000-0008-0000-0600-00003B030000}"/>
            </a:ext>
          </a:extLst>
        </xdr:cNvPr>
        <xdr:cNvSpPr txBox="1"/>
      </xdr:nvSpPr>
      <xdr:spPr>
        <a:xfrm>
          <a:off x="22212300" y="11981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33727</xdr:rowOff>
    </xdr:from>
    <xdr:to>
      <xdr:col>116</xdr:col>
      <xdr:colOff>152400</xdr:colOff>
      <xdr:row>71</xdr:row>
      <xdr:rowOff>33727</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22072600" y="12206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29645</xdr:rowOff>
    </xdr:from>
    <xdr:to>
      <xdr:col>116</xdr:col>
      <xdr:colOff>63500</xdr:colOff>
      <xdr:row>74</xdr:row>
      <xdr:rowOff>162560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21323300" y="12716945"/>
          <a:ext cx="838200" cy="132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121738</xdr:rowOff>
    </xdr:from>
    <xdr:ext cx="469744" cy="259045"/>
    <xdr:sp macro="" textlink="">
      <xdr:nvSpPr>
        <xdr:cNvPr id="830" name="繰出金平均値テキスト">
          <a:extLst>
            <a:ext uri="{FF2B5EF4-FFF2-40B4-BE49-F238E27FC236}">
              <a16:creationId xmlns:a16="http://schemas.microsoft.com/office/drawing/2014/main" id="{00000000-0008-0000-0600-00003E030000}"/>
            </a:ext>
          </a:extLst>
        </xdr:cNvPr>
        <xdr:cNvSpPr txBox="1"/>
      </xdr:nvSpPr>
      <xdr:spPr>
        <a:xfrm>
          <a:off x="22212300" y="124661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98861</xdr:rowOff>
    </xdr:from>
    <xdr:to>
      <xdr:col>116</xdr:col>
      <xdr:colOff>114300</xdr:colOff>
      <xdr:row>74</xdr:row>
      <xdr:rowOff>29011</xdr:rowOff>
    </xdr:to>
    <xdr:sp macro="" textlink="">
      <xdr:nvSpPr>
        <xdr:cNvPr id="831" name="フローチャート: 判断 830">
          <a:extLst>
            <a:ext uri="{FF2B5EF4-FFF2-40B4-BE49-F238E27FC236}">
              <a16:creationId xmlns:a16="http://schemas.microsoft.com/office/drawing/2014/main" id="{00000000-0008-0000-0600-00003F030000}"/>
            </a:ext>
          </a:extLst>
        </xdr:cNvPr>
        <xdr:cNvSpPr/>
      </xdr:nvSpPr>
      <xdr:spPr>
        <a:xfrm>
          <a:off x="22110700" y="1261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29645</xdr:rowOff>
    </xdr:from>
    <xdr:to>
      <xdr:col>111</xdr:col>
      <xdr:colOff>177800</xdr:colOff>
      <xdr:row>78</xdr:row>
      <xdr:rowOff>115534</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flipV="1">
          <a:off x="20434300" y="12716945"/>
          <a:ext cx="889000" cy="771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62611</xdr:rowOff>
    </xdr:from>
    <xdr:to>
      <xdr:col>112</xdr:col>
      <xdr:colOff>38100</xdr:colOff>
      <xdr:row>73</xdr:row>
      <xdr:rowOff>164211</xdr:rowOff>
    </xdr:to>
    <xdr:sp macro="" textlink="">
      <xdr:nvSpPr>
        <xdr:cNvPr id="833" name="フローチャート: 判断 832">
          <a:extLst>
            <a:ext uri="{FF2B5EF4-FFF2-40B4-BE49-F238E27FC236}">
              <a16:creationId xmlns:a16="http://schemas.microsoft.com/office/drawing/2014/main" id="{00000000-0008-0000-0600-000041030000}"/>
            </a:ext>
          </a:extLst>
        </xdr:cNvPr>
        <xdr:cNvSpPr/>
      </xdr:nvSpPr>
      <xdr:spPr>
        <a:xfrm>
          <a:off x="21272500" y="1257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72</xdr:row>
      <xdr:rowOff>9288</xdr:rowOff>
    </xdr:from>
    <xdr:ext cx="469744"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21075728" y="1235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114064</xdr:rowOff>
    </xdr:from>
    <xdr:to>
      <xdr:col>107</xdr:col>
      <xdr:colOff>50800</xdr:colOff>
      <xdr:row>78</xdr:row>
      <xdr:rowOff>115534</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9545300" y="13487164"/>
          <a:ext cx="889000" cy="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20484</xdr:rowOff>
    </xdr:from>
    <xdr:to>
      <xdr:col>107</xdr:col>
      <xdr:colOff>101600</xdr:colOff>
      <xdr:row>78</xdr:row>
      <xdr:rowOff>122084</xdr:rowOff>
    </xdr:to>
    <xdr:sp macro="" textlink="">
      <xdr:nvSpPr>
        <xdr:cNvPr id="836" name="フローチャート: 判断 835">
          <a:extLst>
            <a:ext uri="{FF2B5EF4-FFF2-40B4-BE49-F238E27FC236}">
              <a16:creationId xmlns:a16="http://schemas.microsoft.com/office/drawing/2014/main" id="{00000000-0008-0000-0600-000044030000}"/>
            </a:ext>
          </a:extLst>
        </xdr:cNvPr>
        <xdr:cNvSpPr/>
      </xdr:nvSpPr>
      <xdr:spPr>
        <a:xfrm>
          <a:off x="20383500" y="13393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76</xdr:row>
      <xdr:rowOff>138611</xdr:rowOff>
    </xdr:from>
    <xdr:ext cx="469744"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20199428" y="13168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97899</xdr:rowOff>
    </xdr:from>
    <xdr:to>
      <xdr:col>102</xdr:col>
      <xdr:colOff>114300</xdr:colOff>
      <xdr:row>78</xdr:row>
      <xdr:rowOff>114064</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656300" y="13470999"/>
          <a:ext cx="889000" cy="16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78</xdr:row>
      <xdr:rowOff>10686</xdr:rowOff>
    </xdr:from>
    <xdr:to>
      <xdr:col>102</xdr:col>
      <xdr:colOff>165100</xdr:colOff>
      <xdr:row>78</xdr:row>
      <xdr:rowOff>112286</xdr:rowOff>
    </xdr:to>
    <xdr:sp macro="" textlink="">
      <xdr:nvSpPr>
        <xdr:cNvPr id="839" name="フローチャート: 判断 838">
          <a:extLst>
            <a:ext uri="{FF2B5EF4-FFF2-40B4-BE49-F238E27FC236}">
              <a16:creationId xmlns:a16="http://schemas.microsoft.com/office/drawing/2014/main" id="{00000000-0008-0000-0600-000047030000}"/>
            </a:ext>
          </a:extLst>
        </xdr:cNvPr>
        <xdr:cNvSpPr/>
      </xdr:nvSpPr>
      <xdr:spPr>
        <a:xfrm>
          <a:off x="19494500" y="1338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76</xdr:row>
      <xdr:rowOff>128813</xdr:rowOff>
    </xdr:from>
    <xdr:ext cx="469744"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9310428" y="1315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164664</xdr:rowOff>
    </xdr:from>
    <xdr:to>
      <xdr:col>98</xdr:col>
      <xdr:colOff>38100</xdr:colOff>
      <xdr:row>78</xdr:row>
      <xdr:rowOff>94814</xdr:rowOff>
    </xdr:to>
    <xdr:sp macro="" textlink="">
      <xdr:nvSpPr>
        <xdr:cNvPr id="841" name="フローチャート: 判断 840">
          <a:extLst>
            <a:ext uri="{FF2B5EF4-FFF2-40B4-BE49-F238E27FC236}">
              <a16:creationId xmlns:a16="http://schemas.microsoft.com/office/drawing/2014/main" id="{00000000-0008-0000-0600-000049030000}"/>
            </a:ext>
          </a:extLst>
        </xdr:cNvPr>
        <xdr:cNvSpPr/>
      </xdr:nvSpPr>
      <xdr:spPr>
        <a:xfrm>
          <a:off x="18605500" y="1336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76</xdr:row>
      <xdr:rowOff>111341</xdr:rowOff>
    </xdr:from>
    <xdr:ext cx="469744"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8421428" y="13141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111760</xdr:rowOff>
    </xdr:from>
    <xdr:to>
      <xdr:col>116</xdr:col>
      <xdr:colOff>114300</xdr:colOff>
      <xdr:row>75</xdr:row>
      <xdr:rowOff>41910</xdr:rowOff>
    </xdr:to>
    <xdr:sp macro="" textlink="">
      <xdr:nvSpPr>
        <xdr:cNvPr id="848" name="楕円 847">
          <a:extLst>
            <a:ext uri="{FF2B5EF4-FFF2-40B4-BE49-F238E27FC236}">
              <a16:creationId xmlns:a16="http://schemas.microsoft.com/office/drawing/2014/main" id="{00000000-0008-0000-0600-000050030000}"/>
            </a:ext>
          </a:extLst>
        </xdr:cNvPr>
        <xdr:cNvSpPr/>
      </xdr:nvSpPr>
      <xdr:spPr>
        <a:xfrm>
          <a:off x="22110700" y="1279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26687</xdr:rowOff>
    </xdr:from>
    <xdr:ext cx="469744" cy="259045"/>
    <xdr:sp macro="" textlink="">
      <xdr:nvSpPr>
        <xdr:cNvPr id="849" name="繰出金該当値テキスト">
          <a:extLst>
            <a:ext uri="{FF2B5EF4-FFF2-40B4-BE49-F238E27FC236}">
              <a16:creationId xmlns:a16="http://schemas.microsoft.com/office/drawing/2014/main" id="{00000000-0008-0000-0600-000051030000}"/>
            </a:ext>
          </a:extLst>
        </xdr:cNvPr>
        <xdr:cNvSpPr txBox="1"/>
      </xdr:nvSpPr>
      <xdr:spPr>
        <a:xfrm>
          <a:off x="22212300" y="12713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150295</xdr:rowOff>
    </xdr:from>
    <xdr:to>
      <xdr:col>112</xdr:col>
      <xdr:colOff>38100</xdr:colOff>
      <xdr:row>74</xdr:row>
      <xdr:rowOff>80445</xdr:rowOff>
    </xdr:to>
    <xdr:sp macro="" textlink="">
      <xdr:nvSpPr>
        <xdr:cNvPr id="850" name="楕円 849">
          <a:extLst>
            <a:ext uri="{FF2B5EF4-FFF2-40B4-BE49-F238E27FC236}">
              <a16:creationId xmlns:a16="http://schemas.microsoft.com/office/drawing/2014/main" id="{00000000-0008-0000-0600-000052030000}"/>
            </a:ext>
          </a:extLst>
        </xdr:cNvPr>
        <xdr:cNvSpPr/>
      </xdr:nvSpPr>
      <xdr:spPr>
        <a:xfrm>
          <a:off x="21272500" y="1266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74</xdr:row>
      <xdr:rowOff>71572</xdr:rowOff>
    </xdr:from>
    <xdr:ext cx="469744"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75728" y="12758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64734</xdr:rowOff>
    </xdr:from>
    <xdr:to>
      <xdr:col>107</xdr:col>
      <xdr:colOff>101600</xdr:colOff>
      <xdr:row>78</xdr:row>
      <xdr:rowOff>166334</xdr:rowOff>
    </xdr:to>
    <xdr:sp macro="" textlink="">
      <xdr:nvSpPr>
        <xdr:cNvPr id="852" name="楕円 851">
          <a:extLst>
            <a:ext uri="{FF2B5EF4-FFF2-40B4-BE49-F238E27FC236}">
              <a16:creationId xmlns:a16="http://schemas.microsoft.com/office/drawing/2014/main" id="{00000000-0008-0000-0600-000054030000}"/>
            </a:ext>
          </a:extLst>
        </xdr:cNvPr>
        <xdr:cNvSpPr/>
      </xdr:nvSpPr>
      <xdr:spPr>
        <a:xfrm>
          <a:off x="20383500" y="1343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78</xdr:row>
      <xdr:rowOff>157461</xdr:rowOff>
    </xdr:from>
    <xdr:ext cx="378565"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0245017" y="13530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63264</xdr:rowOff>
    </xdr:from>
    <xdr:to>
      <xdr:col>102</xdr:col>
      <xdr:colOff>165100</xdr:colOff>
      <xdr:row>78</xdr:row>
      <xdr:rowOff>164864</xdr:rowOff>
    </xdr:to>
    <xdr:sp macro="" textlink="">
      <xdr:nvSpPr>
        <xdr:cNvPr id="854" name="楕円 853">
          <a:extLst>
            <a:ext uri="{FF2B5EF4-FFF2-40B4-BE49-F238E27FC236}">
              <a16:creationId xmlns:a16="http://schemas.microsoft.com/office/drawing/2014/main" id="{00000000-0008-0000-0600-000056030000}"/>
            </a:ext>
          </a:extLst>
        </xdr:cNvPr>
        <xdr:cNvSpPr/>
      </xdr:nvSpPr>
      <xdr:spPr>
        <a:xfrm>
          <a:off x="19494500" y="13436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78</xdr:row>
      <xdr:rowOff>155991</xdr:rowOff>
    </xdr:from>
    <xdr:ext cx="378565"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9356017" y="135290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47099</xdr:rowOff>
    </xdr:from>
    <xdr:to>
      <xdr:col>98</xdr:col>
      <xdr:colOff>38100</xdr:colOff>
      <xdr:row>78</xdr:row>
      <xdr:rowOff>148699</xdr:rowOff>
    </xdr:to>
    <xdr:sp macro="" textlink="">
      <xdr:nvSpPr>
        <xdr:cNvPr id="856" name="楕円 855">
          <a:extLst>
            <a:ext uri="{FF2B5EF4-FFF2-40B4-BE49-F238E27FC236}">
              <a16:creationId xmlns:a16="http://schemas.microsoft.com/office/drawing/2014/main" id="{00000000-0008-0000-0600-000058030000}"/>
            </a:ext>
          </a:extLst>
        </xdr:cNvPr>
        <xdr:cNvSpPr/>
      </xdr:nvSpPr>
      <xdr:spPr>
        <a:xfrm>
          <a:off x="18605500" y="13420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78</xdr:row>
      <xdr:rowOff>139826</xdr:rowOff>
    </xdr:from>
    <xdr:ext cx="469744"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8421428" y="13512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58" name="正方形/長方形 857">
          <a:extLst>
            <a:ext uri="{FF2B5EF4-FFF2-40B4-BE49-F238E27FC236}">
              <a16:creationId xmlns:a16="http://schemas.microsoft.com/office/drawing/2014/main" id="{00000000-0008-0000-0600-00005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859" name="正方形/長方形 858">
          <a:extLst>
            <a:ext uri="{FF2B5EF4-FFF2-40B4-BE49-F238E27FC236}">
              <a16:creationId xmlns:a16="http://schemas.microsoft.com/office/drawing/2014/main" id="{00000000-0008-0000-0600-00005B030000}"/>
            </a:ext>
          </a:extLst>
        </xdr:cNvPr>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860" name="正方形/長方形 859">
          <a:extLst>
            <a:ext uri="{FF2B5EF4-FFF2-40B4-BE49-F238E27FC236}">
              <a16:creationId xmlns:a16="http://schemas.microsoft.com/office/drawing/2014/main" id="{00000000-0008-0000-0600-00005C030000}"/>
            </a:ext>
          </a:extLst>
        </xdr:cNvPr>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85</xdr:row>
      <xdr:rowOff>57150</xdr:rowOff>
    </xdr:from>
    <xdr:to>
      <xdr:col>115</xdr:col>
      <xdr:colOff>63500</xdr:colOff>
      <xdr:row>86</xdr:row>
      <xdr:rowOff>139700</xdr:rowOff>
    </xdr:to>
    <xdr:sp macro="" textlink="">
      <xdr:nvSpPr>
        <xdr:cNvPr id="861" name="正方形/長方形 860">
          <a:extLst>
            <a:ext uri="{FF2B5EF4-FFF2-40B4-BE49-F238E27FC236}">
              <a16:creationId xmlns:a16="http://schemas.microsoft.com/office/drawing/2014/main" id="{00000000-0008-0000-0600-00005D030000}"/>
            </a:ext>
          </a:extLst>
        </xdr:cNvPr>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86</xdr:row>
      <xdr:rowOff>88900</xdr:rowOff>
    </xdr:from>
    <xdr:to>
      <xdr:col>115</xdr:col>
      <xdr:colOff>63500</xdr:colOff>
      <xdr:row>88</xdr:row>
      <xdr:rowOff>0</xdr:rowOff>
    </xdr:to>
    <xdr:sp macro="" textlink="">
      <xdr:nvSpPr>
        <xdr:cNvPr id="862" name="正方形/長方形 861">
          <a:extLst>
            <a:ext uri="{FF2B5EF4-FFF2-40B4-BE49-F238E27FC236}">
              <a16:creationId xmlns:a16="http://schemas.microsoft.com/office/drawing/2014/main" id="{00000000-0008-0000-0600-00005E030000}"/>
            </a:ext>
          </a:extLst>
        </xdr:cNvPr>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3" name="正方形/長方形 862">
          <a:extLst>
            <a:ext uri="{FF2B5EF4-FFF2-40B4-BE49-F238E27FC236}">
              <a16:creationId xmlns:a16="http://schemas.microsoft.com/office/drawing/2014/main" id="{00000000-0008-0000-0600-00005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0" name="前年度繰上充用金グラフ枠">
          <a:extLst>
            <a:ext uri="{FF2B5EF4-FFF2-40B4-BE49-F238E27FC236}">
              <a16:creationId xmlns:a16="http://schemas.microsoft.com/office/drawing/2014/main" id="{00000000-0008-0000-0600-00006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2" name="前年度繰上充用金最小値テキスト">
          <a:extLst>
            <a:ext uri="{FF2B5EF4-FFF2-40B4-BE49-F238E27FC236}">
              <a16:creationId xmlns:a16="http://schemas.microsoft.com/office/drawing/2014/main" id="{00000000-0008-0000-0600-00006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3" name="直線コネクタ 872">
          <a:extLst>
            <a:ext uri="{FF2B5EF4-FFF2-40B4-BE49-F238E27FC236}">
              <a16:creationId xmlns:a16="http://schemas.microsoft.com/office/drawing/2014/main" id="{00000000-0008-0000-0600-00006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4" name="前年度繰上充用金最大値テキスト">
          <a:extLst>
            <a:ext uri="{FF2B5EF4-FFF2-40B4-BE49-F238E27FC236}">
              <a16:creationId xmlns:a16="http://schemas.microsoft.com/office/drawing/2014/main" id="{00000000-0008-0000-0600-00006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5" name="直線コネクタ 874">
          <a:extLst>
            <a:ext uri="{FF2B5EF4-FFF2-40B4-BE49-F238E27FC236}">
              <a16:creationId xmlns:a16="http://schemas.microsoft.com/office/drawing/2014/main" id="{00000000-0008-0000-0600-00006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76" name="直線コネクタ 875">
          <a:extLst>
            <a:ext uri="{FF2B5EF4-FFF2-40B4-BE49-F238E27FC236}">
              <a16:creationId xmlns:a16="http://schemas.microsoft.com/office/drawing/2014/main" id="{00000000-0008-0000-0600-00006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77" name="前年度繰上充用金平均値テキスト">
          <a:extLst>
            <a:ext uri="{FF2B5EF4-FFF2-40B4-BE49-F238E27FC236}">
              <a16:creationId xmlns:a16="http://schemas.microsoft.com/office/drawing/2014/main" id="{00000000-0008-0000-0600-00006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78" name="フローチャート: 判断 877">
          <a:extLst>
            <a:ext uri="{FF2B5EF4-FFF2-40B4-BE49-F238E27FC236}">
              <a16:creationId xmlns:a16="http://schemas.microsoft.com/office/drawing/2014/main" id="{00000000-0008-0000-0600-00006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0" name="フローチャート: 判断 879">
          <a:extLst>
            <a:ext uri="{FF2B5EF4-FFF2-40B4-BE49-F238E27FC236}">
              <a16:creationId xmlns:a16="http://schemas.microsoft.com/office/drawing/2014/main" id="{00000000-0008-0000-0600-00007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95</xdr:row>
      <xdr:rowOff>10177</xdr:rowOff>
    </xdr:from>
    <xdr:ext cx="249299"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1859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3" name="フローチャート: 判断 882">
          <a:extLst>
            <a:ext uri="{FF2B5EF4-FFF2-40B4-BE49-F238E27FC236}">
              <a16:creationId xmlns:a16="http://schemas.microsoft.com/office/drawing/2014/main" id="{00000000-0008-0000-0600-00007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86" name="フローチャート: 判断 885">
          <a:extLst>
            <a:ext uri="{FF2B5EF4-FFF2-40B4-BE49-F238E27FC236}">
              <a16:creationId xmlns:a16="http://schemas.microsoft.com/office/drawing/2014/main" id="{00000000-0008-0000-0600-00007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88" name="フローチャート: 判断 887">
          <a:extLst>
            <a:ext uri="{FF2B5EF4-FFF2-40B4-BE49-F238E27FC236}">
              <a16:creationId xmlns:a16="http://schemas.microsoft.com/office/drawing/2014/main" id="{00000000-0008-0000-0600-00007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楕円 894">
          <a:extLst>
            <a:ext uri="{FF2B5EF4-FFF2-40B4-BE49-F238E27FC236}">
              <a16:creationId xmlns:a16="http://schemas.microsoft.com/office/drawing/2014/main" id="{00000000-0008-0000-0600-00007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896" name="前年度繰上充用金該当値テキスト">
          <a:extLst>
            <a:ext uri="{FF2B5EF4-FFF2-40B4-BE49-F238E27FC236}">
              <a16:creationId xmlns:a16="http://schemas.microsoft.com/office/drawing/2014/main" id="{00000000-0008-0000-0600-00008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897" name="楕円 896">
          <a:extLst>
            <a:ext uri="{FF2B5EF4-FFF2-40B4-BE49-F238E27FC236}">
              <a16:creationId xmlns:a16="http://schemas.microsoft.com/office/drawing/2014/main" id="{00000000-0008-0000-0600-00008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93</xdr:row>
      <xdr:rowOff>35577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11859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899" name="楕円 898">
          <a:extLst>
            <a:ext uri="{FF2B5EF4-FFF2-40B4-BE49-F238E27FC236}">
              <a16:creationId xmlns:a16="http://schemas.microsoft.com/office/drawing/2014/main" id="{00000000-0008-0000-0600-00008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1" name="楕円 900">
          <a:extLst>
            <a:ext uri="{FF2B5EF4-FFF2-40B4-BE49-F238E27FC236}">
              <a16:creationId xmlns:a16="http://schemas.microsoft.com/office/drawing/2014/main" id="{00000000-0008-0000-0600-00008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3" name="楕円 902">
          <a:extLst>
            <a:ext uri="{FF2B5EF4-FFF2-40B4-BE49-F238E27FC236}">
              <a16:creationId xmlns:a16="http://schemas.microsoft.com/office/drawing/2014/main" id="{00000000-0008-0000-0600-00008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05" name="正方形/長方形 904">
          <a:extLst>
            <a:ext uri="{FF2B5EF4-FFF2-40B4-BE49-F238E27FC236}">
              <a16:creationId xmlns:a16="http://schemas.microsoft.com/office/drawing/2014/main" id="{00000000-0008-0000-0600-00008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06" name="正方形/長方形 905">
          <a:extLst>
            <a:ext uri="{FF2B5EF4-FFF2-40B4-BE49-F238E27FC236}">
              <a16:creationId xmlns:a16="http://schemas.microsoft.com/office/drawing/2014/main" id="{00000000-0008-0000-0600-00008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各年度において、類似団体の平均値と比べると、本県における住民一人当たりのコストは、ほとんどの歳出項目において、類似団体平均を下回るか、もしくは類似団体平均と同程度となっている。</a:t>
          </a:r>
        </a:p>
        <a:p>
          <a:r>
            <a:rPr kumimoji="1" lang="ja-JP" altLang="en-US" sz="1300">
              <a:latin typeface="ＭＳ Ｐゴシック" panose="020B0600070205080204" pitchFamily="50" charset="-128"/>
              <a:ea typeface="ＭＳ Ｐゴシック" panose="020B0600070205080204" pitchFamily="50" charset="-128"/>
            </a:rPr>
            <a:t>　人件費については、令和元年度は前年度とほぼ横ばいとなっており、類似団体平均を下回って推移している。</a:t>
          </a:r>
        </a:p>
        <a:p>
          <a:r>
            <a:rPr kumimoji="1" lang="ja-JP" altLang="en-US" sz="1300">
              <a:latin typeface="ＭＳ Ｐゴシック" panose="020B0600070205080204" pitchFamily="50" charset="-128"/>
              <a:ea typeface="ＭＳ Ｐゴシック" panose="020B0600070205080204" pitchFamily="50" charset="-128"/>
            </a:rPr>
            <a:t>　歳出全体に占める割合が最も大きい補助費等については、高齢化の進展に伴う後期高齢者医療事業費や介護給付費負担金などは増となっているものの、類似団体の平均を下回って推移している。</a:t>
          </a:r>
        </a:p>
        <a:p>
          <a:r>
            <a:rPr kumimoji="1" lang="ja-JP" altLang="en-US" sz="1300">
              <a:latin typeface="ＭＳ Ｐゴシック" panose="020B0600070205080204" pitchFamily="50" charset="-128"/>
              <a:ea typeface="ＭＳ Ｐゴシック" panose="020B0600070205080204" pitchFamily="50" charset="-128"/>
            </a:rPr>
            <a:t>　公債費については、類似団体平均を上回っているが、これは、近年における臨時財政対策債などの特例的な県債の大量発行の影響によるものである。一方、社会資本整備などに充当する通常の県債については、行革大綱に基づき、その残高を縮減してきており、今後も、残高の維持・抑制に取り組んでいく。</a:t>
          </a:r>
        </a:p>
        <a:p>
          <a:r>
            <a:rPr kumimoji="1" lang="ja-JP" altLang="en-US" sz="1300">
              <a:latin typeface="ＭＳ Ｐゴシック" panose="020B0600070205080204" pitchFamily="50" charset="-128"/>
              <a:ea typeface="ＭＳ Ｐゴシック" panose="020B0600070205080204" pitchFamily="50" charset="-128"/>
            </a:rPr>
            <a:t>　扶助費や扶助費的な補助費等といった義務的な経費は縮減が容易ではないが、今後も、行革大綱に沿った取組を着実に進めることで、より一層合理的な行政運営を図り、健全で持続可能な財政基盤の確立に取り組む。</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7,575,530
7,301,322
5,173.06
2,295,883,257
2,256,860,944
30,111,147
1,370,065,804
4,719,088,099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13.7
187.3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a:extLst>
            <a:ext uri="{FF2B5EF4-FFF2-40B4-BE49-F238E27FC236}">
              <a16:creationId xmlns:a16="http://schemas.microsoft.com/office/drawing/2014/main" id="{00000000-0008-0000-0700-00001F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0000000-0008-0000-0700-000020000000}"/>
            </a:ext>
          </a:extLst>
        </xdr:cNvPr>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a:extLst>
            <a:ext uri="{FF2B5EF4-FFF2-40B4-BE49-F238E27FC236}">
              <a16:creationId xmlns:a16="http://schemas.microsoft.com/office/drawing/2014/main" id="{00000000-0008-0000-0700-000021000000}"/>
            </a:ext>
          </a:extLst>
        </xdr:cNvPr>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73677</xdr:rowOff>
    </xdr:from>
    <xdr:ext cx="377026"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384974" y="6588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36</xdr:row>
      <xdr:rowOff>35577</xdr:rowOff>
    </xdr:from>
    <xdr:ext cx="377026"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384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33</xdr:row>
      <xdr:rowOff>168927</xdr:rowOff>
    </xdr:from>
    <xdr:ext cx="377026"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384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31</xdr:row>
      <xdr:rowOff>130827</xdr:rowOff>
    </xdr:from>
    <xdr:ext cx="377026"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384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65405</xdr:rowOff>
    </xdr:from>
    <xdr:to>
      <xdr:col>24</xdr:col>
      <xdr:colOff>62865</xdr:colOff>
      <xdr:row>38</xdr:row>
      <xdr:rowOff>55880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8905"/>
          <a:ext cx="127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59707</xdr:rowOff>
    </xdr:from>
    <xdr:ext cx="378565"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748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55880</xdr:rowOff>
    </xdr:from>
    <xdr:to>
      <xdr:col>24</xdr:col>
      <xdr:colOff>152400</xdr:colOff>
      <xdr:row>38</xdr:row>
      <xdr:rowOff>55880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7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12082</xdr:rowOff>
    </xdr:from>
    <xdr:ext cx="378565"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841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65405</xdr:rowOff>
    </xdr:from>
    <xdr:to>
      <xdr:col>24</xdr:col>
      <xdr:colOff>152400</xdr:colOff>
      <xdr:row>30</xdr:row>
      <xdr:rowOff>65405</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8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158750</xdr:rowOff>
    </xdr:from>
    <xdr:to>
      <xdr:col>24</xdr:col>
      <xdr:colOff>63500</xdr:colOff>
      <xdr:row>36</xdr:row>
      <xdr:rowOff>160655</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33095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96537</xdr:rowOff>
    </xdr:from>
    <xdr:ext cx="378565"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2583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73660</xdr:rowOff>
    </xdr:from>
    <xdr:to>
      <xdr:col>24</xdr:col>
      <xdr:colOff>114300</xdr:colOff>
      <xdr:row>36</xdr:row>
      <xdr:rowOff>3810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7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154940</xdr:rowOff>
    </xdr:from>
    <xdr:to>
      <xdr:col>19</xdr:col>
      <xdr:colOff>177800</xdr:colOff>
      <xdr:row>36</xdr:row>
      <xdr:rowOff>160655</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32714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81280</xdr:rowOff>
    </xdr:from>
    <xdr:to>
      <xdr:col>20</xdr:col>
      <xdr:colOff>38100</xdr:colOff>
      <xdr:row>36</xdr:row>
      <xdr:rowOff>11430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34</xdr:row>
      <xdr:rowOff>27957</xdr:rowOff>
    </xdr:from>
    <xdr:ext cx="378565"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95317" y="5857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143510</xdr:rowOff>
    </xdr:from>
    <xdr:to>
      <xdr:col>15</xdr:col>
      <xdr:colOff>50800</xdr:colOff>
      <xdr:row>36</xdr:row>
      <xdr:rowOff>154940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31571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79375</xdr:rowOff>
    </xdr:from>
    <xdr:to>
      <xdr:col>15</xdr:col>
      <xdr:colOff>101600</xdr:colOff>
      <xdr:row>36</xdr:row>
      <xdr:rowOff>9525</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80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34</xdr:row>
      <xdr:rowOff>26052</xdr:rowOff>
    </xdr:from>
    <xdr:ext cx="378565"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719017" y="5855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143510</xdr:rowOff>
    </xdr:from>
    <xdr:to>
      <xdr:col>10</xdr:col>
      <xdr:colOff>114300</xdr:colOff>
      <xdr:row>36</xdr:row>
      <xdr:rowOff>162560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31571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94615</xdr:rowOff>
    </xdr:from>
    <xdr:to>
      <xdr:col>10</xdr:col>
      <xdr:colOff>165100</xdr:colOff>
      <xdr:row>36</xdr:row>
      <xdr:rowOff>24765</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95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34</xdr:row>
      <xdr:rowOff>41292</xdr:rowOff>
    </xdr:from>
    <xdr:ext cx="378565"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830017" y="58705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104140</xdr:rowOff>
    </xdr:from>
    <xdr:to>
      <xdr:col>6</xdr:col>
      <xdr:colOff>38100</xdr:colOff>
      <xdr:row>36</xdr:row>
      <xdr:rowOff>34290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34</xdr:row>
      <xdr:rowOff>50817</xdr:rowOff>
    </xdr:from>
    <xdr:ext cx="378565"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941017" y="58801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107950</xdr:rowOff>
    </xdr:from>
    <xdr:to>
      <xdr:col>24</xdr:col>
      <xdr:colOff>114300</xdr:colOff>
      <xdr:row>37</xdr:row>
      <xdr:rowOff>38100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28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86377</xdr:rowOff>
    </xdr:from>
    <xdr:ext cx="378565"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258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109855</xdr:rowOff>
    </xdr:from>
    <xdr:to>
      <xdr:col>20</xdr:col>
      <xdr:colOff>38100</xdr:colOff>
      <xdr:row>37</xdr:row>
      <xdr:rowOff>40005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282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37</xdr:row>
      <xdr:rowOff>31132</xdr:rowOff>
    </xdr:from>
    <xdr:ext cx="378565"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95317" y="63747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104140</xdr:rowOff>
    </xdr:from>
    <xdr:to>
      <xdr:col>15</xdr:col>
      <xdr:colOff>101600</xdr:colOff>
      <xdr:row>37</xdr:row>
      <xdr:rowOff>34290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27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37</xdr:row>
      <xdr:rowOff>25417</xdr:rowOff>
    </xdr:from>
    <xdr:ext cx="378565"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719017" y="63690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92710</xdr:rowOff>
    </xdr:from>
    <xdr:to>
      <xdr:col>10</xdr:col>
      <xdr:colOff>165100</xdr:colOff>
      <xdr:row>37</xdr:row>
      <xdr:rowOff>22860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26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37</xdr:row>
      <xdr:rowOff>13987</xdr:rowOff>
    </xdr:from>
    <xdr:ext cx="378565"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830017" y="63576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111760</xdr:rowOff>
    </xdr:from>
    <xdr:to>
      <xdr:col>6</xdr:col>
      <xdr:colOff>38100</xdr:colOff>
      <xdr:row>37</xdr:row>
      <xdr:rowOff>41910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28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37</xdr:row>
      <xdr:rowOff>33037</xdr:rowOff>
    </xdr:from>
    <xdr:ext cx="378565"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941017" y="6376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156583</xdr:rowOff>
    </xdr:from>
    <xdr:to>
      <xdr:col>24</xdr:col>
      <xdr:colOff>62865</xdr:colOff>
      <xdr:row>59</xdr:row>
      <xdr:rowOff>115338</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729083"/>
          <a:ext cx="1270" cy="1501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119165</xdr:rowOff>
    </xdr:from>
    <xdr:ext cx="469744"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234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115338</xdr:rowOff>
    </xdr:from>
    <xdr:to>
      <xdr:col>24</xdr:col>
      <xdr:colOff>152400</xdr:colOff>
      <xdr:row>59</xdr:row>
      <xdr:rowOff>115338</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230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103260</xdr:rowOff>
    </xdr:from>
    <xdr:ext cx="534377"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504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156583</xdr:rowOff>
    </xdr:from>
    <xdr:to>
      <xdr:col>24</xdr:col>
      <xdr:colOff>152400</xdr:colOff>
      <xdr:row>50</xdr:row>
      <xdr:rowOff>156583</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729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135226</xdr:rowOff>
    </xdr:from>
    <xdr:to>
      <xdr:col>24</xdr:col>
      <xdr:colOff>63500</xdr:colOff>
      <xdr:row>58</xdr:row>
      <xdr:rowOff>55542</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3797300" y="9907876"/>
          <a:ext cx="838200" cy="91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15860</xdr:rowOff>
    </xdr:from>
    <xdr:ext cx="534377"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9599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37433</xdr:rowOff>
    </xdr:from>
    <xdr:to>
      <xdr:col>24</xdr:col>
      <xdr:colOff>114300</xdr:colOff>
      <xdr:row>58</xdr:row>
      <xdr:rowOff>139033</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981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135226</xdr:rowOff>
    </xdr:from>
    <xdr:to>
      <xdr:col>19</xdr:col>
      <xdr:colOff>177800</xdr:colOff>
      <xdr:row>58</xdr:row>
      <xdr:rowOff>166283</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9907876"/>
          <a:ext cx="889000" cy="202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18752</xdr:rowOff>
    </xdr:from>
    <xdr:to>
      <xdr:col>20</xdr:col>
      <xdr:colOff>38100</xdr:colOff>
      <xdr:row>58</xdr:row>
      <xdr:rowOff>120352</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96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58</xdr:row>
      <xdr:rowOff>111479</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517411" y="10055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166283</xdr:rowOff>
    </xdr:from>
    <xdr:to>
      <xdr:col>15</xdr:col>
      <xdr:colOff>50800</xdr:colOff>
      <xdr:row>59</xdr:row>
      <xdr:rowOff>71381</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10110383"/>
          <a:ext cx="889000" cy="76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39164</xdr:rowOff>
    </xdr:from>
    <xdr:to>
      <xdr:col>15</xdr:col>
      <xdr:colOff>101600</xdr:colOff>
      <xdr:row>58</xdr:row>
      <xdr:rowOff>140764</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98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157291</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41111" y="9758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65862</xdr:rowOff>
    </xdr:from>
    <xdr:to>
      <xdr:col>10</xdr:col>
      <xdr:colOff>114300</xdr:colOff>
      <xdr:row>59</xdr:row>
      <xdr:rowOff>71381</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1130300" y="10181412"/>
          <a:ext cx="889000" cy="5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52422</xdr:rowOff>
    </xdr:from>
    <xdr:to>
      <xdr:col>10</xdr:col>
      <xdr:colOff>165100</xdr:colOff>
      <xdr:row>58</xdr:row>
      <xdr:rowOff>154022</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99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170549</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9771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3861</xdr:rowOff>
    </xdr:from>
    <xdr:to>
      <xdr:col>6</xdr:col>
      <xdr:colOff>38100</xdr:colOff>
      <xdr:row>58</xdr:row>
      <xdr:rowOff>105461</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94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121988</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9723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4742</xdr:rowOff>
    </xdr:from>
    <xdr:to>
      <xdr:col>24</xdr:col>
      <xdr:colOff>114300</xdr:colOff>
      <xdr:row>58</xdr:row>
      <xdr:rowOff>106342</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94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27619</xdr:rowOff>
    </xdr:from>
    <xdr:ext cx="534377"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800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84426</xdr:rowOff>
    </xdr:from>
    <xdr:to>
      <xdr:col>20</xdr:col>
      <xdr:colOff>38100</xdr:colOff>
      <xdr:row>58</xdr:row>
      <xdr:rowOff>14576</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85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56</xdr:row>
      <xdr:rowOff>31103</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517411" y="963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115483</xdr:rowOff>
    </xdr:from>
    <xdr:to>
      <xdr:col>15</xdr:col>
      <xdr:colOff>101600</xdr:colOff>
      <xdr:row>59</xdr:row>
      <xdr:rowOff>45633</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10059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36760</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41111" y="10152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20581</xdr:rowOff>
    </xdr:from>
    <xdr:to>
      <xdr:col>10</xdr:col>
      <xdr:colOff>165100</xdr:colOff>
      <xdr:row>59</xdr:row>
      <xdr:rowOff>122181</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10136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113308</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10228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15062</xdr:rowOff>
    </xdr:from>
    <xdr:to>
      <xdr:col>6</xdr:col>
      <xdr:colOff>38100</xdr:colOff>
      <xdr:row>59</xdr:row>
      <xdr:rowOff>116662</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1013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107789</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10223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60458</xdr:rowOff>
    </xdr:from>
    <xdr:to>
      <xdr:col>24</xdr:col>
      <xdr:colOff>62865</xdr:colOff>
      <xdr:row>78</xdr:row>
      <xdr:rowOff>163751</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233408"/>
          <a:ext cx="1270" cy="1303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167578</xdr:rowOff>
    </xdr:from>
    <xdr:ext cx="534377"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540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163751</xdr:rowOff>
    </xdr:from>
    <xdr:to>
      <xdr:col>24</xdr:col>
      <xdr:colOff>152400</xdr:colOff>
      <xdr:row>78</xdr:row>
      <xdr:rowOff>163751</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536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7135</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2008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60458</xdr:rowOff>
    </xdr:from>
    <xdr:to>
      <xdr:col>24</xdr:col>
      <xdr:colOff>152400</xdr:colOff>
      <xdr:row>71</xdr:row>
      <xdr:rowOff>60458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233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119566</xdr:rowOff>
    </xdr:from>
    <xdr:to>
      <xdr:col>24</xdr:col>
      <xdr:colOff>63500</xdr:colOff>
      <xdr:row>78</xdr:row>
      <xdr:rowOff>143570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3492666"/>
          <a:ext cx="838200" cy="24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126537</xdr:rowOff>
    </xdr:from>
    <xdr:ext cx="534377"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31567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103660</xdr:rowOff>
    </xdr:from>
    <xdr:to>
      <xdr:col>24</xdr:col>
      <xdr:colOff>114300</xdr:colOff>
      <xdr:row>78</xdr:row>
      <xdr:rowOff>33810</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30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133854</xdr:rowOff>
    </xdr:from>
    <xdr:to>
      <xdr:col>19</xdr:col>
      <xdr:colOff>177800</xdr:colOff>
      <xdr:row>78</xdr:row>
      <xdr:rowOff>143570</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908300" y="13506954"/>
          <a:ext cx="889000" cy="9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144156</xdr:rowOff>
    </xdr:from>
    <xdr:to>
      <xdr:col>20</xdr:col>
      <xdr:colOff>38100</xdr:colOff>
      <xdr:row>78</xdr:row>
      <xdr:rowOff>74306</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34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76</xdr:row>
      <xdr:rowOff>90833</xdr:rowOff>
    </xdr:from>
    <xdr:ext cx="534377"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517411" y="13121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133854</xdr:rowOff>
    </xdr:from>
    <xdr:to>
      <xdr:col>15</xdr:col>
      <xdr:colOff>50800</xdr:colOff>
      <xdr:row>78</xdr:row>
      <xdr:rowOff>162561</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506954"/>
          <a:ext cx="889000" cy="28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101963</xdr:rowOff>
    </xdr:from>
    <xdr:to>
      <xdr:col>15</xdr:col>
      <xdr:colOff>101600</xdr:colOff>
      <xdr:row>78</xdr:row>
      <xdr:rowOff>32113</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303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48640</xdr:rowOff>
    </xdr:from>
    <xdr:ext cx="534377"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41111" y="13078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138393</xdr:rowOff>
    </xdr:from>
    <xdr:to>
      <xdr:col>10</xdr:col>
      <xdr:colOff>114300</xdr:colOff>
      <xdr:row>78</xdr:row>
      <xdr:rowOff>162561</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a:off x="1130300" y="13511493"/>
          <a:ext cx="889000" cy="24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32028</xdr:rowOff>
    </xdr:from>
    <xdr:to>
      <xdr:col>10</xdr:col>
      <xdr:colOff>165100</xdr:colOff>
      <xdr:row>77</xdr:row>
      <xdr:rowOff>133628</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233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150155</xdr:rowOff>
    </xdr:from>
    <xdr:ext cx="534377"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52111" y="13008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75495</xdr:rowOff>
    </xdr:from>
    <xdr:to>
      <xdr:col>6</xdr:col>
      <xdr:colOff>38100</xdr:colOff>
      <xdr:row>78</xdr:row>
      <xdr:rowOff>5645</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27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22172</xdr:rowOff>
    </xdr:from>
    <xdr:ext cx="534377"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63111" y="13052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68766</xdr:rowOff>
    </xdr:from>
    <xdr:to>
      <xdr:col>24</xdr:col>
      <xdr:colOff>114300</xdr:colOff>
      <xdr:row>78</xdr:row>
      <xdr:rowOff>170366</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441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155143</xdr:rowOff>
    </xdr:from>
    <xdr:ext cx="534377"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35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92770</xdr:rowOff>
    </xdr:from>
    <xdr:to>
      <xdr:col>20</xdr:col>
      <xdr:colOff>38100</xdr:colOff>
      <xdr:row>79</xdr:row>
      <xdr:rowOff>22920</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46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79</xdr:row>
      <xdr:rowOff>14047</xdr:rowOff>
    </xdr:from>
    <xdr:ext cx="534377"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517411" y="13558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83054</xdr:rowOff>
    </xdr:from>
    <xdr:to>
      <xdr:col>15</xdr:col>
      <xdr:colOff>101600</xdr:colOff>
      <xdr:row>79</xdr:row>
      <xdr:rowOff>13204</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456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79</xdr:row>
      <xdr:rowOff>4331</xdr:rowOff>
    </xdr:from>
    <xdr:ext cx="534377"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41111" y="13548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111761</xdr:rowOff>
    </xdr:from>
    <xdr:to>
      <xdr:col>10</xdr:col>
      <xdr:colOff>165100</xdr:colOff>
      <xdr:row>79</xdr:row>
      <xdr:rowOff>41911</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48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33038</xdr:rowOff>
    </xdr:from>
    <xdr:ext cx="534377"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52111" y="13577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87593</xdr:rowOff>
    </xdr:from>
    <xdr:to>
      <xdr:col>6</xdr:col>
      <xdr:colOff>38100</xdr:colOff>
      <xdr:row>79</xdr:row>
      <xdr:rowOff>17743</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46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8870</xdr:rowOff>
    </xdr:from>
    <xdr:ext cx="534377"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63111" y="13553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97</xdr:row>
      <xdr:rowOff>168927</xdr:rowOff>
    </xdr:from>
    <xdr:ext cx="46717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94821" y="16799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72492</xdr:rowOff>
    </xdr:from>
    <xdr:to>
      <xdr:col>24</xdr:col>
      <xdr:colOff>62865</xdr:colOff>
      <xdr:row>98</xdr:row>
      <xdr:rowOff>75874</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502992"/>
          <a:ext cx="1270" cy="1374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79701</xdr:rowOff>
    </xdr:from>
    <xdr:ext cx="469744"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881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75874</xdr:rowOff>
    </xdr:from>
    <xdr:to>
      <xdr:col>24</xdr:col>
      <xdr:colOff>152400</xdr:colOff>
      <xdr:row>98</xdr:row>
      <xdr:rowOff>75874</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877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19169</xdr:rowOff>
    </xdr:from>
    <xdr:ext cx="534377"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278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72492</xdr:rowOff>
    </xdr:from>
    <xdr:to>
      <xdr:col>24</xdr:col>
      <xdr:colOff>152400</xdr:colOff>
      <xdr:row>90</xdr:row>
      <xdr:rowOff>72492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502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111536</xdr:rowOff>
    </xdr:from>
    <xdr:to>
      <xdr:col>24</xdr:col>
      <xdr:colOff>63500</xdr:colOff>
      <xdr:row>98</xdr:row>
      <xdr:rowOff>34544</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3797300" y="16742186"/>
          <a:ext cx="838200" cy="94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74561</xdr:rowOff>
    </xdr:from>
    <xdr:ext cx="469744"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3623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51684</xdr:rowOff>
    </xdr:from>
    <xdr:to>
      <xdr:col>24</xdr:col>
      <xdr:colOff>114300</xdr:colOff>
      <xdr:row>96</xdr:row>
      <xdr:rowOff>153284</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510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111536</xdr:rowOff>
    </xdr:from>
    <xdr:to>
      <xdr:col>19</xdr:col>
      <xdr:colOff>177800</xdr:colOff>
      <xdr:row>98</xdr:row>
      <xdr:rowOff>40213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742186"/>
          <a:ext cx="889000" cy="100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10353</xdr:rowOff>
    </xdr:from>
    <xdr:to>
      <xdr:col>20</xdr:col>
      <xdr:colOff>38100</xdr:colOff>
      <xdr:row>96</xdr:row>
      <xdr:rowOff>111953</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469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94</xdr:row>
      <xdr:rowOff>128480</xdr:rowOff>
    </xdr:from>
    <xdr:ext cx="469744"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49728" y="16244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23113</xdr:rowOff>
    </xdr:from>
    <xdr:to>
      <xdr:col>15</xdr:col>
      <xdr:colOff>50800</xdr:colOff>
      <xdr:row>98</xdr:row>
      <xdr:rowOff>40213</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019300" y="16825213"/>
          <a:ext cx="889000" cy="17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117703</xdr:rowOff>
    </xdr:from>
    <xdr:to>
      <xdr:col>15</xdr:col>
      <xdr:colOff>101600</xdr:colOff>
      <xdr:row>96</xdr:row>
      <xdr:rowOff>47853</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4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64380</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180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123972</xdr:rowOff>
    </xdr:from>
    <xdr:to>
      <xdr:col>10</xdr:col>
      <xdr:colOff>114300</xdr:colOff>
      <xdr:row>98</xdr:row>
      <xdr:rowOff>23113</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1130300" y="16754622"/>
          <a:ext cx="889000" cy="70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92740</xdr:rowOff>
    </xdr:from>
    <xdr:to>
      <xdr:col>10</xdr:col>
      <xdr:colOff>165100</xdr:colOff>
      <xdr:row>96</xdr:row>
      <xdr:rowOff>22890</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38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39417</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155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69332</xdr:rowOff>
    </xdr:from>
    <xdr:to>
      <xdr:col>6</xdr:col>
      <xdr:colOff>38100</xdr:colOff>
      <xdr:row>95</xdr:row>
      <xdr:rowOff>170932</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35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16009</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13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155194</xdr:rowOff>
    </xdr:from>
    <xdr:to>
      <xdr:col>24</xdr:col>
      <xdr:colOff>114300</xdr:colOff>
      <xdr:row>98</xdr:row>
      <xdr:rowOff>85344</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78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70121</xdr:rowOff>
    </xdr:from>
    <xdr:ext cx="469744"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700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60736</xdr:rowOff>
    </xdr:from>
    <xdr:to>
      <xdr:col>20</xdr:col>
      <xdr:colOff>38100</xdr:colOff>
      <xdr:row>97</xdr:row>
      <xdr:rowOff>162336</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69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97</xdr:row>
      <xdr:rowOff>153463</xdr:rowOff>
    </xdr:from>
    <xdr:ext cx="469744"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49728" y="16784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160863</xdr:rowOff>
    </xdr:from>
    <xdr:to>
      <xdr:col>15</xdr:col>
      <xdr:colOff>101600</xdr:colOff>
      <xdr:row>98</xdr:row>
      <xdr:rowOff>91013</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791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98</xdr:row>
      <xdr:rowOff>82140</xdr:rowOff>
    </xdr:from>
    <xdr:ext cx="469744"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73428" y="16884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143763</xdr:rowOff>
    </xdr:from>
    <xdr:to>
      <xdr:col>10</xdr:col>
      <xdr:colOff>165100</xdr:colOff>
      <xdr:row>98</xdr:row>
      <xdr:rowOff>73913</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774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98</xdr:row>
      <xdr:rowOff>65040</xdr:rowOff>
    </xdr:from>
    <xdr:ext cx="469744"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84428" y="16867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73172</xdr:rowOff>
    </xdr:from>
    <xdr:to>
      <xdr:col>6</xdr:col>
      <xdr:colOff>38100</xdr:colOff>
      <xdr:row>98</xdr:row>
      <xdr:rowOff>3322</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703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97</xdr:row>
      <xdr:rowOff>165899</xdr:rowOff>
    </xdr:from>
    <xdr:ext cx="469744"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95428" y="16796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38</xdr:row>
      <xdr:rowOff>73677</xdr:rowOff>
    </xdr:from>
    <xdr:ext cx="377026" cy="259045"/>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226974" y="6588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a:extLst>
            <a:ext uri="{FF2B5EF4-FFF2-40B4-BE49-F238E27FC236}">
              <a16:creationId xmlns:a16="http://schemas.microsoft.com/office/drawing/2014/main" id="{00000000-0008-0000-07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100838</xdr:rowOff>
    </xdr:from>
    <xdr:to>
      <xdr:col>54</xdr:col>
      <xdr:colOff>189865</xdr:colOff>
      <xdr:row>39</xdr:row>
      <xdr:rowOff>83312</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flipV="1">
          <a:off x="10475595" y="5415788"/>
          <a:ext cx="1270" cy="135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87139</xdr:rowOff>
    </xdr:from>
    <xdr:ext cx="378565" cy="259045"/>
    <xdr:sp macro="" textlink="">
      <xdr:nvSpPr>
        <xdr:cNvPr id="283" name="労働費最小値テキスト">
          <a:extLst>
            <a:ext uri="{FF2B5EF4-FFF2-40B4-BE49-F238E27FC236}">
              <a16:creationId xmlns:a16="http://schemas.microsoft.com/office/drawing/2014/main" id="{00000000-0008-0000-0700-00001B010000}"/>
            </a:ext>
          </a:extLst>
        </xdr:cNvPr>
        <xdr:cNvSpPr txBox="1"/>
      </xdr:nvSpPr>
      <xdr:spPr>
        <a:xfrm>
          <a:off x="10528300" y="67736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83312</xdr:rowOff>
    </xdr:from>
    <xdr:to>
      <xdr:col>55</xdr:col>
      <xdr:colOff>88900</xdr:colOff>
      <xdr:row>39</xdr:row>
      <xdr:rowOff>83312</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10388600" y="6769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47515</xdr:rowOff>
    </xdr:from>
    <xdr:ext cx="469744" cy="259045"/>
    <xdr:sp macro="" textlink="">
      <xdr:nvSpPr>
        <xdr:cNvPr id="285" name="労働費最大値テキスト">
          <a:extLst>
            <a:ext uri="{FF2B5EF4-FFF2-40B4-BE49-F238E27FC236}">
              <a16:creationId xmlns:a16="http://schemas.microsoft.com/office/drawing/2014/main" id="{00000000-0008-0000-0700-00001D010000}"/>
            </a:ext>
          </a:extLst>
        </xdr:cNvPr>
        <xdr:cNvSpPr txBox="1"/>
      </xdr:nvSpPr>
      <xdr:spPr>
        <a:xfrm>
          <a:off x="10528300" y="519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100838</xdr:rowOff>
    </xdr:from>
    <xdr:to>
      <xdr:col>55</xdr:col>
      <xdr:colOff>88900</xdr:colOff>
      <xdr:row>31</xdr:row>
      <xdr:rowOff>100838</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5415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106172</xdr:rowOff>
    </xdr:from>
    <xdr:to>
      <xdr:col>55</xdr:col>
      <xdr:colOff>0</xdr:colOff>
      <xdr:row>38</xdr:row>
      <xdr:rowOff>118364</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9639300" y="6621272"/>
          <a:ext cx="8382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64533</xdr:rowOff>
    </xdr:from>
    <xdr:ext cx="378565" cy="259045"/>
    <xdr:sp macro="" textlink="">
      <xdr:nvSpPr>
        <xdr:cNvPr id="288" name="労働費平均値テキスト">
          <a:extLst>
            <a:ext uri="{FF2B5EF4-FFF2-40B4-BE49-F238E27FC236}">
              <a16:creationId xmlns:a16="http://schemas.microsoft.com/office/drawing/2014/main" id="{00000000-0008-0000-0700-000020010000}"/>
            </a:ext>
          </a:extLst>
        </xdr:cNvPr>
        <xdr:cNvSpPr txBox="1"/>
      </xdr:nvSpPr>
      <xdr:spPr>
        <a:xfrm>
          <a:off x="10528300" y="62367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41656</xdr:rowOff>
    </xdr:from>
    <xdr:to>
      <xdr:col>55</xdr:col>
      <xdr:colOff>50800</xdr:colOff>
      <xdr:row>37</xdr:row>
      <xdr:rowOff>143256</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10426700" y="6385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118364</xdr:rowOff>
    </xdr:from>
    <xdr:to>
      <xdr:col>50</xdr:col>
      <xdr:colOff>114300</xdr:colOff>
      <xdr:row>38</xdr:row>
      <xdr:rowOff>154178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8750300" y="6633464"/>
          <a:ext cx="889000" cy="35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21844</xdr:rowOff>
    </xdr:from>
    <xdr:to>
      <xdr:col>50</xdr:col>
      <xdr:colOff>165100</xdr:colOff>
      <xdr:row>37</xdr:row>
      <xdr:rowOff>123444</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9588500" y="636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102817</xdr:colOff>
      <xdr:row>35</xdr:row>
      <xdr:rowOff>139971</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9437317" y="61407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129794</xdr:rowOff>
    </xdr:from>
    <xdr:to>
      <xdr:col>45</xdr:col>
      <xdr:colOff>177800</xdr:colOff>
      <xdr:row>38</xdr:row>
      <xdr:rowOff>154178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7861300" y="6644894"/>
          <a:ext cx="889000" cy="2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128524</xdr:rowOff>
    </xdr:from>
    <xdr:to>
      <xdr:col>46</xdr:col>
      <xdr:colOff>38100</xdr:colOff>
      <xdr:row>37</xdr:row>
      <xdr:rowOff>58674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8699500" y="6300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75201</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8561017" y="60759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33782</xdr:rowOff>
    </xdr:from>
    <xdr:to>
      <xdr:col>41</xdr:col>
      <xdr:colOff>50800</xdr:colOff>
      <xdr:row>38</xdr:row>
      <xdr:rowOff>129794</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6972300" y="6377432"/>
          <a:ext cx="889000" cy="267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154432</xdr:rowOff>
    </xdr:from>
    <xdr:to>
      <xdr:col>41</xdr:col>
      <xdr:colOff>101600</xdr:colOff>
      <xdr:row>36</xdr:row>
      <xdr:rowOff>84582</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7810500" y="6155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101109</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7626428" y="5930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159766</xdr:rowOff>
    </xdr:from>
    <xdr:to>
      <xdr:col>36</xdr:col>
      <xdr:colOff>165100</xdr:colOff>
      <xdr:row>32</xdr:row>
      <xdr:rowOff>89916</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6921500" y="5474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30</xdr:row>
      <xdr:rowOff>106443</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6737428" y="5249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55372</xdr:rowOff>
    </xdr:from>
    <xdr:to>
      <xdr:col>55</xdr:col>
      <xdr:colOff>50800</xdr:colOff>
      <xdr:row>38</xdr:row>
      <xdr:rowOff>156972</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10426700" y="6570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33799</xdr:rowOff>
    </xdr:from>
    <xdr:ext cx="378565" cy="259045"/>
    <xdr:sp macro="" textlink="">
      <xdr:nvSpPr>
        <xdr:cNvPr id="307" name="労働費該当値テキスト">
          <a:extLst>
            <a:ext uri="{FF2B5EF4-FFF2-40B4-BE49-F238E27FC236}">
              <a16:creationId xmlns:a16="http://schemas.microsoft.com/office/drawing/2014/main" id="{00000000-0008-0000-0700-000033010000}"/>
            </a:ext>
          </a:extLst>
        </xdr:cNvPr>
        <xdr:cNvSpPr txBox="1"/>
      </xdr:nvSpPr>
      <xdr:spPr>
        <a:xfrm>
          <a:off x="10528300" y="65488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67564</xdr:rowOff>
    </xdr:from>
    <xdr:to>
      <xdr:col>50</xdr:col>
      <xdr:colOff>165100</xdr:colOff>
      <xdr:row>38</xdr:row>
      <xdr:rowOff>169164</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9588500" y="6582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102817</xdr:colOff>
      <xdr:row>38</xdr:row>
      <xdr:rowOff>160291</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37317" y="66753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103378</xdr:rowOff>
    </xdr:from>
    <xdr:to>
      <xdr:col>46</xdr:col>
      <xdr:colOff>38100</xdr:colOff>
      <xdr:row>39</xdr:row>
      <xdr:rowOff>33528</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8699500" y="661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24655</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61017" y="6711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78994</xdr:rowOff>
    </xdr:from>
    <xdr:to>
      <xdr:col>41</xdr:col>
      <xdr:colOff>101600</xdr:colOff>
      <xdr:row>39</xdr:row>
      <xdr:rowOff>9144</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7810500" y="6594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271</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72017" y="66868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154432</xdr:rowOff>
    </xdr:from>
    <xdr:to>
      <xdr:col>36</xdr:col>
      <xdr:colOff>165100</xdr:colOff>
      <xdr:row>37</xdr:row>
      <xdr:rowOff>84582</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6921500" y="6326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75709</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6783017" y="64193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a:extLst>
            <a:ext uri="{FF2B5EF4-FFF2-40B4-BE49-F238E27FC236}">
              <a16:creationId xmlns:a16="http://schemas.microsoft.com/office/drawing/2014/main" id="{00000000-0008-0000-07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3814</xdr:rowOff>
    </xdr:from>
    <xdr:to>
      <xdr:col>54</xdr:col>
      <xdr:colOff>189865</xdr:colOff>
      <xdr:row>59</xdr:row>
      <xdr:rowOff>42872</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10475595" y="8576314"/>
          <a:ext cx="1270" cy="15821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46699</xdr:rowOff>
    </xdr:from>
    <xdr:ext cx="469744" cy="259045"/>
    <xdr:sp macro="" textlink="">
      <xdr:nvSpPr>
        <xdr:cNvPr id="340" name="農林水産業費最小値テキスト">
          <a:extLst>
            <a:ext uri="{FF2B5EF4-FFF2-40B4-BE49-F238E27FC236}">
              <a16:creationId xmlns:a16="http://schemas.microsoft.com/office/drawing/2014/main" id="{00000000-0008-0000-0700-000054010000}"/>
            </a:ext>
          </a:extLst>
        </xdr:cNvPr>
        <xdr:cNvSpPr txBox="1"/>
      </xdr:nvSpPr>
      <xdr:spPr>
        <a:xfrm>
          <a:off x="10528300" y="10162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42872</xdr:rowOff>
    </xdr:from>
    <xdr:to>
      <xdr:col>55</xdr:col>
      <xdr:colOff>88900</xdr:colOff>
      <xdr:row>59</xdr:row>
      <xdr:rowOff>42872</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10158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121941</xdr:rowOff>
    </xdr:from>
    <xdr:ext cx="534377" cy="259045"/>
    <xdr:sp macro="" textlink="">
      <xdr:nvSpPr>
        <xdr:cNvPr id="342" name="農林水産業費最大値テキスト">
          <a:extLst>
            <a:ext uri="{FF2B5EF4-FFF2-40B4-BE49-F238E27FC236}">
              <a16:creationId xmlns:a16="http://schemas.microsoft.com/office/drawing/2014/main" id="{00000000-0008-0000-0700-000056010000}"/>
            </a:ext>
          </a:extLst>
        </xdr:cNvPr>
        <xdr:cNvSpPr txBox="1"/>
      </xdr:nvSpPr>
      <xdr:spPr>
        <a:xfrm>
          <a:off x="10528300" y="835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3814</xdr:rowOff>
    </xdr:from>
    <xdr:to>
      <xdr:col>55</xdr:col>
      <xdr:colOff>88900</xdr:colOff>
      <xdr:row>50</xdr:row>
      <xdr:rowOff>3814</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8576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80264</xdr:rowOff>
    </xdr:from>
    <xdr:to>
      <xdr:col>55</xdr:col>
      <xdr:colOff>0</xdr:colOff>
      <xdr:row>57</xdr:row>
      <xdr:rowOff>108545</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9639300" y="9852914"/>
          <a:ext cx="838200" cy="28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11422</xdr:rowOff>
    </xdr:from>
    <xdr:ext cx="534377" cy="259045"/>
    <xdr:sp macro="" textlink="">
      <xdr:nvSpPr>
        <xdr:cNvPr id="345" name="農林水産業費平均値テキスト">
          <a:extLst>
            <a:ext uri="{FF2B5EF4-FFF2-40B4-BE49-F238E27FC236}">
              <a16:creationId xmlns:a16="http://schemas.microsoft.com/office/drawing/2014/main" id="{00000000-0008-0000-0700-000059010000}"/>
            </a:ext>
          </a:extLst>
        </xdr:cNvPr>
        <xdr:cNvSpPr txBox="1"/>
      </xdr:nvSpPr>
      <xdr:spPr>
        <a:xfrm>
          <a:off x="10528300" y="9612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159995</xdr:rowOff>
    </xdr:from>
    <xdr:to>
      <xdr:col>55</xdr:col>
      <xdr:colOff>50800</xdr:colOff>
      <xdr:row>57</xdr:row>
      <xdr:rowOff>90145</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10426700" y="9761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108545</xdr:rowOff>
    </xdr:from>
    <xdr:to>
      <xdr:col>50</xdr:col>
      <xdr:colOff>114300</xdr:colOff>
      <xdr:row>57</xdr:row>
      <xdr:rowOff>126409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8750300" y="9881195"/>
          <a:ext cx="889000" cy="17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162313</xdr:rowOff>
    </xdr:from>
    <xdr:to>
      <xdr:col>50</xdr:col>
      <xdr:colOff>165100</xdr:colOff>
      <xdr:row>57</xdr:row>
      <xdr:rowOff>92463</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9588500" y="976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55</xdr:row>
      <xdr:rowOff>108990</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9359411" y="953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126409</xdr:rowOff>
    </xdr:from>
    <xdr:to>
      <xdr:col>45</xdr:col>
      <xdr:colOff>177800</xdr:colOff>
      <xdr:row>57</xdr:row>
      <xdr:rowOff>138884</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7861300" y="9899059"/>
          <a:ext cx="889000" cy="12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165775</xdr:rowOff>
    </xdr:from>
    <xdr:to>
      <xdr:col>46</xdr:col>
      <xdr:colOff>38100</xdr:colOff>
      <xdr:row>57</xdr:row>
      <xdr:rowOff>95925</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8699500" y="9766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112452</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8483111" y="9542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138884</xdr:rowOff>
    </xdr:from>
    <xdr:to>
      <xdr:col>41</xdr:col>
      <xdr:colOff>50800</xdr:colOff>
      <xdr:row>57</xdr:row>
      <xdr:rowOff>161646</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6972300" y="9911534"/>
          <a:ext cx="889000" cy="22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12776</xdr:rowOff>
    </xdr:from>
    <xdr:to>
      <xdr:col>41</xdr:col>
      <xdr:colOff>101600</xdr:colOff>
      <xdr:row>57</xdr:row>
      <xdr:rowOff>114376</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7810500" y="978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130903</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7594111" y="9560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169563</xdr:rowOff>
    </xdr:from>
    <xdr:to>
      <xdr:col>36</xdr:col>
      <xdr:colOff>165100</xdr:colOff>
      <xdr:row>57</xdr:row>
      <xdr:rowOff>99713</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6921500" y="977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116240</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05111" y="9545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29464</xdr:rowOff>
    </xdr:from>
    <xdr:to>
      <xdr:col>55</xdr:col>
      <xdr:colOff>50800</xdr:colOff>
      <xdr:row>57</xdr:row>
      <xdr:rowOff>131064</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10426700" y="980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7891</xdr:rowOff>
    </xdr:from>
    <xdr:ext cx="534377" cy="259045"/>
    <xdr:sp macro="" textlink="">
      <xdr:nvSpPr>
        <xdr:cNvPr id="364" name="農林水産業費該当値テキスト">
          <a:extLst>
            <a:ext uri="{FF2B5EF4-FFF2-40B4-BE49-F238E27FC236}">
              <a16:creationId xmlns:a16="http://schemas.microsoft.com/office/drawing/2014/main" id="{00000000-0008-0000-0700-00006C010000}"/>
            </a:ext>
          </a:extLst>
        </xdr:cNvPr>
        <xdr:cNvSpPr txBox="1"/>
      </xdr:nvSpPr>
      <xdr:spPr>
        <a:xfrm>
          <a:off x="10528300" y="9780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57745</xdr:rowOff>
    </xdr:from>
    <xdr:to>
      <xdr:col>50</xdr:col>
      <xdr:colOff>165100</xdr:colOff>
      <xdr:row>57</xdr:row>
      <xdr:rowOff>159345</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9588500" y="983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57</xdr:row>
      <xdr:rowOff>150472</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359411" y="9923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75609</xdr:rowOff>
    </xdr:from>
    <xdr:to>
      <xdr:col>46</xdr:col>
      <xdr:colOff>38100</xdr:colOff>
      <xdr:row>58</xdr:row>
      <xdr:rowOff>5759</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8699500" y="984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168336</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515428" y="9940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88084</xdr:rowOff>
    </xdr:from>
    <xdr:to>
      <xdr:col>41</xdr:col>
      <xdr:colOff>101600</xdr:colOff>
      <xdr:row>58</xdr:row>
      <xdr:rowOff>18234</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7810500" y="986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9361</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26428" y="9953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110846</xdr:rowOff>
    </xdr:from>
    <xdr:to>
      <xdr:col>36</xdr:col>
      <xdr:colOff>165100</xdr:colOff>
      <xdr:row>58</xdr:row>
      <xdr:rowOff>40996</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6921500" y="988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32123</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37428" y="9976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商工費グラフ枠">
          <a:extLst>
            <a:ext uri="{FF2B5EF4-FFF2-40B4-BE49-F238E27FC236}">
              <a16:creationId xmlns:a16="http://schemas.microsoft.com/office/drawing/2014/main" id="{00000000-0008-0000-07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135448</xdr:rowOff>
    </xdr:from>
    <xdr:to>
      <xdr:col>54</xdr:col>
      <xdr:colOff>189865</xdr:colOff>
      <xdr:row>78</xdr:row>
      <xdr:rowOff>93957</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flipV="1">
          <a:off x="10475595" y="12136948"/>
          <a:ext cx="1270" cy="1330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97784</xdr:rowOff>
    </xdr:from>
    <xdr:ext cx="469744" cy="259045"/>
    <xdr:sp macro="" textlink="">
      <xdr:nvSpPr>
        <xdr:cNvPr id="393" name="商工費最小値テキスト">
          <a:extLst>
            <a:ext uri="{FF2B5EF4-FFF2-40B4-BE49-F238E27FC236}">
              <a16:creationId xmlns:a16="http://schemas.microsoft.com/office/drawing/2014/main" id="{00000000-0008-0000-0700-000089010000}"/>
            </a:ext>
          </a:extLst>
        </xdr:cNvPr>
        <xdr:cNvSpPr txBox="1"/>
      </xdr:nvSpPr>
      <xdr:spPr>
        <a:xfrm>
          <a:off x="10528300" y="13470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93957</xdr:rowOff>
    </xdr:from>
    <xdr:to>
      <xdr:col>55</xdr:col>
      <xdr:colOff>88900</xdr:colOff>
      <xdr:row>78</xdr:row>
      <xdr:rowOff>93957</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10388600" y="13467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82125</xdr:rowOff>
    </xdr:from>
    <xdr:ext cx="534377" cy="259045"/>
    <xdr:sp macro="" textlink="">
      <xdr:nvSpPr>
        <xdr:cNvPr id="395" name="商工費最大値テキスト">
          <a:extLst>
            <a:ext uri="{FF2B5EF4-FFF2-40B4-BE49-F238E27FC236}">
              <a16:creationId xmlns:a16="http://schemas.microsoft.com/office/drawing/2014/main" id="{00000000-0008-0000-0700-00008B010000}"/>
            </a:ext>
          </a:extLst>
        </xdr:cNvPr>
        <xdr:cNvSpPr txBox="1"/>
      </xdr:nvSpPr>
      <xdr:spPr>
        <a:xfrm>
          <a:off x="10528300" y="11912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135448</xdr:rowOff>
    </xdr:from>
    <xdr:to>
      <xdr:col>55</xdr:col>
      <xdr:colOff>88900</xdr:colOff>
      <xdr:row>70</xdr:row>
      <xdr:rowOff>135448</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10388600" y="12136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17902</xdr:rowOff>
    </xdr:from>
    <xdr:to>
      <xdr:col>55</xdr:col>
      <xdr:colOff>0</xdr:colOff>
      <xdr:row>75</xdr:row>
      <xdr:rowOff>28143</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9639300" y="12876652"/>
          <a:ext cx="838200" cy="10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134193</xdr:rowOff>
    </xdr:from>
    <xdr:ext cx="534377" cy="259045"/>
    <xdr:sp macro="" textlink="">
      <xdr:nvSpPr>
        <xdr:cNvPr id="398" name="商工費平均値テキスト">
          <a:extLst>
            <a:ext uri="{FF2B5EF4-FFF2-40B4-BE49-F238E27FC236}">
              <a16:creationId xmlns:a16="http://schemas.microsoft.com/office/drawing/2014/main" id="{00000000-0008-0000-0700-00008E010000}"/>
            </a:ext>
          </a:extLst>
        </xdr:cNvPr>
        <xdr:cNvSpPr txBox="1"/>
      </xdr:nvSpPr>
      <xdr:spPr>
        <a:xfrm>
          <a:off x="10528300" y="129929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155766</xdr:rowOff>
    </xdr:from>
    <xdr:to>
      <xdr:col>55</xdr:col>
      <xdr:colOff>50800</xdr:colOff>
      <xdr:row>76</xdr:row>
      <xdr:rowOff>85916</xdr:rowOff>
    </xdr:to>
    <xdr:sp macro="" textlink="">
      <xdr:nvSpPr>
        <xdr:cNvPr id="399" name="フローチャート: 判断 398">
          <a:extLst>
            <a:ext uri="{FF2B5EF4-FFF2-40B4-BE49-F238E27FC236}">
              <a16:creationId xmlns:a16="http://schemas.microsoft.com/office/drawing/2014/main" id="{00000000-0008-0000-0700-00008F010000}"/>
            </a:ext>
          </a:extLst>
        </xdr:cNvPr>
        <xdr:cNvSpPr/>
      </xdr:nvSpPr>
      <xdr:spPr>
        <a:xfrm>
          <a:off x="10426700" y="1301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17902</xdr:rowOff>
    </xdr:from>
    <xdr:to>
      <xdr:col>50</xdr:col>
      <xdr:colOff>114300</xdr:colOff>
      <xdr:row>75</xdr:row>
      <xdr:rowOff>29423</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8750300" y="12876652"/>
          <a:ext cx="889000" cy="11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140633</xdr:rowOff>
    </xdr:from>
    <xdr:to>
      <xdr:col>50</xdr:col>
      <xdr:colOff>165100</xdr:colOff>
      <xdr:row>76</xdr:row>
      <xdr:rowOff>70783</xdr:rowOff>
    </xdr:to>
    <xdr:sp macro="" textlink="">
      <xdr:nvSpPr>
        <xdr:cNvPr id="401" name="フローチャート: 判断 400">
          <a:extLst>
            <a:ext uri="{FF2B5EF4-FFF2-40B4-BE49-F238E27FC236}">
              <a16:creationId xmlns:a16="http://schemas.microsoft.com/office/drawing/2014/main" id="{00000000-0008-0000-0700-000091010000}"/>
            </a:ext>
          </a:extLst>
        </xdr:cNvPr>
        <xdr:cNvSpPr/>
      </xdr:nvSpPr>
      <xdr:spPr>
        <a:xfrm>
          <a:off x="9588500" y="1299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76</xdr:row>
      <xdr:rowOff>61909</xdr:rowOff>
    </xdr:from>
    <xdr:ext cx="534377"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9359411" y="1309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23388</xdr:rowOff>
    </xdr:from>
    <xdr:to>
      <xdr:col>45</xdr:col>
      <xdr:colOff>177800</xdr:colOff>
      <xdr:row>75</xdr:row>
      <xdr:rowOff>29423</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7861300" y="12882138"/>
          <a:ext cx="889000" cy="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119669</xdr:rowOff>
    </xdr:from>
    <xdr:to>
      <xdr:col>46</xdr:col>
      <xdr:colOff>38100</xdr:colOff>
      <xdr:row>76</xdr:row>
      <xdr:rowOff>49820</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8699500" y="1297841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40947</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8483111" y="13071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11478</xdr:rowOff>
    </xdr:from>
    <xdr:to>
      <xdr:col>41</xdr:col>
      <xdr:colOff>50800</xdr:colOff>
      <xdr:row>75</xdr:row>
      <xdr:rowOff>23388</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6972300" y="12870228"/>
          <a:ext cx="889000" cy="1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87619</xdr:rowOff>
    </xdr:from>
    <xdr:to>
      <xdr:col>41</xdr:col>
      <xdr:colOff>101600</xdr:colOff>
      <xdr:row>76</xdr:row>
      <xdr:rowOff>17769</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7810500" y="1294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8896</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7594111" y="13039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26309</xdr:rowOff>
    </xdr:from>
    <xdr:to>
      <xdr:col>36</xdr:col>
      <xdr:colOff>165100</xdr:colOff>
      <xdr:row>75</xdr:row>
      <xdr:rowOff>127909</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6921500" y="12885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119037</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6705111" y="1297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148793</xdr:rowOff>
    </xdr:from>
    <xdr:to>
      <xdr:col>55</xdr:col>
      <xdr:colOff>50800</xdr:colOff>
      <xdr:row>75</xdr:row>
      <xdr:rowOff>78943</xdr:rowOff>
    </xdr:to>
    <xdr:sp macro="" textlink="">
      <xdr:nvSpPr>
        <xdr:cNvPr id="416" name="楕円 415">
          <a:extLst>
            <a:ext uri="{FF2B5EF4-FFF2-40B4-BE49-F238E27FC236}">
              <a16:creationId xmlns:a16="http://schemas.microsoft.com/office/drawing/2014/main" id="{00000000-0008-0000-0700-0000A0010000}"/>
            </a:ext>
          </a:extLst>
        </xdr:cNvPr>
        <xdr:cNvSpPr/>
      </xdr:nvSpPr>
      <xdr:spPr>
        <a:xfrm>
          <a:off x="10426700" y="1283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220</xdr:rowOff>
    </xdr:from>
    <xdr:ext cx="534377" cy="259045"/>
    <xdr:sp macro="" textlink="">
      <xdr:nvSpPr>
        <xdr:cNvPr id="417" name="商工費該当値テキスト">
          <a:extLst>
            <a:ext uri="{FF2B5EF4-FFF2-40B4-BE49-F238E27FC236}">
              <a16:creationId xmlns:a16="http://schemas.microsoft.com/office/drawing/2014/main" id="{00000000-0008-0000-0700-0000A1010000}"/>
            </a:ext>
          </a:extLst>
        </xdr:cNvPr>
        <xdr:cNvSpPr txBox="1"/>
      </xdr:nvSpPr>
      <xdr:spPr>
        <a:xfrm>
          <a:off x="10528300" y="12687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138552</xdr:rowOff>
    </xdr:from>
    <xdr:to>
      <xdr:col>50</xdr:col>
      <xdr:colOff>165100</xdr:colOff>
      <xdr:row>75</xdr:row>
      <xdr:rowOff>68702</xdr:rowOff>
    </xdr:to>
    <xdr:sp macro="" textlink="">
      <xdr:nvSpPr>
        <xdr:cNvPr id="418" name="楕円 417">
          <a:extLst>
            <a:ext uri="{FF2B5EF4-FFF2-40B4-BE49-F238E27FC236}">
              <a16:creationId xmlns:a16="http://schemas.microsoft.com/office/drawing/2014/main" id="{00000000-0008-0000-0700-0000A2010000}"/>
            </a:ext>
          </a:extLst>
        </xdr:cNvPr>
        <xdr:cNvSpPr/>
      </xdr:nvSpPr>
      <xdr:spPr>
        <a:xfrm>
          <a:off x="9588500" y="1282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73</xdr:row>
      <xdr:rowOff>85229</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359411" y="12601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150073</xdr:rowOff>
    </xdr:from>
    <xdr:to>
      <xdr:col>46</xdr:col>
      <xdr:colOff>38100</xdr:colOff>
      <xdr:row>75</xdr:row>
      <xdr:rowOff>80223</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8699500" y="12837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96750</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483111" y="12612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144038</xdr:rowOff>
    </xdr:from>
    <xdr:to>
      <xdr:col>41</xdr:col>
      <xdr:colOff>101600</xdr:colOff>
      <xdr:row>75</xdr:row>
      <xdr:rowOff>74188</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7810500" y="12831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90715</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594111" y="12606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132128</xdr:rowOff>
    </xdr:from>
    <xdr:to>
      <xdr:col>36</xdr:col>
      <xdr:colOff>165100</xdr:colOff>
      <xdr:row>75</xdr:row>
      <xdr:rowOff>62278</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6921500" y="1281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78805</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05111" y="12594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a:extLst>
            <a:ext uri="{FF2B5EF4-FFF2-40B4-BE49-F238E27FC236}">
              <a16:creationId xmlns:a16="http://schemas.microsoft.com/office/drawing/2014/main" id="{00000000-0008-0000-0700-0000B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4" name="直線コネクタ 433">
          <a:extLst>
            <a:ext uri="{FF2B5EF4-FFF2-40B4-BE49-F238E27FC236}">
              <a16:creationId xmlns:a16="http://schemas.microsoft.com/office/drawing/2014/main" id="{00000000-0008-0000-0700-0000B2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土木費グラフ枠">
          <a:extLst>
            <a:ext uri="{FF2B5EF4-FFF2-40B4-BE49-F238E27FC236}">
              <a16:creationId xmlns:a16="http://schemas.microsoft.com/office/drawing/2014/main" id="{00000000-0008-0000-07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118808</xdr:rowOff>
    </xdr:from>
    <xdr:to>
      <xdr:col>54</xdr:col>
      <xdr:colOff>189865</xdr:colOff>
      <xdr:row>98</xdr:row>
      <xdr:rowOff>55854</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flipV="1">
          <a:off x="10475595" y="15549308"/>
          <a:ext cx="1270" cy="13086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59681</xdr:rowOff>
    </xdr:from>
    <xdr:ext cx="534377" cy="259045"/>
    <xdr:sp macro="" textlink="">
      <xdr:nvSpPr>
        <xdr:cNvPr id="448" name="土木費最小値テキスト">
          <a:extLst>
            <a:ext uri="{FF2B5EF4-FFF2-40B4-BE49-F238E27FC236}">
              <a16:creationId xmlns:a16="http://schemas.microsoft.com/office/drawing/2014/main" id="{00000000-0008-0000-0700-0000C0010000}"/>
            </a:ext>
          </a:extLst>
        </xdr:cNvPr>
        <xdr:cNvSpPr txBox="1"/>
      </xdr:nvSpPr>
      <xdr:spPr>
        <a:xfrm>
          <a:off x="10528300" y="16861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55854</xdr:rowOff>
    </xdr:from>
    <xdr:to>
      <xdr:col>55</xdr:col>
      <xdr:colOff>88900</xdr:colOff>
      <xdr:row>98</xdr:row>
      <xdr:rowOff>55854</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10388600" y="16857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65485</xdr:rowOff>
    </xdr:from>
    <xdr:ext cx="599010" cy="259045"/>
    <xdr:sp macro="" textlink="">
      <xdr:nvSpPr>
        <xdr:cNvPr id="450" name="土木費最大値テキスト">
          <a:extLst>
            <a:ext uri="{FF2B5EF4-FFF2-40B4-BE49-F238E27FC236}">
              <a16:creationId xmlns:a16="http://schemas.microsoft.com/office/drawing/2014/main" id="{00000000-0008-0000-0700-0000C2010000}"/>
            </a:ext>
          </a:extLst>
        </xdr:cNvPr>
        <xdr:cNvSpPr txBox="1"/>
      </xdr:nvSpPr>
      <xdr:spPr>
        <a:xfrm>
          <a:off x="10528300" y="15324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118808</xdr:rowOff>
    </xdr:from>
    <xdr:to>
      <xdr:col>55</xdr:col>
      <xdr:colOff>88900</xdr:colOff>
      <xdr:row>90</xdr:row>
      <xdr:rowOff>118808</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10388600" y="15549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48831</xdr:rowOff>
    </xdr:from>
    <xdr:to>
      <xdr:col>55</xdr:col>
      <xdr:colOff>0</xdr:colOff>
      <xdr:row>97</xdr:row>
      <xdr:rowOff>91948</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9639300" y="16679481"/>
          <a:ext cx="838200" cy="43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109314</xdr:rowOff>
    </xdr:from>
    <xdr:ext cx="534377" cy="259045"/>
    <xdr:sp macro="" textlink="">
      <xdr:nvSpPr>
        <xdr:cNvPr id="453" name="土木費平均値テキスト">
          <a:extLst>
            <a:ext uri="{FF2B5EF4-FFF2-40B4-BE49-F238E27FC236}">
              <a16:creationId xmlns:a16="http://schemas.microsoft.com/office/drawing/2014/main" id="{00000000-0008-0000-0700-0000C5010000}"/>
            </a:ext>
          </a:extLst>
        </xdr:cNvPr>
        <xdr:cNvSpPr txBox="1"/>
      </xdr:nvSpPr>
      <xdr:spPr>
        <a:xfrm>
          <a:off x="10528300" y="163970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86437</xdr:rowOff>
    </xdr:from>
    <xdr:to>
      <xdr:col>55</xdr:col>
      <xdr:colOff>50800</xdr:colOff>
      <xdr:row>97</xdr:row>
      <xdr:rowOff>16587</xdr:rowOff>
    </xdr:to>
    <xdr:sp macro="" textlink="">
      <xdr:nvSpPr>
        <xdr:cNvPr id="454" name="フローチャート: 判断 453">
          <a:extLst>
            <a:ext uri="{FF2B5EF4-FFF2-40B4-BE49-F238E27FC236}">
              <a16:creationId xmlns:a16="http://schemas.microsoft.com/office/drawing/2014/main" id="{00000000-0008-0000-0700-0000C6010000}"/>
            </a:ext>
          </a:extLst>
        </xdr:cNvPr>
        <xdr:cNvSpPr/>
      </xdr:nvSpPr>
      <xdr:spPr>
        <a:xfrm>
          <a:off x="10426700" y="1654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77788</xdr:rowOff>
    </xdr:from>
    <xdr:to>
      <xdr:col>50</xdr:col>
      <xdr:colOff>114300</xdr:colOff>
      <xdr:row>97</xdr:row>
      <xdr:rowOff>91948</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8750300" y="16708438"/>
          <a:ext cx="889000" cy="14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122289</xdr:rowOff>
    </xdr:from>
    <xdr:to>
      <xdr:col>50</xdr:col>
      <xdr:colOff>165100</xdr:colOff>
      <xdr:row>97</xdr:row>
      <xdr:rowOff>52439</xdr:rowOff>
    </xdr:to>
    <xdr:sp macro="" textlink="">
      <xdr:nvSpPr>
        <xdr:cNvPr id="456" name="フローチャート: 判断 455">
          <a:extLst>
            <a:ext uri="{FF2B5EF4-FFF2-40B4-BE49-F238E27FC236}">
              <a16:creationId xmlns:a16="http://schemas.microsoft.com/office/drawing/2014/main" id="{00000000-0008-0000-0700-0000C8010000}"/>
            </a:ext>
          </a:extLst>
        </xdr:cNvPr>
        <xdr:cNvSpPr/>
      </xdr:nvSpPr>
      <xdr:spPr>
        <a:xfrm>
          <a:off x="9588500" y="1658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95</xdr:row>
      <xdr:rowOff>68966</xdr:rowOff>
    </xdr:from>
    <xdr:ext cx="534377"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9359411" y="16356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77788</xdr:rowOff>
    </xdr:from>
    <xdr:to>
      <xdr:col>45</xdr:col>
      <xdr:colOff>177800</xdr:colOff>
      <xdr:row>97</xdr:row>
      <xdr:rowOff>80975</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7861300" y="16708438"/>
          <a:ext cx="889000" cy="3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124104</xdr:rowOff>
    </xdr:from>
    <xdr:to>
      <xdr:col>46</xdr:col>
      <xdr:colOff>38100</xdr:colOff>
      <xdr:row>97</xdr:row>
      <xdr:rowOff>54254</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8699500" y="1658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70781</xdr:rowOff>
    </xdr:from>
    <xdr:ext cx="534377"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8483111" y="16358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80975</xdr:rowOff>
    </xdr:from>
    <xdr:to>
      <xdr:col>41</xdr:col>
      <xdr:colOff>50800</xdr:colOff>
      <xdr:row>97</xdr:row>
      <xdr:rowOff>83313</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6972300" y="16711625"/>
          <a:ext cx="889000" cy="2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130721</xdr:rowOff>
    </xdr:from>
    <xdr:to>
      <xdr:col>41</xdr:col>
      <xdr:colOff>101600</xdr:colOff>
      <xdr:row>97</xdr:row>
      <xdr:rowOff>60871</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7810500" y="1658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77398</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7594111" y="16365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152870</xdr:rowOff>
    </xdr:from>
    <xdr:to>
      <xdr:col>36</xdr:col>
      <xdr:colOff>165100</xdr:colOff>
      <xdr:row>97</xdr:row>
      <xdr:rowOff>83020</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6921500" y="16612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99547</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6705111" y="1638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169481</xdr:rowOff>
    </xdr:from>
    <xdr:to>
      <xdr:col>55</xdr:col>
      <xdr:colOff>50800</xdr:colOff>
      <xdr:row>97</xdr:row>
      <xdr:rowOff>99631</xdr:rowOff>
    </xdr:to>
    <xdr:sp macro="" textlink="">
      <xdr:nvSpPr>
        <xdr:cNvPr id="471" name="楕円 470">
          <a:extLst>
            <a:ext uri="{FF2B5EF4-FFF2-40B4-BE49-F238E27FC236}">
              <a16:creationId xmlns:a16="http://schemas.microsoft.com/office/drawing/2014/main" id="{00000000-0008-0000-0700-0000D7010000}"/>
            </a:ext>
          </a:extLst>
        </xdr:cNvPr>
        <xdr:cNvSpPr/>
      </xdr:nvSpPr>
      <xdr:spPr>
        <a:xfrm>
          <a:off x="10426700" y="16628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147908</xdr:rowOff>
    </xdr:from>
    <xdr:ext cx="534377" cy="259045"/>
    <xdr:sp macro="" textlink="">
      <xdr:nvSpPr>
        <xdr:cNvPr id="472" name="土木費該当値テキスト">
          <a:extLst>
            <a:ext uri="{FF2B5EF4-FFF2-40B4-BE49-F238E27FC236}">
              <a16:creationId xmlns:a16="http://schemas.microsoft.com/office/drawing/2014/main" id="{00000000-0008-0000-0700-0000D8010000}"/>
            </a:ext>
          </a:extLst>
        </xdr:cNvPr>
        <xdr:cNvSpPr txBox="1"/>
      </xdr:nvSpPr>
      <xdr:spPr>
        <a:xfrm>
          <a:off x="10528300" y="16607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41148</xdr:rowOff>
    </xdr:from>
    <xdr:to>
      <xdr:col>50</xdr:col>
      <xdr:colOff>165100</xdr:colOff>
      <xdr:row>97</xdr:row>
      <xdr:rowOff>142748</xdr:rowOff>
    </xdr:to>
    <xdr:sp macro="" textlink="">
      <xdr:nvSpPr>
        <xdr:cNvPr id="473" name="楕円 472">
          <a:extLst>
            <a:ext uri="{FF2B5EF4-FFF2-40B4-BE49-F238E27FC236}">
              <a16:creationId xmlns:a16="http://schemas.microsoft.com/office/drawing/2014/main" id="{00000000-0008-0000-0700-0000D9010000}"/>
            </a:ext>
          </a:extLst>
        </xdr:cNvPr>
        <xdr:cNvSpPr/>
      </xdr:nvSpPr>
      <xdr:spPr>
        <a:xfrm>
          <a:off x="9588500" y="1667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97</xdr:row>
      <xdr:rowOff>133875</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359411" y="16764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26988</xdr:rowOff>
    </xdr:from>
    <xdr:to>
      <xdr:col>46</xdr:col>
      <xdr:colOff>38100</xdr:colOff>
      <xdr:row>97</xdr:row>
      <xdr:rowOff>128588</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8699500" y="16657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119715</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483111" y="16750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30175</xdr:rowOff>
    </xdr:from>
    <xdr:to>
      <xdr:col>41</xdr:col>
      <xdr:colOff>101600</xdr:colOff>
      <xdr:row>97</xdr:row>
      <xdr:rowOff>131775</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7810500" y="1666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122902</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594111" y="16753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32513</xdr:rowOff>
    </xdr:from>
    <xdr:to>
      <xdr:col>36</xdr:col>
      <xdr:colOff>165100</xdr:colOff>
      <xdr:row>97</xdr:row>
      <xdr:rowOff>134113</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6921500" y="1666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125240</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05111" y="16755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8" name="直線コネクタ 487">
          <a:extLst>
            <a:ext uri="{FF2B5EF4-FFF2-40B4-BE49-F238E27FC236}">
              <a16:creationId xmlns:a16="http://schemas.microsoft.com/office/drawing/2014/main" id="{00000000-0008-0000-0700-0000E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139700</xdr:rowOff>
    </xdr:from>
    <xdr:to>
      <xdr:col>89</xdr:col>
      <xdr:colOff>177800</xdr:colOff>
      <xdr:row>39</xdr:row>
      <xdr:rowOff>139700</xdr:rowOff>
    </xdr:to>
    <xdr:cxnSp macro="">
      <xdr:nvCxnSpPr>
        <xdr:cNvPr id="490" name="直線コネクタ 489">
          <a:extLst>
            <a:ext uri="{FF2B5EF4-FFF2-40B4-BE49-F238E27FC236}">
              <a16:creationId xmlns:a16="http://schemas.microsoft.com/office/drawing/2014/main" id="{00000000-0008-0000-0700-0000EA010000}"/>
            </a:ext>
          </a:extLst>
        </xdr:cNvPr>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168927</xdr:rowOff>
    </xdr:from>
    <xdr:ext cx="531299"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1914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54627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28</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警察費グラフ枠">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109029</xdr:rowOff>
    </xdr:from>
    <xdr:to>
      <xdr:col>85</xdr:col>
      <xdr:colOff>126364</xdr:colOff>
      <xdr:row>38</xdr:row>
      <xdr:rowOff>107315</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flipV="1">
          <a:off x="16317595" y="5252529"/>
          <a:ext cx="1269" cy="1369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111142</xdr:rowOff>
    </xdr:from>
    <xdr:ext cx="534377" cy="259045"/>
    <xdr:sp macro="" textlink="">
      <xdr:nvSpPr>
        <xdr:cNvPr id="508" name="警察費最小値テキスト">
          <a:extLst>
            <a:ext uri="{FF2B5EF4-FFF2-40B4-BE49-F238E27FC236}">
              <a16:creationId xmlns:a16="http://schemas.microsoft.com/office/drawing/2014/main" id="{00000000-0008-0000-0700-0000FC010000}"/>
            </a:ext>
          </a:extLst>
        </xdr:cNvPr>
        <xdr:cNvSpPr txBox="1"/>
      </xdr:nvSpPr>
      <xdr:spPr>
        <a:xfrm>
          <a:off x="16370300" y="6626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107315</xdr:rowOff>
    </xdr:from>
    <xdr:to>
      <xdr:col>86</xdr:col>
      <xdr:colOff>25400</xdr:colOff>
      <xdr:row>38</xdr:row>
      <xdr:rowOff>107315</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662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55706</xdr:rowOff>
    </xdr:from>
    <xdr:ext cx="534377" cy="259045"/>
    <xdr:sp macro="" textlink="">
      <xdr:nvSpPr>
        <xdr:cNvPr id="510" name="警察費最大値テキスト">
          <a:extLst>
            <a:ext uri="{FF2B5EF4-FFF2-40B4-BE49-F238E27FC236}">
              <a16:creationId xmlns:a16="http://schemas.microsoft.com/office/drawing/2014/main" id="{00000000-0008-0000-0700-0000FE010000}"/>
            </a:ext>
          </a:extLst>
        </xdr:cNvPr>
        <xdr:cNvSpPr txBox="1"/>
      </xdr:nvSpPr>
      <xdr:spPr>
        <a:xfrm>
          <a:off x="16370300" y="5027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109029</xdr:rowOff>
    </xdr:from>
    <xdr:to>
      <xdr:col>86</xdr:col>
      <xdr:colOff>25400</xdr:colOff>
      <xdr:row>30</xdr:row>
      <xdr:rowOff>109029</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5252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7398</xdr:rowOff>
    </xdr:from>
    <xdr:to>
      <xdr:col>85</xdr:col>
      <xdr:colOff>127000</xdr:colOff>
      <xdr:row>37</xdr:row>
      <xdr:rowOff>117030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5481300" y="6351048"/>
          <a:ext cx="838200" cy="109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93680</xdr:rowOff>
    </xdr:from>
    <xdr:ext cx="534377" cy="259045"/>
    <xdr:sp macro="" textlink="">
      <xdr:nvSpPr>
        <xdr:cNvPr id="513" name="警察費平均値テキスト">
          <a:extLst>
            <a:ext uri="{FF2B5EF4-FFF2-40B4-BE49-F238E27FC236}">
              <a16:creationId xmlns:a16="http://schemas.microsoft.com/office/drawing/2014/main" id="{00000000-0008-0000-0700-000001020000}"/>
            </a:ext>
          </a:extLst>
        </xdr:cNvPr>
        <xdr:cNvSpPr txBox="1"/>
      </xdr:nvSpPr>
      <xdr:spPr>
        <a:xfrm>
          <a:off x="16370300" y="6094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70803</xdr:rowOff>
    </xdr:from>
    <xdr:to>
      <xdr:col>85</xdr:col>
      <xdr:colOff>177800</xdr:colOff>
      <xdr:row>37</xdr:row>
      <xdr:rowOff>953</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6268700" y="6243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117030</xdr:rowOff>
    </xdr:from>
    <xdr:to>
      <xdr:col>81</xdr:col>
      <xdr:colOff>50800</xdr:colOff>
      <xdr:row>37</xdr:row>
      <xdr:rowOff>129032</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4592300" y="6460680"/>
          <a:ext cx="889000" cy="1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111665</xdr:rowOff>
    </xdr:from>
    <xdr:to>
      <xdr:col>81</xdr:col>
      <xdr:colOff>101600</xdr:colOff>
      <xdr:row>37</xdr:row>
      <xdr:rowOff>41815</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5430500" y="6283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35</xdr:row>
      <xdr:rowOff>58342</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5201411" y="6059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129032</xdr:rowOff>
    </xdr:from>
    <xdr:to>
      <xdr:col>76</xdr:col>
      <xdr:colOff>114300</xdr:colOff>
      <xdr:row>37</xdr:row>
      <xdr:rowOff>156845</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3703300" y="6472682"/>
          <a:ext cx="889000" cy="2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145383</xdr:rowOff>
    </xdr:from>
    <xdr:to>
      <xdr:col>76</xdr:col>
      <xdr:colOff>165100</xdr:colOff>
      <xdr:row>37</xdr:row>
      <xdr:rowOff>75533</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4541500" y="6317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92060</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4325111" y="609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134652</xdr:rowOff>
    </xdr:from>
    <xdr:to>
      <xdr:col>71</xdr:col>
      <xdr:colOff>177800</xdr:colOff>
      <xdr:row>37</xdr:row>
      <xdr:rowOff>156845</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2814300" y="6478302"/>
          <a:ext cx="889000" cy="22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146431</xdr:rowOff>
    </xdr:from>
    <xdr:to>
      <xdr:col>72</xdr:col>
      <xdr:colOff>38100</xdr:colOff>
      <xdr:row>37</xdr:row>
      <xdr:rowOff>76581</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3652500" y="631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93108</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3436111" y="6093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157385</xdr:rowOff>
    </xdr:from>
    <xdr:to>
      <xdr:col>67</xdr:col>
      <xdr:colOff>101600</xdr:colOff>
      <xdr:row>37</xdr:row>
      <xdr:rowOff>87535</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2763500" y="632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104062</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2547111" y="610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128048</xdr:rowOff>
    </xdr:from>
    <xdr:to>
      <xdr:col>85</xdr:col>
      <xdr:colOff>177800</xdr:colOff>
      <xdr:row>37</xdr:row>
      <xdr:rowOff>58198</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6268700" y="630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106475</xdr:rowOff>
    </xdr:from>
    <xdr:ext cx="534377" cy="259045"/>
    <xdr:sp macro="" textlink="">
      <xdr:nvSpPr>
        <xdr:cNvPr id="532" name="警察費該当値テキスト">
          <a:extLst>
            <a:ext uri="{FF2B5EF4-FFF2-40B4-BE49-F238E27FC236}">
              <a16:creationId xmlns:a16="http://schemas.microsoft.com/office/drawing/2014/main" id="{00000000-0008-0000-0700-000014020000}"/>
            </a:ext>
          </a:extLst>
        </xdr:cNvPr>
        <xdr:cNvSpPr txBox="1"/>
      </xdr:nvSpPr>
      <xdr:spPr>
        <a:xfrm>
          <a:off x="16370300" y="627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66230</xdr:rowOff>
    </xdr:from>
    <xdr:to>
      <xdr:col>81</xdr:col>
      <xdr:colOff>101600</xdr:colOff>
      <xdr:row>37</xdr:row>
      <xdr:rowOff>167830</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5430500" y="640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37</xdr:row>
      <xdr:rowOff>158958</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01411" y="6502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78232</xdr:rowOff>
    </xdr:from>
    <xdr:to>
      <xdr:col>76</xdr:col>
      <xdr:colOff>165100</xdr:colOff>
      <xdr:row>38</xdr:row>
      <xdr:rowOff>8382</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4541500" y="642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170959</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651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106045</xdr:rowOff>
    </xdr:from>
    <xdr:to>
      <xdr:col>72</xdr:col>
      <xdr:colOff>38100</xdr:colOff>
      <xdr:row>38</xdr:row>
      <xdr:rowOff>36195</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3652500" y="644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27322</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6542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83852</xdr:rowOff>
    </xdr:from>
    <xdr:to>
      <xdr:col>67</xdr:col>
      <xdr:colOff>101600</xdr:colOff>
      <xdr:row>38</xdr:row>
      <xdr:rowOff>14002</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2763500" y="6427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5128</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6520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教育費グラフ枠">
          <a:extLst>
            <a:ext uri="{FF2B5EF4-FFF2-40B4-BE49-F238E27FC236}">
              <a16:creationId xmlns:a16="http://schemas.microsoft.com/office/drawing/2014/main" id="{00000000-0008-0000-07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93752</xdr:rowOff>
    </xdr:from>
    <xdr:to>
      <xdr:col>85</xdr:col>
      <xdr:colOff>126364</xdr:colOff>
      <xdr:row>58</xdr:row>
      <xdr:rowOff>149454</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flipV="1">
          <a:off x="16317595" y="8666252"/>
          <a:ext cx="1269" cy="1427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153281</xdr:rowOff>
    </xdr:from>
    <xdr:ext cx="534377" cy="259045"/>
    <xdr:sp macro="" textlink="">
      <xdr:nvSpPr>
        <xdr:cNvPr id="564" name="教育費最小値テキスト">
          <a:extLst>
            <a:ext uri="{FF2B5EF4-FFF2-40B4-BE49-F238E27FC236}">
              <a16:creationId xmlns:a16="http://schemas.microsoft.com/office/drawing/2014/main" id="{00000000-0008-0000-0700-000034020000}"/>
            </a:ext>
          </a:extLst>
        </xdr:cNvPr>
        <xdr:cNvSpPr txBox="1"/>
      </xdr:nvSpPr>
      <xdr:spPr>
        <a:xfrm>
          <a:off x="16370300" y="10097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149454</xdr:rowOff>
    </xdr:from>
    <xdr:to>
      <xdr:col>86</xdr:col>
      <xdr:colOff>25400</xdr:colOff>
      <xdr:row>58</xdr:row>
      <xdr:rowOff>149454</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6230600" y="10093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40429</xdr:rowOff>
    </xdr:from>
    <xdr:ext cx="599010" cy="259045"/>
    <xdr:sp macro="" textlink="">
      <xdr:nvSpPr>
        <xdr:cNvPr id="566" name="教育費最大値テキスト">
          <a:extLst>
            <a:ext uri="{FF2B5EF4-FFF2-40B4-BE49-F238E27FC236}">
              <a16:creationId xmlns:a16="http://schemas.microsoft.com/office/drawing/2014/main" id="{00000000-0008-0000-0700-000036020000}"/>
            </a:ext>
          </a:extLst>
        </xdr:cNvPr>
        <xdr:cNvSpPr txBox="1"/>
      </xdr:nvSpPr>
      <xdr:spPr>
        <a:xfrm>
          <a:off x="16370300" y="8441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93752</xdr:rowOff>
    </xdr:from>
    <xdr:to>
      <xdr:col>86</xdr:col>
      <xdr:colOff>25400</xdr:colOff>
      <xdr:row>50</xdr:row>
      <xdr:rowOff>93752</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8666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92780</xdr:rowOff>
    </xdr:from>
    <xdr:to>
      <xdr:col>85</xdr:col>
      <xdr:colOff>127000</xdr:colOff>
      <xdr:row>56</xdr:row>
      <xdr:rowOff>105963</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5481300" y="9693980"/>
          <a:ext cx="838200" cy="13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138599</xdr:rowOff>
    </xdr:from>
    <xdr:ext cx="534377" cy="259045"/>
    <xdr:sp macro="" textlink="">
      <xdr:nvSpPr>
        <xdr:cNvPr id="569" name="教育費平均値テキスト">
          <a:extLst>
            <a:ext uri="{FF2B5EF4-FFF2-40B4-BE49-F238E27FC236}">
              <a16:creationId xmlns:a16="http://schemas.microsoft.com/office/drawing/2014/main" id="{00000000-0008-0000-0700-000039020000}"/>
            </a:ext>
          </a:extLst>
        </xdr:cNvPr>
        <xdr:cNvSpPr txBox="1"/>
      </xdr:nvSpPr>
      <xdr:spPr>
        <a:xfrm>
          <a:off x="16370300" y="93968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115722</xdr:rowOff>
    </xdr:from>
    <xdr:to>
      <xdr:col>85</xdr:col>
      <xdr:colOff>177800</xdr:colOff>
      <xdr:row>56</xdr:row>
      <xdr:rowOff>45872</xdr:rowOff>
    </xdr:to>
    <xdr:sp macro="" textlink="">
      <xdr:nvSpPr>
        <xdr:cNvPr id="570" name="フローチャート: 判断 569">
          <a:extLst>
            <a:ext uri="{FF2B5EF4-FFF2-40B4-BE49-F238E27FC236}">
              <a16:creationId xmlns:a16="http://schemas.microsoft.com/office/drawing/2014/main" id="{00000000-0008-0000-0700-00003A020000}"/>
            </a:ext>
          </a:extLst>
        </xdr:cNvPr>
        <xdr:cNvSpPr/>
      </xdr:nvSpPr>
      <xdr:spPr>
        <a:xfrm>
          <a:off x="16268700" y="9545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92780</xdr:rowOff>
    </xdr:from>
    <xdr:to>
      <xdr:col>81</xdr:col>
      <xdr:colOff>50800</xdr:colOff>
      <xdr:row>56</xdr:row>
      <xdr:rowOff>111658</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4592300" y="9693980"/>
          <a:ext cx="889000" cy="18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120523</xdr:rowOff>
    </xdr:from>
    <xdr:to>
      <xdr:col>81</xdr:col>
      <xdr:colOff>101600</xdr:colOff>
      <xdr:row>56</xdr:row>
      <xdr:rowOff>50673</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5430500" y="9550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54</xdr:row>
      <xdr:rowOff>67200</xdr:rowOff>
    </xdr:from>
    <xdr:ext cx="534377"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5201411" y="9325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41497</xdr:rowOff>
    </xdr:from>
    <xdr:to>
      <xdr:col>76</xdr:col>
      <xdr:colOff>114300</xdr:colOff>
      <xdr:row>56</xdr:row>
      <xdr:rowOff>111658</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3703300" y="9471247"/>
          <a:ext cx="889000" cy="241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122142</xdr:rowOff>
    </xdr:from>
    <xdr:to>
      <xdr:col>76</xdr:col>
      <xdr:colOff>165100</xdr:colOff>
      <xdr:row>56</xdr:row>
      <xdr:rowOff>52292</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4541500" y="955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68819</xdr:rowOff>
    </xdr:from>
    <xdr:ext cx="534377"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4325111" y="9327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20904</xdr:rowOff>
    </xdr:from>
    <xdr:to>
      <xdr:col>71</xdr:col>
      <xdr:colOff>177800</xdr:colOff>
      <xdr:row>55</xdr:row>
      <xdr:rowOff>41497</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2814300" y="9450654"/>
          <a:ext cx="889000" cy="20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82976</xdr:rowOff>
    </xdr:from>
    <xdr:to>
      <xdr:col>72</xdr:col>
      <xdr:colOff>38100</xdr:colOff>
      <xdr:row>55</xdr:row>
      <xdr:rowOff>13126</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3652500" y="9341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29653</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3436111" y="9116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84652</xdr:rowOff>
    </xdr:from>
    <xdr:to>
      <xdr:col>67</xdr:col>
      <xdr:colOff>101600</xdr:colOff>
      <xdr:row>55</xdr:row>
      <xdr:rowOff>14802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2763500" y="934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31329</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2547111" y="9118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55163</xdr:rowOff>
    </xdr:from>
    <xdr:to>
      <xdr:col>85</xdr:col>
      <xdr:colOff>177800</xdr:colOff>
      <xdr:row>56</xdr:row>
      <xdr:rowOff>156763</xdr:rowOff>
    </xdr:to>
    <xdr:sp macro="" textlink="">
      <xdr:nvSpPr>
        <xdr:cNvPr id="587" name="楕円 586">
          <a:extLst>
            <a:ext uri="{FF2B5EF4-FFF2-40B4-BE49-F238E27FC236}">
              <a16:creationId xmlns:a16="http://schemas.microsoft.com/office/drawing/2014/main" id="{00000000-0008-0000-0700-00004B020000}"/>
            </a:ext>
          </a:extLst>
        </xdr:cNvPr>
        <xdr:cNvSpPr/>
      </xdr:nvSpPr>
      <xdr:spPr>
        <a:xfrm>
          <a:off x="16268700" y="965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33590</xdr:rowOff>
    </xdr:from>
    <xdr:ext cx="534377" cy="259045"/>
    <xdr:sp macro="" textlink="">
      <xdr:nvSpPr>
        <xdr:cNvPr id="588" name="教育費該当値テキスト">
          <a:extLst>
            <a:ext uri="{FF2B5EF4-FFF2-40B4-BE49-F238E27FC236}">
              <a16:creationId xmlns:a16="http://schemas.microsoft.com/office/drawing/2014/main" id="{00000000-0008-0000-0700-00004C020000}"/>
            </a:ext>
          </a:extLst>
        </xdr:cNvPr>
        <xdr:cNvSpPr txBox="1"/>
      </xdr:nvSpPr>
      <xdr:spPr>
        <a:xfrm>
          <a:off x="16370300" y="9634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41980</xdr:rowOff>
    </xdr:from>
    <xdr:to>
      <xdr:col>81</xdr:col>
      <xdr:colOff>101600</xdr:colOff>
      <xdr:row>56</xdr:row>
      <xdr:rowOff>143580</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5430500" y="964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56</xdr:row>
      <xdr:rowOff>134707</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01411" y="9735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60858</xdr:rowOff>
    </xdr:from>
    <xdr:to>
      <xdr:col>76</xdr:col>
      <xdr:colOff>165100</xdr:colOff>
      <xdr:row>56</xdr:row>
      <xdr:rowOff>162458</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4541500" y="9662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153585</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325111" y="9754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162147</xdr:rowOff>
    </xdr:from>
    <xdr:to>
      <xdr:col>72</xdr:col>
      <xdr:colOff>38100</xdr:colOff>
      <xdr:row>55</xdr:row>
      <xdr:rowOff>92297</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3652500" y="9420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83424</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436111" y="9513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141554</xdr:rowOff>
    </xdr:from>
    <xdr:to>
      <xdr:col>67</xdr:col>
      <xdr:colOff>101600</xdr:colOff>
      <xdr:row>55</xdr:row>
      <xdr:rowOff>71704</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2763500" y="939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62831</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547111" y="9492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災害復旧費グラフ枠">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85331</xdr:rowOff>
    </xdr:from>
    <xdr:to>
      <xdr:col>85</xdr:col>
      <xdr:colOff>126364</xdr:colOff>
      <xdr:row>79</xdr:row>
      <xdr:rowOff>41097</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flipV="1">
          <a:off x="16317595" y="12086831"/>
          <a:ext cx="1269" cy="14988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44924</xdr:rowOff>
    </xdr:from>
    <xdr:ext cx="313932" cy="259045"/>
    <xdr:sp macro="" textlink="">
      <xdr:nvSpPr>
        <xdr:cNvPr id="619" name="災害復旧費最小値テキスト">
          <a:extLst>
            <a:ext uri="{FF2B5EF4-FFF2-40B4-BE49-F238E27FC236}">
              <a16:creationId xmlns:a16="http://schemas.microsoft.com/office/drawing/2014/main" id="{00000000-0008-0000-0700-00006B020000}"/>
            </a:ext>
          </a:extLst>
        </xdr:cNvPr>
        <xdr:cNvSpPr txBox="1"/>
      </xdr:nvSpPr>
      <xdr:spPr>
        <a:xfrm>
          <a:off x="16370300" y="135894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41097</xdr:rowOff>
    </xdr:from>
    <xdr:to>
      <xdr:col>86</xdr:col>
      <xdr:colOff>25400</xdr:colOff>
      <xdr:row>79</xdr:row>
      <xdr:rowOff>41097</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6230600" y="13585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32008</xdr:rowOff>
    </xdr:from>
    <xdr:ext cx="534377" cy="259045"/>
    <xdr:sp macro="" textlink="">
      <xdr:nvSpPr>
        <xdr:cNvPr id="621" name="災害復旧費最大値テキスト">
          <a:extLst>
            <a:ext uri="{FF2B5EF4-FFF2-40B4-BE49-F238E27FC236}">
              <a16:creationId xmlns:a16="http://schemas.microsoft.com/office/drawing/2014/main" id="{00000000-0008-0000-0700-00006D020000}"/>
            </a:ext>
          </a:extLst>
        </xdr:cNvPr>
        <xdr:cNvSpPr txBox="1"/>
      </xdr:nvSpPr>
      <xdr:spPr>
        <a:xfrm>
          <a:off x="16370300" y="1186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85331</xdr:rowOff>
    </xdr:from>
    <xdr:to>
      <xdr:col>86</xdr:col>
      <xdr:colOff>25400</xdr:colOff>
      <xdr:row>70</xdr:row>
      <xdr:rowOff>85331</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2086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40450</xdr:rowOff>
    </xdr:from>
    <xdr:to>
      <xdr:col>85</xdr:col>
      <xdr:colOff>127000</xdr:colOff>
      <xdr:row>79</xdr:row>
      <xdr:rowOff>41097</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5481300" y="13585000"/>
          <a:ext cx="838200" cy="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43883</xdr:rowOff>
    </xdr:from>
    <xdr:ext cx="469744" cy="259045"/>
    <xdr:sp macro="" textlink="">
      <xdr:nvSpPr>
        <xdr:cNvPr id="624" name="災害復旧費平均値テキスト">
          <a:extLst>
            <a:ext uri="{FF2B5EF4-FFF2-40B4-BE49-F238E27FC236}">
              <a16:creationId xmlns:a16="http://schemas.microsoft.com/office/drawing/2014/main" id="{00000000-0008-0000-0700-000070020000}"/>
            </a:ext>
          </a:extLst>
        </xdr:cNvPr>
        <xdr:cNvSpPr txBox="1"/>
      </xdr:nvSpPr>
      <xdr:spPr>
        <a:xfrm>
          <a:off x="16370300" y="132455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21006</xdr:rowOff>
    </xdr:from>
    <xdr:to>
      <xdr:col>85</xdr:col>
      <xdr:colOff>177800</xdr:colOff>
      <xdr:row>78</xdr:row>
      <xdr:rowOff>122606</xdr:rowOff>
    </xdr:to>
    <xdr:sp macro="" textlink="">
      <xdr:nvSpPr>
        <xdr:cNvPr id="625" name="フローチャート: 判断 624">
          <a:extLst>
            <a:ext uri="{FF2B5EF4-FFF2-40B4-BE49-F238E27FC236}">
              <a16:creationId xmlns:a16="http://schemas.microsoft.com/office/drawing/2014/main" id="{00000000-0008-0000-0700-000071020000}"/>
            </a:ext>
          </a:extLst>
        </xdr:cNvPr>
        <xdr:cNvSpPr/>
      </xdr:nvSpPr>
      <xdr:spPr>
        <a:xfrm>
          <a:off x="16268700" y="13394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40450</xdr:rowOff>
    </xdr:from>
    <xdr:to>
      <xdr:col>81</xdr:col>
      <xdr:colOff>50800</xdr:colOff>
      <xdr:row>79</xdr:row>
      <xdr:rowOff>42735</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4592300" y="13585000"/>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27787</xdr:rowOff>
    </xdr:from>
    <xdr:to>
      <xdr:col>81</xdr:col>
      <xdr:colOff>101600</xdr:colOff>
      <xdr:row>78</xdr:row>
      <xdr:rowOff>129387</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5430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76</xdr:row>
      <xdr:rowOff>145914</xdr:rowOff>
    </xdr:from>
    <xdr:ext cx="469744"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5233728" y="1317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42735</xdr:rowOff>
    </xdr:from>
    <xdr:to>
      <xdr:col>76</xdr:col>
      <xdr:colOff>114300</xdr:colOff>
      <xdr:row>79</xdr:row>
      <xdr:rowOff>43498</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3703300" y="13587285"/>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36361</xdr:rowOff>
    </xdr:from>
    <xdr:to>
      <xdr:col>76</xdr:col>
      <xdr:colOff>165100</xdr:colOff>
      <xdr:row>78</xdr:row>
      <xdr:rowOff>137961</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4541500" y="13409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154488</xdr:rowOff>
    </xdr:from>
    <xdr:ext cx="469744"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4357428" y="1318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43345</xdr:rowOff>
    </xdr:from>
    <xdr:to>
      <xdr:col>71</xdr:col>
      <xdr:colOff>177800</xdr:colOff>
      <xdr:row>79</xdr:row>
      <xdr:rowOff>43498</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814300" y="13587895"/>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15633</xdr:rowOff>
    </xdr:from>
    <xdr:to>
      <xdr:col>72</xdr:col>
      <xdr:colOff>38100</xdr:colOff>
      <xdr:row>78</xdr:row>
      <xdr:rowOff>117233</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3652500" y="1338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133760</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3468428" y="1316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20586</xdr:rowOff>
    </xdr:from>
    <xdr:to>
      <xdr:col>67</xdr:col>
      <xdr:colOff>101600</xdr:colOff>
      <xdr:row>78</xdr:row>
      <xdr:rowOff>122186</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2763500" y="1339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138713</xdr:rowOff>
    </xdr:from>
    <xdr:ext cx="469744"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2579428" y="1316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161747</xdr:rowOff>
    </xdr:from>
    <xdr:to>
      <xdr:col>85</xdr:col>
      <xdr:colOff>177800</xdr:colOff>
      <xdr:row>79</xdr:row>
      <xdr:rowOff>91897</xdr:rowOff>
    </xdr:to>
    <xdr:sp macro="" textlink="">
      <xdr:nvSpPr>
        <xdr:cNvPr id="642" name="楕円 641">
          <a:extLst>
            <a:ext uri="{FF2B5EF4-FFF2-40B4-BE49-F238E27FC236}">
              <a16:creationId xmlns:a16="http://schemas.microsoft.com/office/drawing/2014/main" id="{00000000-0008-0000-0700-000082020000}"/>
            </a:ext>
          </a:extLst>
        </xdr:cNvPr>
        <xdr:cNvSpPr/>
      </xdr:nvSpPr>
      <xdr:spPr>
        <a:xfrm>
          <a:off x="16268700" y="13534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76674</xdr:rowOff>
    </xdr:from>
    <xdr:ext cx="313932" cy="259045"/>
    <xdr:sp macro="" textlink="">
      <xdr:nvSpPr>
        <xdr:cNvPr id="643" name="災害復旧費該当値テキスト">
          <a:extLst>
            <a:ext uri="{FF2B5EF4-FFF2-40B4-BE49-F238E27FC236}">
              <a16:creationId xmlns:a16="http://schemas.microsoft.com/office/drawing/2014/main" id="{00000000-0008-0000-0700-000083020000}"/>
            </a:ext>
          </a:extLst>
        </xdr:cNvPr>
        <xdr:cNvSpPr txBox="1"/>
      </xdr:nvSpPr>
      <xdr:spPr>
        <a:xfrm>
          <a:off x="16370300" y="134497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161100</xdr:rowOff>
    </xdr:from>
    <xdr:to>
      <xdr:col>81</xdr:col>
      <xdr:colOff>101600</xdr:colOff>
      <xdr:row>79</xdr:row>
      <xdr:rowOff>91250</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5430500" y="135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39317</xdr:colOff>
      <xdr:row>79</xdr:row>
      <xdr:rowOff>82377</xdr:rowOff>
    </xdr:from>
    <xdr:ext cx="378565"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79317" y="13626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163385</xdr:rowOff>
    </xdr:from>
    <xdr:to>
      <xdr:col>76</xdr:col>
      <xdr:colOff>165100</xdr:colOff>
      <xdr:row>79</xdr:row>
      <xdr:rowOff>93535</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4541500" y="1353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84662</xdr:rowOff>
    </xdr:from>
    <xdr:ext cx="313932"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435333" y="136292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164148</xdr:rowOff>
    </xdr:from>
    <xdr:to>
      <xdr:col>72</xdr:col>
      <xdr:colOff>38100</xdr:colOff>
      <xdr:row>79</xdr:row>
      <xdr:rowOff>94298</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3652500" y="13537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85425</xdr:rowOff>
    </xdr:from>
    <xdr:ext cx="313932"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46333" y="136299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163995</xdr:rowOff>
    </xdr:from>
    <xdr:to>
      <xdr:col>67</xdr:col>
      <xdr:colOff>101600</xdr:colOff>
      <xdr:row>79</xdr:row>
      <xdr:rowOff>94145</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2763500" y="1353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85272</xdr:rowOff>
    </xdr:from>
    <xdr:ext cx="313932"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57333" y="136298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7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61" name="直線コネクタ 660">
          <a:extLst>
            <a:ext uri="{FF2B5EF4-FFF2-40B4-BE49-F238E27FC236}">
              <a16:creationId xmlns:a16="http://schemas.microsoft.com/office/drawing/2014/main" id="{00000000-0008-0000-0700-000095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公債費グラフ枠">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4631</xdr:rowOff>
    </xdr:from>
    <xdr:to>
      <xdr:col>85</xdr:col>
      <xdr:colOff>126364</xdr:colOff>
      <xdr:row>98</xdr:row>
      <xdr:rowOff>151881</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flipV="1">
          <a:off x="16317595" y="15435131"/>
          <a:ext cx="1269" cy="1518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155708</xdr:rowOff>
    </xdr:from>
    <xdr:ext cx="534377" cy="259045"/>
    <xdr:sp macro="" textlink="">
      <xdr:nvSpPr>
        <xdr:cNvPr id="677" name="公債費最小値テキスト">
          <a:extLst>
            <a:ext uri="{FF2B5EF4-FFF2-40B4-BE49-F238E27FC236}">
              <a16:creationId xmlns:a16="http://schemas.microsoft.com/office/drawing/2014/main" id="{00000000-0008-0000-0700-0000A5020000}"/>
            </a:ext>
          </a:extLst>
        </xdr:cNvPr>
        <xdr:cNvSpPr txBox="1"/>
      </xdr:nvSpPr>
      <xdr:spPr>
        <a:xfrm>
          <a:off x="16370300" y="16957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151881</xdr:rowOff>
    </xdr:from>
    <xdr:to>
      <xdr:col>86</xdr:col>
      <xdr:colOff>25400</xdr:colOff>
      <xdr:row>98</xdr:row>
      <xdr:rowOff>151881</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6230600" y="16953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122758</xdr:rowOff>
    </xdr:from>
    <xdr:ext cx="534377" cy="259045"/>
    <xdr:sp macro="" textlink="">
      <xdr:nvSpPr>
        <xdr:cNvPr id="679" name="公債費最大値テキスト">
          <a:extLst>
            <a:ext uri="{FF2B5EF4-FFF2-40B4-BE49-F238E27FC236}">
              <a16:creationId xmlns:a16="http://schemas.microsoft.com/office/drawing/2014/main" id="{00000000-0008-0000-0700-0000A7020000}"/>
            </a:ext>
          </a:extLst>
        </xdr:cNvPr>
        <xdr:cNvSpPr txBox="1"/>
      </xdr:nvSpPr>
      <xdr:spPr>
        <a:xfrm>
          <a:off x="16370300" y="15210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4631</xdr:rowOff>
    </xdr:from>
    <xdr:to>
      <xdr:col>86</xdr:col>
      <xdr:colOff>25400</xdr:colOff>
      <xdr:row>90</xdr:row>
      <xdr:rowOff>4631</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5435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89702</xdr:rowOff>
    </xdr:from>
    <xdr:to>
      <xdr:col>85</xdr:col>
      <xdr:colOff>127000</xdr:colOff>
      <xdr:row>95</xdr:row>
      <xdr:rowOff>135455</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5481300" y="16377452"/>
          <a:ext cx="838200" cy="45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6748</xdr:rowOff>
    </xdr:from>
    <xdr:ext cx="534377" cy="259045"/>
    <xdr:sp macro="" textlink="">
      <xdr:nvSpPr>
        <xdr:cNvPr id="682" name="公債費平均値テキスト">
          <a:extLst>
            <a:ext uri="{FF2B5EF4-FFF2-40B4-BE49-F238E27FC236}">
              <a16:creationId xmlns:a16="http://schemas.microsoft.com/office/drawing/2014/main" id="{00000000-0008-0000-0700-0000AA020000}"/>
            </a:ext>
          </a:extLst>
        </xdr:cNvPr>
        <xdr:cNvSpPr txBox="1"/>
      </xdr:nvSpPr>
      <xdr:spPr>
        <a:xfrm>
          <a:off x="16370300" y="164659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28321</xdr:rowOff>
    </xdr:from>
    <xdr:to>
      <xdr:col>85</xdr:col>
      <xdr:colOff>177800</xdr:colOff>
      <xdr:row>96</xdr:row>
      <xdr:rowOff>129921</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6268700" y="16487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89702</xdr:rowOff>
    </xdr:from>
    <xdr:to>
      <xdr:col>81</xdr:col>
      <xdr:colOff>50800</xdr:colOff>
      <xdr:row>95</xdr:row>
      <xdr:rowOff>90029</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4592300" y="16377452"/>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19862</xdr:rowOff>
    </xdr:from>
    <xdr:to>
      <xdr:col>81</xdr:col>
      <xdr:colOff>101600</xdr:colOff>
      <xdr:row>96</xdr:row>
      <xdr:rowOff>121462</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5430500" y="1647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96</xdr:row>
      <xdr:rowOff>112589</xdr:rowOff>
    </xdr:from>
    <xdr:ext cx="534377"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5201411" y="16571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90029</xdr:rowOff>
    </xdr:from>
    <xdr:to>
      <xdr:col>76</xdr:col>
      <xdr:colOff>114300</xdr:colOff>
      <xdr:row>95</xdr:row>
      <xdr:rowOff>111060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3703300" y="16377779"/>
          <a:ext cx="8890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160320</xdr:rowOff>
    </xdr:from>
    <xdr:to>
      <xdr:col>76</xdr:col>
      <xdr:colOff>165100</xdr:colOff>
      <xdr:row>96</xdr:row>
      <xdr:rowOff>90470</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4541500" y="1644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81597</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4325111" y="16540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111060</xdr:rowOff>
    </xdr:from>
    <xdr:to>
      <xdr:col>71</xdr:col>
      <xdr:colOff>177800</xdr:colOff>
      <xdr:row>95</xdr:row>
      <xdr:rowOff>127780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2814300" y="16398810"/>
          <a:ext cx="889000" cy="16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58300</xdr:rowOff>
    </xdr:from>
    <xdr:to>
      <xdr:col>72</xdr:col>
      <xdr:colOff>38100</xdr:colOff>
      <xdr:row>96</xdr:row>
      <xdr:rowOff>159900</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3652500" y="1651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151027</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3436111" y="1661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38021</xdr:rowOff>
    </xdr:from>
    <xdr:to>
      <xdr:col>67</xdr:col>
      <xdr:colOff>101600</xdr:colOff>
      <xdr:row>96</xdr:row>
      <xdr:rowOff>139621</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2763500" y="1649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130748</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2547111" y="1658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84655</xdr:rowOff>
    </xdr:from>
    <xdr:to>
      <xdr:col>85</xdr:col>
      <xdr:colOff>177800</xdr:colOff>
      <xdr:row>96</xdr:row>
      <xdr:rowOff>14805</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6268700" y="1637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107532</xdr:rowOff>
    </xdr:from>
    <xdr:ext cx="534377" cy="259045"/>
    <xdr:sp macro="" textlink="">
      <xdr:nvSpPr>
        <xdr:cNvPr id="701" name="公債費該当値テキスト">
          <a:extLst>
            <a:ext uri="{FF2B5EF4-FFF2-40B4-BE49-F238E27FC236}">
              <a16:creationId xmlns:a16="http://schemas.microsoft.com/office/drawing/2014/main" id="{00000000-0008-0000-0700-0000BD020000}"/>
            </a:ext>
          </a:extLst>
        </xdr:cNvPr>
        <xdr:cNvSpPr txBox="1"/>
      </xdr:nvSpPr>
      <xdr:spPr>
        <a:xfrm>
          <a:off x="16370300" y="1622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38902</xdr:rowOff>
    </xdr:from>
    <xdr:to>
      <xdr:col>81</xdr:col>
      <xdr:colOff>101600</xdr:colOff>
      <xdr:row>95</xdr:row>
      <xdr:rowOff>140502</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5430500" y="1632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93</xdr:row>
      <xdr:rowOff>157029</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01411" y="1610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39229</xdr:rowOff>
    </xdr:from>
    <xdr:to>
      <xdr:col>76</xdr:col>
      <xdr:colOff>165100</xdr:colOff>
      <xdr:row>95</xdr:row>
      <xdr:rowOff>140829</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4541500" y="16326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157356</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610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60260</xdr:rowOff>
    </xdr:from>
    <xdr:to>
      <xdr:col>72</xdr:col>
      <xdr:colOff>38100</xdr:colOff>
      <xdr:row>95</xdr:row>
      <xdr:rowOff>161860</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3652500" y="1634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6937</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436111" y="1612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76980</xdr:rowOff>
    </xdr:from>
    <xdr:to>
      <xdr:col>67</xdr:col>
      <xdr:colOff>101600</xdr:colOff>
      <xdr:row>96</xdr:row>
      <xdr:rowOff>7130</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2763500" y="1636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23657</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547111" y="1613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諸支出金グラフ枠">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77978</xdr:rowOff>
    </xdr:from>
    <xdr:to>
      <xdr:col>116</xdr:col>
      <xdr:colOff>62864</xdr:colOff>
      <xdr:row>38</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flipV="1">
          <a:off x="22159595" y="5392928"/>
          <a:ext cx="1269" cy="1261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162323</xdr:rowOff>
    </xdr:from>
    <xdr:ext cx="249299" cy="259045"/>
    <xdr:sp macro="" textlink="">
      <xdr:nvSpPr>
        <xdr:cNvPr id="730" name="諸支出金最小値テキスト">
          <a:extLst>
            <a:ext uri="{FF2B5EF4-FFF2-40B4-BE49-F238E27FC236}">
              <a16:creationId xmlns:a16="http://schemas.microsoft.com/office/drawing/2014/main" id="{00000000-0008-0000-0700-0000DA020000}"/>
            </a:ext>
          </a:extLst>
        </xdr:cNvPr>
        <xdr:cNvSpPr txBox="1"/>
      </xdr:nvSpPr>
      <xdr:spPr>
        <a:xfrm>
          <a:off x="22212300" y="6677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24655</xdr:rowOff>
    </xdr:from>
    <xdr:ext cx="378565" cy="259045"/>
    <xdr:sp macro="" textlink="">
      <xdr:nvSpPr>
        <xdr:cNvPr id="732" name="諸支出金最大値テキスト">
          <a:extLst>
            <a:ext uri="{FF2B5EF4-FFF2-40B4-BE49-F238E27FC236}">
              <a16:creationId xmlns:a16="http://schemas.microsoft.com/office/drawing/2014/main" id="{00000000-0008-0000-0700-0000DC020000}"/>
            </a:ext>
          </a:extLst>
        </xdr:cNvPr>
        <xdr:cNvSpPr txBox="1"/>
      </xdr:nvSpPr>
      <xdr:spPr>
        <a:xfrm>
          <a:off x="22212300" y="51681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77978</xdr:rowOff>
    </xdr:from>
    <xdr:to>
      <xdr:col>116</xdr:col>
      <xdr:colOff>152400</xdr:colOff>
      <xdr:row>31</xdr:row>
      <xdr:rowOff>77978</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2072600" y="5392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79773</xdr:rowOff>
    </xdr:from>
    <xdr:ext cx="249299" cy="259045"/>
    <xdr:sp macro="" textlink="">
      <xdr:nvSpPr>
        <xdr:cNvPr id="735" name="諸支出金平均値テキスト">
          <a:extLst>
            <a:ext uri="{FF2B5EF4-FFF2-40B4-BE49-F238E27FC236}">
              <a16:creationId xmlns:a16="http://schemas.microsoft.com/office/drawing/2014/main" id="{00000000-0008-0000-0700-0000DF020000}"/>
            </a:ext>
          </a:extLst>
        </xdr:cNvPr>
        <xdr:cNvSpPr txBox="1"/>
      </xdr:nvSpPr>
      <xdr:spPr>
        <a:xfrm>
          <a:off x="22212300" y="642342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56896</xdr:rowOff>
    </xdr:from>
    <xdr:to>
      <xdr:col>116</xdr:col>
      <xdr:colOff>114300</xdr:colOff>
      <xdr:row>38</xdr:row>
      <xdr:rowOff>158496</xdr:rowOff>
    </xdr:to>
    <xdr:sp macro="" textlink="">
      <xdr:nvSpPr>
        <xdr:cNvPr id="736" name="フローチャート: 判断 735">
          <a:extLst>
            <a:ext uri="{FF2B5EF4-FFF2-40B4-BE49-F238E27FC236}">
              <a16:creationId xmlns:a16="http://schemas.microsoft.com/office/drawing/2014/main" id="{00000000-0008-0000-0700-0000E0020000}"/>
            </a:ext>
          </a:extLst>
        </xdr:cNvPr>
        <xdr:cNvSpPr/>
      </xdr:nvSpPr>
      <xdr:spPr>
        <a:xfrm>
          <a:off x="221107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84328</xdr:rowOff>
    </xdr:from>
    <xdr:to>
      <xdr:col>112</xdr:col>
      <xdr:colOff>38100</xdr:colOff>
      <xdr:row>39</xdr:row>
      <xdr:rowOff>14478</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21272500" y="659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37</xdr:row>
      <xdr:rowOff>31005</xdr:rowOff>
    </xdr:from>
    <xdr:ext cx="249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21185950" y="63746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56896</xdr:rowOff>
    </xdr:from>
    <xdr:to>
      <xdr:col>107</xdr:col>
      <xdr:colOff>101600</xdr:colOff>
      <xdr:row>38</xdr:row>
      <xdr:rowOff>158496</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03835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3573</xdr:rowOff>
    </xdr:from>
    <xdr:ext cx="249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20309650" y="63472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88900</xdr:rowOff>
    </xdr:from>
    <xdr:to>
      <xdr:col>102</xdr:col>
      <xdr:colOff>165100</xdr:colOff>
      <xdr:row>39</xdr:row>
      <xdr:rowOff>19050</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19494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18605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3" name="楕円 752">
          <a:extLst>
            <a:ext uri="{FF2B5EF4-FFF2-40B4-BE49-F238E27FC236}">
              <a16:creationId xmlns:a16="http://schemas.microsoft.com/office/drawing/2014/main" id="{00000000-0008-0000-0700-0000F1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35323</xdr:rowOff>
    </xdr:from>
    <xdr:ext cx="249299" cy="259045"/>
    <xdr:sp macro="" textlink="">
      <xdr:nvSpPr>
        <xdr:cNvPr id="754" name="諸支出金該当値テキスト">
          <a:extLst>
            <a:ext uri="{FF2B5EF4-FFF2-40B4-BE49-F238E27FC236}">
              <a16:creationId xmlns:a16="http://schemas.microsoft.com/office/drawing/2014/main" id="{00000000-0008-0000-0700-0000F2020000}"/>
            </a:ext>
          </a:extLst>
        </xdr:cNvPr>
        <xdr:cNvSpPr txBox="1"/>
      </xdr:nvSpPr>
      <xdr:spPr>
        <a:xfrm>
          <a:off x="22212300" y="6550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859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35577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420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35577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531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id="{00000000-0008-0000-07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64" name="正方形/長方形 763">
          <a:extLst>
            <a:ext uri="{FF2B5EF4-FFF2-40B4-BE49-F238E27FC236}">
              <a16:creationId xmlns:a16="http://schemas.microsoft.com/office/drawing/2014/main" id="{00000000-0008-0000-0700-0000FC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id="{00000000-0008-0000-07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a:extLst>
            <a:ext uri="{FF2B5EF4-FFF2-40B4-BE49-F238E27FC236}">
              <a16:creationId xmlns:a16="http://schemas.microsoft.com/office/drawing/2014/main" id="{00000000-0008-0000-0700-00000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3" name="直線コネクタ 772">
          <a:extLst>
            <a:ext uri="{FF2B5EF4-FFF2-40B4-BE49-F238E27FC236}">
              <a16:creationId xmlns:a16="http://schemas.microsoft.com/office/drawing/2014/main" id="{00000000-0008-0000-0700-00000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5" name="前年度繰上充用金グラフ枠">
          <a:extLst>
            <a:ext uri="{FF2B5EF4-FFF2-40B4-BE49-F238E27FC236}">
              <a16:creationId xmlns:a16="http://schemas.microsoft.com/office/drawing/2014/main" id="{00000000-0008-0000-0700-00000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6" name="直線コネクタ 775">
          <a:extLst>
            <a:ext uri="{FF2B5EF4-FFF2-40B4-BE49-F238E27FC236}">
              <a16:creationId xmlns:a16="http://schemas.microsoft.com/office/drawing/2014/main" id="{00000000-0008-0000-0700-00000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7" name="前年度繰上充用金最小値テキスト">
          <a:extLst>
            <a:ext uri="{FF2B5EF4-FFF2-40B4-BE49-F238E27FC236}">
              <a16:creationId xmlns:a16="http://schemas.microsoft.com/office/drawing/2014/main" id="{00000000-0008-0000-0700-00000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79" name="前年度繰上充用金最大値テキスト">
          <a:extLst>
            <a:ext uri="{FF2B5EF4-FFF2-40B4-BE49-F238E27FC236}">
              <a16:creationId xmlns:a16="http://schemas.microsoft.com/office/drawing/2014/main" id="{00000000-0008-0000-0700-00000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2" name="前年度繰上充用金平均値テキスト">
          <a:extLst>
            <a:ext uri="{FF2B5EF4-FFF2-40B4-BE49-F238E27FC236}">
              <a16:creationId xmlns:a16="http://schemas.microsoft.com/office/drawing/2014/main" id="{00000000-0008-0000-0700-00000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3" name="フローチャート: 判断 782">
          <a:extLst>
            <a:ext uri="{FF2B5EF4-FFF2-40B4-BE49-F238E27FC236}">
              <a16:creationId xmlns:a16="http://schemas.microsoft.com/office/drawing/2014/main" id="{00000000-0008-0000-0700-00000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5" name="フローチャート: 判断 784">
          <a:extLst>
            <a:ext uri="{FF2B5EF4-FFF2-40B4-BE49-F238E27FC236}">
              <a16:creationId xmlns:a16="http://schemas.microsoft.com/office/drawing/2014/main" id="{00000000-0008-0000-0700-00001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55</xdr:row>
      <xdr:rowOff>10177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21185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8" name="フローチャート: 判断 787">
          <a:extLst>
            <a:ext uri="{FF2B5EF4-FFF2-40B4-BE49-F238E27FC236}">
              <a16:creationId xmlns:a16="http://schemas.microsoft.com/office/drawing/2014/main" id="{00000000-0008-0000-0700-00001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1" name="フローチャート: 判断 790">
          <a:extLst>
            <a:ext uri="{FF2B5EF4-FFF2-40B4-BE49-F238E27FC236}">
              <a16:creationId xmlns:a16="http://schemas.microsoft.com/office/drawing/2014/main" id="{00000000-0008-0000-0700-00001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楕円 799">
          <a:extLst>
            <a:ext uri="{FF2B5EF4-FFF2-40B4-BE49-F238E27FC236}">
              <a16:creationId xmlns:a16="http://schemas.microsoft.com/office/drawing/2014/main" id="{00000000-0008-0000-0700-00002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1" name="前年度繰上充用金該当値テキスト">
          <a:extLst>
            <a:ext uri="{FF2B5EF4-FFF2-40B4-BE49-F238E27FC236}">
              <a16:creationId xmlns:a16="http://schemas.microsoft.com/office/drawing/2014/main" id="{00000000-0008-0000-0700-00002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2" name="楕円 801">
          <a:extLst>
            <a:ext uri="{FF2B5EF4-FFF2-40B4-BE49-F238E27FC236}">
              <a16:creationId xmlns:a16="http://schemas.microsoft.com/office/drawing/2014/main" id="{00000000-0008-0000-0700-00002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53</xdr:row>
      <xdr:rowOff>35577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185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4" name="楕円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0" name="正方形/長方形 809">
          <a:extLst>
            <a:ext uri="{FF2B5EF4-FFF2-40B4-BE49-F238E27FC236}">
              <a16:creationId xmlns:a16="http://schemas.microsoft.com/office/drawing/2014/main" id="{00000000-0008-0000-0700-00002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1" name="正方形/長方形 810">
          <a:extLst>
            <a:ext uri="{FF2B5EF4-FFF2-40B4-BE49-F238E27FC236}">
              <a16:creationId xmlns:a16="http://schemas.microsoft.com/office/drawing/2014/main" id="{00000000-0008-0000-0700-00002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各年度において、類似団体の平均値と比べると、本県における住民一人当たりのコストは、ほとんどの歳出項目において、類似団体平均を下回るか、もしくは類似団体平均と同程度となっている。</a:t>
          </a:r>
        </a:p>
        <a:p>
          <a:r>
            <a:rPr kumimoji="1" lang="ja-JP" altLang="en-US" sz="1300">
              <a:latin typeface="ＭＳ Ｐゴシック" panose="020B0600070205080204" pitchFamily="50" charset="-128"/>
              <a:ea typeface="ＭＳ Ｐゴシック" panose="020B0600070205080204" pitchFamily="50" charset="-128"/>
            </a:rPr>
            <a:t>　歳出全体に占める割合が最も大きい教育費については、平成２９年度に県費負担教職員の給与負担の名古屋市移譲に伴い減少して以降、ほぼ横ばいとなっている。</a:t>
          </a:r>
        </a:p>
        <a:p>
          <a:r>
            <a:rPr kumimoji="1" lang="ja-JP" altLang="en-US" sz="1300">
              <a:latin typeface="ＭＳ Ｐゴシック" panose="020B0600070205080204" pitchFamily="50" charset="-128"/>
              <a:ea typeface="ＭＳ Ｐゴシック" panose="020B0600070205080204" pitchFamily="50" charset="-128"/>
            </a:rPr>
            <a:t>　民生費については、高齢化の進展に伴う後期高齢者医療事業費や介護給付費負担金といった義務的な経費の増などにより増加傾向にあるほか、令和元年度は幼児教育の無償化に伴い施設型教育・保育給付費の増などもあり増加した。</a:t>
          </a:r>
        </a:p>
        <a:p>
          <a:r>
            <a:rPr kumimoji="1" lang="ja-JP" altLang="en-US" sz="1300">
              <a:latin typeface="ＭＳ Ｐゴシック" panose="020B0600070205080204" pitchFamily="50" charset="-128"/>
              <a:ea typeface="ＭＳ Ｐゴシック" panose="020B0600070205080204" pitchFamily="50" charset="-128"/>
            </a:rPr>
            <a:t>　公債費については、類似団体平均を上回っているが、これは、近年における臨時財政対策債などの特例的な県債の大量発行の影響によるものである。一方、社会資本整備などに充当する通常の県債については、行革大綱に基づき、その残高を縮減してきており、今後も、残高の維持・抑制に取り組んで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a:t>
          </a:r>
          <a:r>
            <a:rPr kumimoji="1" lang="ja-JP" altLang="en-US" sz="800">
              <a:latin typeface="ＭＳ ゴシック" pitchFamily="49" charset="-128"/>
              <a:ea typeface="ＭＳ ゴシック" pitchFamily="49" charset="-128"/>
            </a:rPr>
            <a:t>財政調整基金は、平成２７年度末残高が７０１億円あり、平成２８年度から平成３０年度までは、当初予算において、財源対策としてそれぞれ２０５億円、５８８億円、４０３億円を取り崩すこととしていたが、年度内の税収増などにより、最終的に取崩しを全額取り止めることができた。また、平成３０年度は、地方交付税算定の結果生じる翌年度以降３か年の精算措置に備え、４００億円を積み立てた。</a:t>
          </a:r>
          <a:endParaRPr kumimoji="1" lang="en-US" altLang="ja-JP" sz="800">
            <a:latin typeface="ＭＳ ゴシック" pitchFamily="49" charset="-128"/>
            <a:ea typeface="ＭＳ ゴシック" pitchFamily="49" charset="-128"/>
          </a:endParaRPr>
        </a:p>
        <a:p>
          <a:r>
            <a:rPr kumimoji="1" lang="ja-JP" altLang="en-US" sz="800">
              <a:latin typeface="ＭＳ ゴシック" pitchFamily="49" charset="-128"/>
              <a:ea typeface="ＭＳ ゴシック" pitchFamily="49" charset="-128"/>
            </a:rPr>
            <a:t>　令和元年度は、当初予算において財源対策として２９９億円を取り崩すこととしていたが、最終的にも１４９億円を取り崩したため、財政調整基金残高は１．２３ポイント低下した。</a:t>
          </a:r>
        </a:p>
        <a:p>
          <a:r>
            <a:rPr kumimoji="1" lang="ja-JP" altLang="en-US" sz="800">
              <a:latin typeface="ＭＳ ゴシック" pitchFamily="49" charset="-128"/>
              <a:ea typeface="ＭＳ ゴシック" pitchFamily="49" charset="-128"/>
            </a:rPr>
            <a:t>　実質収支は黒字を続けているものの、標準財政規模比（実質収支比率）では、１～２％程度にとどまっている。</a:t>
          </a:r>
        </a:p>
        <a:p>
          <a:r>
            <a:rPr kumimoji="1" lang="ja-JP" altLang="en-US" sz="800">
              <a:latin typeface="ＭＳ ゴシック" pitchFamily="49" charset="-128"/>
              <a:ea typeface="ＭＳ ゴシック" pitchFamily="49" charset="-128"/>
            </a:rPr>
            <a:t>　実質単年度収支は、平成３０年度に財政調整基金を積み立てたことにより上昇したが、令和元年度に財政調整基金を取り崩したことにより３．４９ポイント低下しマイナスとなった。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愛知県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一般会計及び特別会計における実質赤字はなく、各公営企業会計においても資金不足は生じていないため、連結実質赤字額は生じていない。</a:t>
          </a:r>
        </a:p>
        <a:p>
          <a:r>
            <a:rPr kumimoji="1" lang="ja-JP" altLang="en-US" sz="1400">
              <a:latin typeface="ＭＳ ゴシック" pitchFamily="49" charset="-128"/>
              <a:ea typeface="ＭＳ ゴシック" pitchFamily="49" charset="-128"/>
            </a:rPr>
            <a:t>　一般会計の実質収支は、ＣＳＦ（豚熱）対策経費に係る不用額のほか、新型コロナウイルス感染症対策に万全を期すため最大限確保した。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また、流域下水道事業会計が法適用企業となったことに伴い、法令等に基づき同会計に係る算定方法が変更されている。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zoomScaleNormal="100" workbookViewId="0"/>
  </sheetViews>
  <sheetFormatPr defaultColWidth="0" defaultRowHeight="11" zeroHeight="1" x14ac:dyDescent="0.2"/>
  <cols>
    <col min="1" max="11" width="2.08984375" style="160" customWidth="1"/>
    <col min="12" max="12" width="2.26953125" style="160" customWidth="1"/>
    <col min="13" max="17" width="2.36328125" style="160" customWidth="1"/>
    <col min="18" max="119" width="2.08984375" style="160" customWidth="1"/>
    <col min="120" max="16384" width="0" style="160" hidden="1"/>
  </cols>
  <sheetData>
    <row r="1" spans="1:119" ht="33" customHeight="1" x14ac:dyDescent="0.2">
      <c r="A1" s="158"/>
      <c r="B1" s="579" t="s">
        <v>77</v>
      </c>
      <c r="C1" s="579"/>
      <c r="D1" s="579"/>
      <c r="E1" s="579"/>
      <c r="F1" s="579"/>
      <c r="G1" s="579"/>
      <c r="H1" s="579"/>
      <c r="I1" s="579"/>
      <c r="J1" s="579"/>
      <c r="K1" s="579"/>
      <c r="L1" s="579"/>
      <c r="M1" s="579"/>
      <c r="N1" s="579"/>
      <c r="O1" s="579"/>
      <c r="P1" s="579"/>
      <c r="Q1" s="579"/>
      <c r="R1" s="579"/>
      <c r="S1" s="579"/>
      <c r="T1" s="579"/>
      <c r="U1" s="579"/>
      <c r="V1" s="579"/>
      <c r="W1" s="579"/>
      <c r="X1" s="579"/>
      <c r="Y1" s="579"/>
      <c r="Z1" s="579"/>
      <c r="AA1" s="579"/>
      <c r="AB1" s="579"/>
      <c r="AC1" s="579"/>
      <c r="AD1" s="579"/>
      <c r="AE1" s="579"/>
      <c r="AF1" s="579"/>
      <c r="AG1" s="579"/>
      <c r="AH1" s="579"/>
      <c r="AI1" s="579"/>
      <c r="AJ1" s="579"/>
      <c r="AK1" s="579"/>
      <c r="AL1" s="579"/>
      <c r="AM1" s="579"/>
      <c r="AN1" s="579"/>
      <c r="AO1" s="579"/>
      <c r="AP1" s="579"/>
      <c r="AQ1" s="579"/>
      <c r="AR1" s="579"/>
      <c r="AS1" s="579"/>
      <c r="AT1" s="579"/>
      <c r="AU1" s="579"/>
      <c r="AV1" s="579"/>
      <c r="AW1" s="579"/>
      <c r="AX1" s="579"/>
      <c r="AY1" s="579"/>
      <c r="AZ1" s="579"/>
      <c r="BA1" s="579"/>
      <c r="BB1" s="579"/>
      <c r="BC1" s="579"/>
      <c r="BD1" s="579"/>
      <c r="BE1" s="579"/>
      <c r="BF1" s="579"/>
      <c r="BG1" s="579"/>
      <c r="BH1" s="579"/>
      <c r="BI1" s="579"/>
      <c r="BJ1" s="579"/>
      <c r="BK1" s="579"/>
      <c r="BL1" s="579"/>
      <c r="BM1" s="579"/>
      <c r="BN1" s="579"/>
      <c r="BO1" s="579"/>
      <c r="BP1" s="579"/>
      <c r="BQ1" s="579"/>
      <c r="BR1" s="579"/>
      <c r="BS1" s="579"/>
      <c r="BT1" s="579"/>
      <c r="BU1" s="579"/>
      <c r="BV1" s="579"/>
      <c r="BW1" s="579"/>
      <c r="BX1" s="579"/>
      <c r="BY1" s="579"/>
      <c r="BZ1" s="579"/>
      <c r="CA1" s="579"/>
      <c r="CB1" s="579"/>
      <c r="CC1" s="579"/>
      <c r="CD1" s="579"/>
      <c r="CE1" s="579"/>
      <c r="CF1" s="579"/>
      <c r="CG1" s="579"/>
      <c r="CH1" s="579"/>
      <c r="CI1" s="579"/>
      <c r="CJ1" s="579"/>
      <c r="CK1" s="579"/>
      <c r="CL1" s="579"/>
      <c r="CM1" s="579"/>
      <c r="CN1" s="579"/>
      <c r="CO1" s="579"/>
      <c r="CP1" s="579"/>
      <c r="CQ1" s="579"/>
      <c r="CR1" s="579"/>
      <c r="CS1" s="579"/>
      <c r="CT1" s="579"/>
      <c r="CU1" s="579"/>
      <c r="CV1" s="579"/>
      <c r="CW1" s="579"/>
      <c r="CX1" s="579"/>
      <c r="CY1" s="579"/>
      <c r="CZ1" s="579"/>
      <c r="DA1" s="579"/>
      <c r="DB1" s="579"/>
      <c r="DC1" s="579"/>
      <c r="DD1" s="579"/>
      <c r="DE1" s="579"/>
      <c r="DF1" s="579"/>
      <c r="DG1" s="579"/>
      <c r="DH1" s="579"/>
      <c r="DI1" s="579"/>
      <c r="DJ1" s="159"/>
      <c r="DK1" s="159"/>
      <c r="DL1" s="159"/>
      <c r="DM1" s="159"/>
      <c r="DN1" s="159"/>
      <c r="DO1" s="159"/>
    </row>
    <row r="2" spans="1:119" ht="24" thickBot="1" x14ac:dyDescent="0.25">
      <c r="A2" s="158"/>
      <c r="B2" s="161" t="s">
        <v>78</v>
      </c>
      <c r="C2" s="162"/>
      <c r="D2" s="158"/>
      <c r="E2" s="158"/>
      <c r="F2" s="158"/>
      <c r="G2" s="158"/>
      <c r="H2" s="158"/>
      <c r="I2" s="158"/>
      <c r="J2" s="158"/>
      <c r="K2" s="158"/>
      <c r="L2" s="158"/>
      <c r="M2" s="158"/>
      <c r="N2" s="158"/>
      <c r="O2" s="158"/>
      <c r="P2" s="158"/>
      <c r="Q2" s="158"/>
      <c r="R2" s="158"/>
      <c r="S2" s="158"/>
      <c r="T2" s="158"/>
      <c r="U2" s="158"/>
      <c r="V2" s="158"/>
      <c r="W2" s="158"/>
      <c r="X2" s="158"/>
      <c r="Y2" s="158"/>
      <c r="Z2" s="158"/>
      <c r="AA2" s="158"/>
      <c r="AB2" s="158"/>
      <c r="AC2" s="158"/>
      <c r="AD2" s="158"/>
      <c r="AE2" s="158"/>
      <c r="AF2" s="158"/>
      <c r="AG2" s="158"/>
      <c r="AH2" s="158"/>
      <c r="AI2" s="158"/>
      <c r="AJ2" s="158"/>
      <c r="AK2" s="158"/>
      <c r="AL2" s="158"/>
      <c r="AM2" s="158"/>
      <c r="AN2" s="158"/>
      <c r="AO2" s="158"/>
      <c r="AP2" s="158"/>
      <c r="AQ2" s="158"/>
      <c r="AR2" s="158"/>
      <c r="AS2" s="158"/>
      <c r="AT2" s="158"/>
      <c r="AU2" s="158"/>
      <c r="AV2" s="158"/>
      <c r="AW2" s="158"/>
      <c r="AX2" s="158"/>
      <c r="AY2" s="158"/>
      <c r="AZ2" s="158"/>
      <c r="BA2" s="158"/>
      <c r="BB2" s="158"/>
      <c r="BC2" s="158"/>
      <c r="BD2" s="158"/>
      <c r="BE2" s="158"/>
      <c r="BF2" s="158"/>
      <c r="BG2" s="158"/>
      <c r="BH2" s="158"/>
      <c r="BI2" s="158"/>
      <c r="BJ2" s="158"/>
      <c r="BK2" s="158"/>
      <c r="BL2" s="158"/>
      <c r="BM2" s="158"/>
      <c r="BN2" s="158"/>
      <c r="BO2" s="158"/>
      <c r="BP2" s="158"/>
      <c r="BQ2" s="158"/>
      <c r="BR2" s="158"/>
      <c r="BS2" s="158"/>
      <c r="BT2" s="158"/>
      <c r="BU2" s="158"/>
      <c r="BV2" s="158"/>
      <c r="BW2" s="158"/>
      <c r="BX2" s="158"/>
      <c r="BY2" s="158"/>
      <c r="BZ2" s="158"/>
      <c r="CA2" s="158"/>
      <c r="CB2" s="158"/>
      <c r="CC2" s="158"/>
      <c r="CD2" s="158"/>
      <c r="CE2" s="158"/>
      <c r="CF2" s="158"/>
      <c r="CG2" s="158"/>
      <c r="CH2" s="158"/>
      <c r="CI2" s="158"/>
      <c r="CJ2" s="158"/>
      <c r="CK2" s="158"/>
      <c r="CL2" s="158"/>
      <c r="CM2" s="158"/>
      <c r="CN2" s="158"/>
      <c r="CO2" s="158"/>
      <c r="CP2" s="158"/>
      <c r="CQ2" s="158"/>
      <c r="CR2" s="158"/>
      <c r="CS2" s="158"/>
      <c r="CT2" s="158"/>
      <c r="CU2" s="158"/>
      <c r="CV2" s="158"/>
      <c r="CW2" s="158"/>
      <c r="CX2" s="158"/>
      <c r="CY2" s="158"/>
      <c r="CZ2" s="158"/>
      <c r="DA2" s="158"/>
      <c r="DB2" s="158"/>
      <c r="DC2" s="158"/>
      <c r="DD2" s="158"/>
      <c r="DE2" s="158"/>
      <c r="DF2" s="158"/>
      <c r="DG2" s="158"/>
      <c r="DH2" s="158"/>
      <c r="DI2" s="158"/>
      <c r="DJ2" s="158"/>
      <c r="DK2" s="158"/>
      <c r="DL2" s="158"/>
      <c r="DM2" s="158"/>
      <c r="DN2" s="158"/>
      <c r="DO2" s="158"/>
    </row>
    <row r="3" spans="1:119" ht="18.75" customHeight="1" thickBot="1" x14ac:dyDescent="0.25">
      <c r="A3" s="159"/>
      <c r="B3" s="580" t="s">
        <v>79</v>
      </c>
      <c r="C3" s="551"/>
      <c r="D3" s="552"/>
      <c r="E3" s="552"/>
      <c r="F3" s="552"/>
      <c r="G3" s="552"/>
      <c r="H3" s="552"/>
      <c r="I3" s="552"/>
      <c r="J3" s="552"/>
      <c r="K3" s="552"/>
      <c r="L3" s="552" t="s">
        <v>80</v>
      </c>
      <c r="M3" s="552"/>
      <c r="N3" s="552"/>
      <c r="O3" s="552"/>
      <c r="P3" s="552"/>
      <c r="Q3" s="552"/>
      <c r="R3" s="553"/>
      <c r="S3" s="553"/>
      <c r="T3" s="553"/>
      <c r="U3" s="553"/>
      <c r="V3" s="554"/>
      <c r="W3" s="582" t="s">
        <v>81</v>
      </c>
      <c r="X3" s="583"/>
      <c r="Y3" s="583"/>
      <c r="Z3" s="583"/>
      <c r="AA3" s="583"/>
      <c r="AB3" s="583"/>
      <c r="AC3" s="583"/>
      <c r="AD3" s="583"/>
      <c r="AE3" s="583"/>
      <c r="AF3" s="583"/>
      <c r="AG3" s="583"/>
      <c r="AH3" s="583"/>
      <c r="AI3" s="583"/>
      <c r="AJ3" s="583"/>
      <c r="AK3" s="583"/>
      <c r="AL3" s="583"/>
      <c r="AM3" s="583"/>
      <c r="AN3" s="583"/>
      <c r="AO3" s="583"/>
      <c r="AP3" s="583"/>
      <c r="AQ3" s="583"/>
      <c r="AR3" s="583"/>
      <c r="AS3" s="583"/>
      <c r="AT3" s="583"/>
      <c r="AU3" s="583"/>
      <c r="AV3" s="583"/>
      <c r="AW3" s="583"/>
      <c r="AX3" s="583"/>
      <c r="AY3" s="584"/>
      <c r="AZ3" s="448" t="s">
        <v>1</v>
      </c>
      <c r="BA3" s="449"/>
      <c r="BB3" s="449"/>
      <c r="BC3" s="449"/>
      <c r="BD3" s="449"/>
      <c r="BE3" s="449"/>
      <c r="BF3" s="449"/>
      <c r="BG3" s="449"/>
      <c r="BH3" s="449"/>
      <c r="BI3" s="449"/>
      <c r="BJ3" s="449"/>
      <c r="BK3" s="449"/>
      <c r="BL3" s="449"/>
      <c r="BM3" s="585"/>
      <c r="BN3" s="549" t="s">
        <v>82</v>
      </c>
      <c r="BO3" s="550"/>
      <c r="BP3" s="550"/>
      <c r="BQ3" s="550"/>
      <c r="BR3" s="550"/>
      <c r="BS3" s="550"/>
      <c r="BT3" s="550"/>
      <c r="BU3" s="586"/>
      <c r="BV3" s="549" t="s">
        <v>83</v>
      </c>
      <c r="BW3" s="550"/>
      <c r="BX3" s="550"/>
      <c r="BY3" s="550"/>
      <c r="BZ3" s="550"/>
      <c r="CA3" s="550"/>
      <c r="CB3" s="550"/>
      <c r="CC3" s="586"/>
      <c r="CD3" s="448" t="s">
        <v>1</v>
      </c>
      <c r="CE3" s="449"/>
      <c r="CF3" s="449"/>
      <c r="CG3" s="449"/>
      <c r="CH3" s="449"/>
      <c r="CI3" s="449"/>
      <c r="CJ3" s="449"/>
      <c r="CK3" s="449"/>
      <c r="CL3" s="449"/>
      <c r="CM3" s="449"/>
      <c r="CN3" s="449"/>
      <c r="CO3" s="449"/>
      <c r="CP3" s="449"/>
      <c r="CQ3" s="449"/>
      <c r="CR3" s="449"/>
      <c r="CS3" s="585"/>
      <c r="CT3" s="549" t="s">
        <v>84</v>
      </c>
      <c r="CU3" s="550"/>
      <c r="CV3" s="550"/>
      <c r="CW3" s="550"/>
      <c r="CX3" s="550"/>
      <c r="CY3" s="550"/>
      <c r="CZ3" s="550"/>
      <c r="DA3" s="586"/>
      <c r="DB3" s="549" t="s">
        <v>85</v>
      </c>
      <c r="DC3" s="550"/>
      <c r="DD3" s="550"/>
      <c r="DE3" s="550"/>
      <c r="DF3" s="550"/>
      <c r="DG3" s="550"/>
      <c r="DH3" s="550"/>
      <c r="DI3" s="586"/>
      <c r="DJ3" s="158"/>
      <c r="DK3" s="158"/>
      <c r="DL3" s="158"/>
      <c r="DM3" s="158"/>
      <c r="DN3" s="158"/>
      <c r="DO3" s="158"/>
    </row>
    <row r="4" spans="1:119" ht="18.75" customHeight="1" x14ac:dyDescent="0.2">
      <c r="A4" s="159"/>
      <c r="B4" s="581"/>
      <c r="C4" s="539"/>
      <c r="D4" s="555"/>
      <c r="E4" s="555"/>
      <c r="F4" s="555"/>
      <c r="G4" s="555"/>
      <c r="H4" s="555"/>
      <c r="I4" s="555"/>
      <c r="J4" s="555"/>
      <c r="K4" s="555"/>
      <c r="L4" s="555"/>
      <c r="M4" s="555"/>
      <c r="N4" s="555"/>
      <c r="O4" s="555"/>
      <c r="P4" s="555"/>
      <c r="Q4" s="555"/>
      <c r="R4" s="556"/>
      <c r="S4" s="556"/>
      <c r="T4" s="556"/>
      <c r="U4" s="556"/>
      <c r="V4" s="557"/>
      <c r="W4" s="501" t="s">
        <v>86</v>
      </c>
      <c r="X4" s="502"/>
      <c r="Y4" s="503"/>
      <c r="Z4" s="510" t="s">
        <v>1</v>
      </c>
      <c r="AA4" s="511"/>
      <c r="AB4" s="511"/>
      <c r="AC4" s="511"/>
      <c r="AD4" s="511"/>
      <c r="AE4" s="511"/>
      <c r="AF4" s="511"/>
      <c r="AG4" s="511"/>
      <c r="AH4" s="512"/>
      <c r="AI4" s="510" t="s">
        <v>87</v>
      </c>
      <c r="AJ4" s="560"/>
      <c r="AK4" s="560"/>
      <c r="AL4" s="560"/>
      <c r="AM4" s="560"/>
      <c r="AN4" s="560"/>
      <c r="AO4" s="560"/>
      <c r="AP4" s="561"/>
      <c r="AQ4" s="516" t="s">
        <v>88</v>
      </c>
      <c r="AR4" s="517"/>
      <c r="AS4" s="560"/>
      <c r="AT4" s="560"/>
      <c r="AU4" s="560"/>
      <c r="AV4" s="560"/>
      <c r="AW4" s="560"/>
      <c r="AX4" s="560"/>
      <c r="AY4" s="565"/>
      <c r="AZ4" s="422" t="s">
        <v>89</v>
      </c>
      <c r="BA4" s="423"/>
      <c r="BB4" s="423"/>
      <c r="BC4" s="423"/>
      <c r="BD4" s="423"/>
      <c r="BE4" s="423"/>
      <c r="BF4" s="423"/>
      <c r="BG4" s="423"/>
      <c r="BH4" s="423"/>
      <c r="BI4" s="423"/>
      <c r="BJ4" s="423"/>
      <c r="BK4" s="423"/>
      <c r="BL4" s="423"/>
      <c r="BM4" s="424"/>
      <c r="BN4" s="425">
        <v>2295883257</v>
      </c>
      <c r="BO4" s="426"/>
      <c r="BP4" s="426"/>
      <c r="BQ4" s="426"/>
      <c r="BR4" s="426"/>
      <c r="BS4" s="426"/>
      <c r="BT4" s="426"/>
      <c r="BU4" s="427"/>
      <c r="BV4" s="425">
        <v>2301798704</v>
      </c>
      <c r="BW4" s="426"/>
      <c r="BX4" s="426"/>
      <c r="BY4" s="426"/>
      <c r="BZ4" s="426"/>
      <c r="CA4" s="426"/>
      <c r="CB4" s="426"/>
      <c r="CC4" s="427"/>
      <c r="CD4" s="534" t="s">
        <v>90</v>
      </c>
      <c r="CE4" s="535"/>
      <c r="CF4" s="535"/>
      <c r="CG4" s="535"/>
      <c r="CH4" s="535"/>
      <c r="CI4" s="535"/>
      <c r="CJ4" s="535"/>
      <c r="CK4" s="535"/>
      <c r="CL4" s="535"/>
      <c r="CM4" s="535"/>
      <c r="CN4" s="535"/>
      <c r="CO4" s="535"/>
      <c r="CP4" s="535"/>
      <c r="CQ4" s="535"/>
      <c r="CR4" s="535"/>
      <c r="CS4" s="536"/>
      <c r="CT4" s="587">
        <v>2.2000000000000002</v>
      </c>
      <c r="CU4" s="588"/>
      <c r="CV4" s="588"/>
      <c r="CW4" s="588"/>
      <c r="CX4" s="588"/>
      <c r="CY4" s="588"/>
      <c r="CZ4" s="588"/>
      <c r="DA4" s="589"/>
      <c r="DB4" s="587">
        <v>1.6</v>
      </c>
      <c r="DC4" s="588"/>
      <c r="DD4" s="588"/>
      <c r="DE4" s="588"/>
      <c r="DF4" s="588"/>
      <c r="DG4" s="588"/>
      <c r="DH4" s="588"/>
      <c r="DI4" s="589"/>
      <c r="DJ4" s="158"/>
      <c r="DK4" s="158"/>
      <c r="DL4" s="158"/>
      <c r="DM4" s="158"/>
      <c r="DN4" s="158"/>
      <c r="DO4" s="158"/>
    </row>
    <row r="5" spans="1:119" ht="18.75" customHeight="1" thickBot="1" x14ac:dyDescent="0.25">
      <c r="A5" s="159"/>
      <c r="B5" s="581"/>
      <c r="C5" s="539"/>
      <c r="D5" s="555"/>
      <c r="E5" s="555"/>
      <c r="F5" s="555"/>
      <c r="G5" s="555"/>
      <c r="H5" s="555"/>
      <c r="I5" s="555"/>
      <c r="J5" s="555"/>
      <c r="K5" s="555"/>
      <c r="L5" s="558"/>
      <c r="M5" s="558"/>
      <c r="N5" s="558"/>
      <c r="O5" s="558"/>
      <c r="P5" s="558"/>
      <c r="Q5" s="558"/>
      <c r="R5" s="513"/>
      <c r="S5" s="513"/>
      <c r="T5" s="513"/>
      <c r="U5" s="513"/>
      <c r="V5" s="559"/>
      <c r="W5" s="504"/>
      <c r="X5" s="505"/>
      <c r="Y5" s="506"/>
      <c r="Z5" s="513"/>
      <c r="AA5" s="514"/>
      <c r="AB5" s="514"/>
      <c r="AC5" s="514"/>
      <c r="AD5" s="514"/>
      <c r="AE5" s="514"/>
      <c r="AF5" s="514"/>
      <c r="AG5" s="514"/>
      <c r="AH5" s="515"/>
      <c r="AI5" s="562"/>
      <c r="AJ5" s="563"/>
      <c r="AK5" s="563"/>
      <c r="AL5" s="563"/>
      <c r="AM5" s="563"/>
      <c r="AN5" s="563"/>
      <c r="AO5" s="563"/>
      <c r="AP5" s="564"/>
      <c r="AQ5" s="562"/>
      <c r="AR5" s="563"/>
      <c r="AS5" s="563"/>
      <c r="AT5" s="563"/>
      <c r="AU5" s="563"/>
      <c r="AV5" s="563"/>
      <c r="AW5" s="563"/>
      <c r="AX5" s="563"/>
      <c r="AY5" s="566"/>
      <c r="AZ5" s="428" t="s">
        <v>91</v>
      </c>
      <c r="BA5" s="429"/>
      <c r="BB5" s="429"/>
      <c r="BC5" s="429"/>
      <c r="BD5" s="429"/>
      <c r="BE5" s="429"/>
      <c r="BF5" s="429"/>
      <c r="BG5" s="429"/>
      <c r="BH5" s="429"/>
      <c r="BI5" s="429"/>
      <c r="BJ5" s="429"/>
      <c r="BK5" s="429"/>
      <c r="BL5" s="429"/>
      <c r="BM5" s="430"/>
      <c r="BN5" s="431">
        <v>2256860944</v>
      </c>
      <c r="BO5" s="432"/>
      <c r="BP5" s="432"/>
      <c r="BQ5" s="432"/>
      <c r="BR5" s="432"/>
      <c r="BS5" s="432"/>
      <c r="BT5" s="432"/>
      <c r="BU5" s="433"/>
      <c r="BV5" s="431">
        <v>2270879020</v>
      </c>
      <c r="BW5" s="432"/>
      <c r="BX5" s="432"/>
      <c r="BY5" s="432"/>
      <c r="BZ5" s="432"/>
      <c r="CA5" s="432"/>
      <c r="CB5" s="432"/>
      <c r="CC5" s="433"/>
      <c r="CD5" s="478" t="s">
        <v>92</v>
      </c>
      <c r="CE5" s="479"/>
      <c r="CF5" s="479"/>
      <c r="CG5" s="479"/>
      <c r="CH5" s="479"/>
      <c r="CI5" s="479"/>
      <c r="CJ5" s="479"/>
      <c r="CK5" s="479"/>
      <c r="CL5" s="479"/>
      <c r="CM5" s="479"/>
      <c r="CN5" s="479"/>
      <c r="CO5" s="479"/>
      <c r="CP5" s="479"/>
      <c r="CQ5" s="479"/>
      <c r="CR5" s="479"/>
      <c r="CS5" s="480"/>
      <c r="CT5" s="410">
        <v>99.8</v>
      </c>
      <c r="CU5" s="411"/>
      <c r="CV5" s="411"/>
      <c r="CW5" s="411"/>
      <c r="CX5" s="411"/>
      <c r="CY5" s="411"/>
      <c r="CZ5" s="411"/>
      <c r="DA5" s="412"/>
      <c r="DB5" s="410">
        <v>95.7</v>
      </c>
      <c r="DC5" s="411"/>
      <c r="DD5" s="411"/>
      <c r="DE5" s="411"/>
      <c r="DF5" s="411"/>
      <c r="DG5" s="411"/>
      <c r="DH5" s="411"/>
      <c r="DI5" s="412"/>
      <c r="DJ5" s="158"/>
      <c r="DK5" s="158"/>
      <c r="DL5" s="158"/>
      <c r="DM5" s="158"/>
      <c r="DN5" s="158"/>
      <c r="DO5" s="158"/>
    </row>
    <row r="6" spans="1:119" ht="18.75" customHeight="1" x14ac:dyDescent="0.2">
      <c r="A6" s="159"/>
      <c r="B6" s="549" t="s">
        <v>93</v>
      </c>
      <c r="C6" s="550"/>
      <c r="D6" s="550"/>
      <c r="E6" s="550"/>
      <c r="F6" s="550"/>
      <c r="G6" s="550"/>
      <c r="H6" s="550"/>
      <c r="I6" s="550"/>
      <c r="J6" s="550"/>
      <c r="K6" s="551"/>
      <c r="L6" s="552" t="s">
        <v>94</v>
      </c>
      <c r="M6" s="552"/>
      <c r="N6" s="552"/>
      <c r="O6" s="552"/>
      <c r="P6" s="552"/>
      <c r="Q6" s="552"/>
      <c r="R6" s="553"/>
      <c r="S6" s="553"/>
      <c r="T6" s="553"/>
      <c r="U6" s="553"/>
      <c r="V6" s="554"/>
      <c r="W6" s="504"/>
      <c r="X6" s="505"/>
      <c r="Y6" s="506"/>
      <c r="Z6" s="531" t="s">
        <v>95</v>
      </c>
      <c r="AA6" s="532"/>
      <c r="AB6" s="532"/>
      <c r="AC6" s="532"/>
      <c r="AD6" s="532"/>
      <c r="AE6" s="532"/>
      <c r="AF6" s="532"/>
      <c r="AG6" s="532"/>
      <c r="AH6" s="533"/>
      <c r="AI6" s="456">
        <v>1</v>
      </c>
      <c r="AJ6" s="457"/>
      <c r="AK6" s="457"/>
      <c r="AL6" s="457"/>
      <c r="AM6" s="457"/>
      <c r="AN6" s="457"/>
      <c r="AO6" s="457"/>
      <c r="AP6" s="458"/>
      <c r="AQ6" s="456">
        <v>11032</v>
      </c>
      <c r="AR6" s="457"/>
      <c r="AS6" s="457"/>
      <c r="AT6" s="457"/>
      <c r="AU6" s="457"/>
      <c r="AV6" s="457"/>
      <c r="AW6" s="457"/>
      <c r="AX6" s="457"/>
      <c r="AY6" s="459"/>
      <c r="AZ6" s="428" t="s">
        <v>96</v>
      </c>
      <c r="BA6" s="429"/>
      <c r="BB6" s="429"/>
      <c r="BC6" s="429"/>
      <c r="BD6" s="429"/>
      <c r="BE6" s="429"/>
      <c r="BF6" s="429"/>
      <c r="BG6" s="429"/>
      <c r="BH6" s="429"/>
      <c r="BI6" s="429"/>
      <c r="BJ6" s="429"/>
      <c r="BK6" s="429"/>
      <c r="BL6" s="429"/>
      <c r="BM6" s="430"/>
      <c r="BN6" s="431">
        <v>39022313</v>
      </c>
      <c r="BO6" s="432"/>
      <c r="BP6" s="432"/>
      <c r="BQ6" s="432"/>
      <c r="BR6" s="432"/>
      <c r="BS6" s="432"/>
      <c r="BT6" s="432"/>
      <c r="BU6" s="433"/>
      <c r="BV6" s="431">
        <v>30919684</v>
      </c>
      <c r="BW6" s="432"/>
      <c r="BX6" s="432"/>
      <c r="BY6" s="432"/>
      <c r="BZ6" s="432"/>
      <c r="CA6" s="432"/>
      <c r="CB6" s="432"/>
      <c r="CC6" s="433"/>
      <c r="CD6" s="478" t="s">
        <v>97</v>
      </c>
      <c r="CE6" s="479"/>
      <c r="CF6" s="479"/>
      <c r="CG6" s="479"/>
      <c r="CH6" s="479"/>
      <c r="CI6" s="479"/>
      <c r="CJ6" s="479"/>
      <c r="CK6" s="479"/>
      <c r="CL6" s="479"/>
      <c r="CM6" s="479"/>
      <c r="CN6" s="479"/>
      <c r="CO6" s="479"/>
      <c r="CP6" s="479"/>
      <c r="CQ6" s="479"/>
      <c r="CR6" s="479"/>
      <c r="CS6" s="480"/>
      <c r="CT6" s="576">
        <v>109.4</v>
      </c>
      <c r="CU6" s="577"/>
      <c r="CV6" s="577"/>
      <c r="CW6" s="577"/>
      <c r="CX6" s="577"/>
      <c r="CY6" s="577"/>
      <c r="CZ6" s="577"/>
      <c r="DA6" s="578"/>
      <c r="DB6" s="576">
        <v>106.1</v>
      </c>
      <c r="DC6" s="577"/>
      <c r="DD6" s="577"/>
      <c r="DE6" s="577"/>
      <c r="DF6" s="577"/>
      <c r="DG6" s="577"/>
      <c r="DH6" s="577"/>
      <c r="DI6" s="578"/>
      <c r="DJ6" s="158"/>
      <c r="DK6" s="158"/>
      <c r="DL6" s="158"/>
      <c r="DM6" s="158"/>
      <c r="DN6" s="158"/>
      <c r="DO6" s="158"/>
    </row>
    <row r="7" spans="1:119" ht="18.75" customHeight="1" x14ac:dyDescent="0.2">
      <c r="A7" s="159"/>
      <c r="B7" s="538"/>
      <c r="C7" s="401"/>
      <c r="D7" s="401"/>
      <c r="E7" s="401"/>
      <c r="F7" s="401"/>
      <c r="G7" s="401"/>
      <c r="H7" s="401"/>
      <c r="I7" s="401"/>
      <c r="J7" s="401"/>
      <c r="K7" s="539"/>
      <c r="L7" s="555"/>
      <c r="M7" s="555"/>
      <c r="N7" s="555"/>
      <c r="O7" s="555"/>
      <c r="P7" s="555"/>
      <c r="Q7" s="555"/>
      <c r="R7" s="556"/>
      <c r="S7" s="556"/>
      <c r="T7" s="556"/>
      <c r="U7" s="556"/>
      <c r="V7" s="557"/>
      <c r="W7" s="504"/>
      <c r="X7" s="505"/>
      <c r="Y7" s="506"/>
      <c r="Z7" s="531" t="s">
        <v>98</v>
      </c>
      <c r="AA7" s="532"/>
      <c r="AB7" s="532"/>
      <c r="AC7" s="532"/>
      <c r="AD7" s="532"/>
      <c r="AE7" s="532"/>
      <c r="AF7" s="532"/>
      <c r="AG7" s="532"/>
      <c r="AH7" s="533"/>
      <c r="AI7" s="456">
        <v>4</v>
      </c>
      <c r="AJ7" s="457"/>
      <c r="AK7" s="457"/>
      <c r="AL7" s="457"/>
      <c r="AM7" s="457"/>
      <c r="AN7" s="457"/>
      <c r="AO7" s="457"/>
      <c r="AP7" s="458"/>
      <c r="AQ7" s="456">
        <v>10602</v>
      </c>
      <c r="AR7" s="457"/>
      <c r="AS7" s="457"/>
      <c r="AT7" s="457"/>
      <c r="AU7" s="457"/>
      <c r="AV7" s="457"/>
      <c r="AW7" s="457"/>
      <c r="AX7" s="457"/>
      <c r="AY7" s="459"/>
      <c r="AZ7" s="428" t="s">
        <v>99</v>
      </c>
      <c r="BA7" s="429"/>
      <c r="BB7" s="429"/>
      <c r="BC7" s="429"/>
      <c r="BD7" s="429"/>
      <c r="BE7" s="429"/>
      <c r="BF7" s="429"/>
      <c r="BG7" s="429"/>
      <c r="BH7" s="429"/>
      <c r="BI7" s="429"/>
      <c r="BJ7" s="429"/>
      <c r="BK7" s="429"/>
      <c r="BL7" s="429"/>
      <c r="BM7" s="430"/>
      <c r="BN7" s="431">
        <v>8911166</v>
      </c>
      <c r="BO7" s="432"/>
      <c r="BP7" s="432"/>
      <c r="BQ7" s="432"/>
      <c r="BR7" s="432"/>
      <c r="BS7" s="432"/>
      <c r="BT7" s="432"/>
      <c r="BU7" s="433"/>
      <c r="BV7" s="431">
        <v>9457816</v>
      </c>
      <c r="BW7" s="432"/>
      <c r="BX7" s="432"/>
      <c r="BY7" s="432"/>
      <c r="BZ7" s="432"/>
      <c r="CA7" s="432"/>
      <c r="CB7" s="432"/>
      <c r="CC7" s="433"/>
      <c r="CD7" s="478" t="s">
        <v>100</v>
      </c>
      <c r="CE7" s="479"/>
      <c r="CF7" s="479"/>
      <c r="CG7" s="479"/>
      <c r="CH7" s="479"/>
      <c r="CI7" s="479"/>
      <c r="CJ7" s="479"/>
      <c r="CK7" s="479"/>
      <c r="CL7" s="479"/>
      <c r="CM7" s="479"/>
      <c r="CN7" s="479"/>
      <c r="CO7" s="479"/>
      <c r="CP7" s="479"/>
      <c r="CQ7" s="479"/>
      <c r="CR7" s="479"/>
      <c r="CS7" s="480"/>
      <c r="CT7" s="431">
        <v>1370065804</v>
      </c>
      <c r="CU7" s="432"/>
      <c r="CV7" s="432"/>
      <c r="CW7" s="432"/>
      <c r="CX7" s="432"/>
      <c r="CY7" s="432"/>
      <c r="CZ7" s="432"/>
      <c r="DA7" s="433"/>
      <c r="DB7" s="431">
        <v>1345868316</v>
      </c>
      <c r="DC7" s="432"/>
      <c r="DD7" s="432"/>
      <c r="DE7" s="432"/>
      <c r="DF7" s="432"/>
      <c r="DG7" s="432"/>
      <c r="DH7" s="432"/>
      <c r="DI7" s="433"/>
      <c r="DJ7" s="158"/>
      <c r="DK7" s="158"/>
      <c r="DL7" s="158"/>
      <c r="DM7" s="158"/>
      <c r="DN7" s="158"/>
      <c r="DO7" s="158"/>
    </row>
    <row r="8" spans="1:119" ht="18.75" customHeight="1" thickBot="1" x14ac:dyDescent="0.25">
      <c r="A8" s="159"/>
      <c r="B8" s="540"/>
      <c r="C8" s="541"/>
      <c r="D8" s="541"/>
      <c r="E8" s="541"/>
      <c r="F8" s="541"/>
      <c r="G8" s="541"/>
      <c r="H8" s="541"/>
      <c r="I8" s="541"/>
      <c r="J8" s="541"/>
      <c r="K8" s="542"/>
      <c r="L8" s="558"/>
      <c r="M8" s="558"/>
      <c r="N8" s="558"/>
      <c r="O8" s="558"/>
      <c r="P8" s="558"/>
      <c r="Q8" s="558"/>
      <c r="R8" s="513"/>
      <c r="S8" s="513"/>
      <c r="T8" s="513"/>
      <c r="U8" s="513"/>
      <c r="V8" s="559"/>
      <c r="W8" s="504"/>
      <c r="X8" s="505"/>
      <c r="Y8" s="506"/>
      <c r="Z8" s="531" t="s">
        <v>101</v>
      </c>
      <c r="AA8" s="532"/>
      <c r="AB8" s="532"/>
      <c r="AC8" s="532"/>
      <c r="AD8" s="532"/>
      <c r="AE8" s="532"/>
      <c r="AF8" s="532"/>
      <c r="AG8" s="532"/>
      <c r="AH8" s="533"/>
      <c r="AI8" s="456">
        <v>1</v>
      </c>
      <c r="AJ8" s="457"/>
      <c r="AK8" s="457"/>
      <c r="AL8" s="457"/>
      <c r="AM8" s="457"/>
      <c r="AN8" s="457"/>
      <c r="AO8" s="457"/>
      <c r="AP8" s="458"/>
      <c r="AQ8" s="456">
        <v>8869</v>
      </c>
      <c r="AR8" s="457"/>
      <c r="AS8" s="457"/>
      <c r="AT8" s="457"/>
      <c r="AU8" s="457"/>
      <c r="AV8" s="457"/>
      <c r="AW8" s="457"/>
      <c r="AX8" s="457"/>
      <c r="AY8" s="459"/>
      <c r="AZ8" s="428" t="s">
        <v>102</v>
      </c>
      <c r="BA8" s="429"/>
      <c r="BB8" s="429"/>
      <c r="BC8" s="429"/>
      <c r="BD8" s="429"/>
      <c r="BE8" s="429"/>
      <c r="BF8" s="429"/>
      <c r="BG8" s="429"/>
      <c r="BH8" s="429"/>
      <c r="BI8" s="429"/>
      <c r="BJ8" s="429"/>
      <c r="BK8" s="429"/>
      <c r="BL8" s="429"/>
      <c r="BM8" s="430"/>
      <c r="BN8" s="431">
        <v>30111147</v>
      </c>
      <c r="BO8" s="432"/>
      <c r="BP8" s="432"/>
      <c r="BQ8" s="432"/>
      <c r="BR8" s="432"/>
      <c r="BS8" s="432"/>
      <c r="BT8" s="432"/>
      <c r="BU8" s="433"/>
      <c r="BV8" s="431">
        <v>21461868</v>
      </c>
      <c r="BW8" s="432"/>
      <c r="BX8" s="432"/>
      <c r="BY8" s="432"/>
      <c r="BZ8" s="432"/>
      <c r="CA8" s="432"/>
      <c r="CB8" s="432"/>
      <c r="CC8" s="433"/>
      <c r="CD8" s="478" t="s">
        <v>103</v>
      </c>
      <c r="CE8" s="479"/>
      <c r="CF8" s="479"/>
      <c r="CG8" s="479"/>
      <c r="CH8" s="479"/>
      <c r="CI8" s="479"/>
      <c r="CJ8" s="479"/>
      <c r="CK8" s="479"/>
      <c r="CL8" s="479"/>
      <c r="CM8" s="479"/>
      <c r="CN8" s="479"/>
      <c r="CO8" s="479"/>
      <c r="CP8" s="479"/>
      <c r="CQ8" s="479"/>
      <c r="CR8" s="479"/>
      <c r="CS8" s="480"/>
      <c r="CT8" s="573">
        <v>0.91971000000000003</v>
      </c>
      <c r="CU8" s="574"/>
      <c r="CV8" s="574"/>
      <c r="CW8" s="574"/>
      <c r="CX8" s="574"/>
      <c r="CY8" s="574"/>
      <c r="CZ8" s="574"/>
      <c r="DA8" s="575"/>
      <c r="DB8" s="573">
        <v>0.91722999999999999</v>
      </c>
      <c r="DC8" s="574"/>
      <c r="DD8" s="574"/>
      <c r="DE8" s="574"/>
      <c r="DF8" s="574"/>
      <c r="DG8" s="574"/>
      <c r="DH8" s="574"/>
      <c r="DI8" s="575"/>
      <c r="DJ8" s="158"/>
      <c r="DK8" s="158"/>
      <c r="DL8" s="158"/>
      <c r="DM8" s="158"/>
      <c r="DN8" s="158"/>
      <c r="DO8" s="158"/>
    </row>
    <row r="9" spans="1:119" ht="18.75" customHeight="1" thickBot="1" x14ac:dyDescent="0.25">
      <c r="A9" s="159"/>
      <c r="B9" s="537" t="s">
        <v>104</v>
      </c>
      <c r="C9" s="511"/>
      <c r="D9" s="511"/>
      <c r="E9" s="511"/>
      <c r="F9" s="511"/>
      <c r="G9" s="511"/>
      <c r="H9" s="511"/>
      <c r="I9" s="511"/>
      <c r="J9" s="511"/>
      <c r="K9" s="512"/>
      <c r="L9" s="543" t="s">
        <v>105</v>
      </c>
      <c r="M9" s="544"/>
      <c r="N9" s="544"/>
      <c r="O9" s="544"/>
      <c r="P9" s="544"/>
      <c r="Q9" s="545"/>
      <c r="R9" s="546">
        <v>7483128</v>
      </c>
      <c r="S9" s="547"/>
      <c r="T9" s="547"/>
      <c r="U9" s="547"/>
      <c r="V9" s="548"/>
      <c r="W9" s="504"/>
      <c r="X9" s="505"/>
      <c r="Y9" s="506"/>
      <c r="Z9" s="531" t="s">
        <v>106</v>
      </c>
      <c r="AA9" s="532"/>
      <c r="AB9" s="532"/>
      <c r="AC9" s="532"/>
      <c r="AD9" s="532"/>
      <c r="AE9" s="532"/>
      <c r="AF9" s="532"/>
      <c r="AG9" s="532"/>
      <c r="AH9" s="533"/>
      <c r="AI9" s="456">
        <v>1</v>
      </c>
      <c r="AJ9" s="457"/>
      <c r="AK9" s="457"/>
      <c r="AL9" s="457"/>
      <c r="AM9" s="457"/>
      <c r="AN9" s="457"/>
      <c r="AO9" s="457"/>
      <c r="AP9" s="458"/>
      <c r="AQ9" s="456">
        <v>12090</v>
      </c>
      <c r="AR9" s="457"/>
      <c r="AS9" s="457"/>
      <c r="AT9" s="457"/>
      <c r="AU9" s="457"/>
      <c r="AV9" s="457"/>
      <c r="AW9" s="457"/>
      <c r="AX9" s="457"/>
      <c r="AY9" s="459"/>
      <c r="AZ9" s="428" t="s">
        <v>107</v>
      </c>
      <c r="BA9" s="429"/>
      <c r="BB9" s="429"/>
      <c r="BC9" s="429"/>
      <c r="BD9" s="429"/>
      <c r="BE9" s="429"/>
      <c r="BF9" s="429"/>
      <c r="BG9" s="429"/>
      <c r="BH9" s="429"/>
      <c r="BI9" s="429"/>
      <c r="BJ9" s="429"/>
      <c r="BK9" s="429"/>
      <c r="BL9" s="429"/>
      <c r="BM9" s="430"/>
      <c r="BN9" s="431">
        <v>8649279</v>
      </c>
      <c r="BO9" s="432"/>
      <c r="BP9" s="432"/>
      <c r="BQ9" s="432"/>
      <c r="BR9" s="432"/>
      <c r="BS9" s="432"/>
      <c r="BT9" s="432"/>
      <c r="BU9" s="433"/>
      <c r="BV9" s="431">
        <v>898615</v>
      </c>
      <c r="BW9" s="432"/>
      <c r="BX9" s="432"/>
      <c r="BY9" s="432"/>
      <c r="BZ9" s="432"/>
      <c r="CA9" s="432"/>
      <c r="CB9" s="432"/>
      <c r="CC9" s="433"/>
      <c r="CD9" s="402" t="s">
        <v>108</v>
      </c>
      <c r="CE9" s="403"/>
      <c r="CF9" s="403"/>
      <c r="CG9" s="403"/>
      <c r="CH9" s="403"/>
      <c r="CI9" s="403"/>
      <c r="CJ9" s="403"/>
      <c r="CK9" s="403"/>
      <c r="CL9" s="403"/>
      <c r="CM9" s="403"/>
      <c r="CN9" s="403"/>
      <c r="CO9" s="403"/>
      <c r="CP9" s="403"/>
      <c r="CQ9" s="403"/>
      <c r="CR9" s="403"/>
      <c r="CS9" s="404"/>
      <c r="CT9" s="410">
        <v>22.1</v>
      </c>
      <c r="CU9" s="411"/>
      <c r="CV9" s="411"/>
      <c r="CW9" s="411"/>
      <c r="CX9" s="411"/>
      <c r="CY9" s="411"/>
      <c r="CZ9" s="411"/>
      <c r="DA9" s="412"/>
      <c r="DB9" s="410">
        <v>21.8</v>
      </c>
      <c r="DC9" s="411"/>
      <c r="DD9" s="411"/>
      <c r="DE9" s="411"/>
      <c r="DF9" s="411"/>
      <c r="DG9" s="411"/>
      <c r="DH9" s="411"/>
      <c r="DI9" s="412"/>
      <c r="DJ9" s="158"/>
      <c r="DK9" s="158"/>
      <c r="DL9" s="158"/>
      <c r="DM9" s="158"/>
      <c r="DN9" s="158"/>
      <c r="DO9" s="158"/>
    </row>
    <row r="10" spans="1:119" ht="18.75" customHeight="1" x14ac:dyDescent="0.2">
      <c r="A10" s="159"/>
      <c r="B10" s="538"/>
      <c r="C10" s="401"/>
      <c r="D10" s="401"/>
      <c r="E10" s="401"/>
      <c r="F10" s="401"/>
      <c r="G10" s="401"/>
      <c r="H10" s="401"/>
      <c r="I10" s="401"/>
      <c r="J10" s="401"/>
      <c r="K10" s="539"/>
      <c r="L10" s="453" t="s">
        <v>109</v>
      </c>
      <c r="M10" s="454"/>
      <c r="N10" s="454"/>
      <c r="O10" s="454"/>
      <c r="P10" s="454"/>
      <c r="Q10" s="455"/>
      <c r="R10" s="456">
        <v>7410719</v>
      </c>
      <c r="S10" s="457"/>
      <c r="T10" s="457"/>
      <c r="U10" s="457"/>
      <c r="V10" s="459"/>
      <c r="W10" s="504"/>
      <c r="X10" s="505"/>
      <c r="Y10" s="506"/>
      <c r="Z10" s="531" t="s">
        <v>110</v>
      </c>
      <c r="AA10" s="532"/>
      <c r="AB10" s="532"/>
      <c r="AC10" s="532"/>
      <c r="AD10" s="532"/>
      <c r="AE10" s="532"/>
      <c r="AF10" s="532"/>
      <c r="AG10" s="532"/>
      <c r="AH10" s="533"/>
      <c r="AI10" s="456">
        <v>1</v>
      </c>
      <c r="AJ10" s="457"/>
      <c r="AK10" s="457"/>
      <c r="AL10" s="457"/>
      <c r="AM10" s="457"/>
      <c r="AN10" s="457"/>
      <c r="AO10" s="457"/>
      <c r="AP10" s="458"/>
      <c r="AQ10" s="456">
        <v>10640</v>
      </c>
      <c r="AR10" s="457"/>
      <c r="AS10" s="457"/>
      <c r="AT10" s="457"/>
      <c r="AU10" s="457"/>
      <c r="AV10" s="457"/>
      <c r="AW10" s="457"/>
      <c r="AX10" s="457"/>
      <c r="AY10" s="459"/>
      <c r="AZ10" s="428" t="s">
        <v>111</v>
      </c>
      <c r="BA10" s="429"/>
      <c r="BB10" s="429"/>
      <c r="BC10" s="429"/>
      <c r="BD10" s="429"/>
      <c r="BE10" s="429"/>
      <c r="BF10" s="429"/>
      <c r="BG10" s="429"/>
      <c r="BH10" s="429"/>
      <c r="BI10" s="429"/>
      <c r="BJ10" s="429"/>
      <c r="BK10" s="429"/>
      <c r="BL10" s="429"/>
      <c r="BM10" s="430"/>
      <c r="BN10" s="431">
        <v>33749</v>
      </c>
      <c r="BO10" s="432"/>
      <c r="BP10" s="432"/>
      <c r="BQ10" s="432"/>
      <c r="BR10" s="432"/>
      <c r="BS10" s="432"/>
      <c r="BT10" s="432"/>
      <c r="BU10" s="433"/>
      <c r="BV10" s="431">
        <v>40017223</v>
      </c>
      <c r="BW10" s="432"/>
      <c r="BX10" s="432"/>
      <c r="BY10" s="432"/>
      <c r="BZ10" s="432"/>
      <c r="CA10" s="432"/>
      <c r="CB10" s="432"/>
      <c r="CC10" s="433"/>
      <c r="CD10" s="534" t="s">
        <v>112</v>
      </c>
      <c r="CE10" s="535"/>
      <c r="CF10" s="535"/>
      <c r="CG10" s="535"/>
      <c r="CH10" s="535"/>
      <c r="CI10" s="535"/>
      <c r="CJ10" s="535"/>
      <c r="CK10" s="535"/>
      <c r="CL10" s="535"/>
      <c r="CM10" s="535"/>
      <c r="CN10" s="535"/>
      <c r="CO10" s="535"/>
      <c r="CP10" s="535"/>
      <c r="CQ10" s="535"/>
      <c r="CR10" s="535"/>
      <c r="CS10" s="536"/>
      <c r="CT10" s="163"/>
      <c r="CU10" s="164"/>
      <c r="CV10" s="164"/>
      <c r="CW10" s="164"/>
      <c r="CX10" s="164"/>
      <c r="CY10" s="164"/>
      <c r="CZ10" s="164"/>
      <c r="DA10" s="165"/>
      <c r="DB10" s="163"/>
      <c r="DC10" s="164"/>
      <c r="DD10" s="164"/>
      <c r="DE10" s="164"/>
      <c r="DF10" s="164"/>
      <c r="DG10" s="164"/>
      <c r="DH10" s="164"/>
      <c r="DI10" s="165"/>
      <c r="DJ10" s="158"/>
      <c r="DK10" s="158"/>
      <c r="DL10" s="158"/>
      <c r="DM10" s="158"/>
      <c r="DN10" s="158"/>
      <c r="DO10" s="158"/>
    </row>
    <row r="11" spans="1:119" ht="18.75" customHeight="1" thickBot="1" x14ac:dyDescent="0.25">
      <c r="A11" s="159"/>
      <c r="B11" s="540"/>
      <c r="C11" s="541"/>
      <c r="D11" s="541"/>
      <c r="E11" s="541"/>
      <c r="F11" s="541"/>
      <c r="G11" s="541"/>
      <c r="H11" s="541"/>
      <c r="I11" s="541"/>
      <c r="J11" s="541"/>
      <c r="K11" s="542"/>
      <c r="L11" s="567" t="s">
        <v>113</v>
      </c>
      <c r="M11" s="568"/>
      <c r="N11" s="568"/>
      <c r="O11" s="568"/>
      <c r="P11" s="568"/>
      <c r="Q11" s="569"/>
      <c r="R11" s="570" t="s">
        <v>114</v>
      </c>
      <c r="S11" s="571"/>
      <c r="T11" s="571"/>
      <c r="U11" s="571"/>
      <c r="V11" s="572"/>
      <c r="W11" s="507"/>
      <c r="X11" s="508"/>
      <c r="Y11" s="509"/>
      <c r="Z11" s="531" t="s">
        <v>115</v>
      </c>
      <c r="AA11" s="532"/>
      <c r="AB11" s="532"/>
      <c r="AC11" s="532"/>
      <c r="AD11" s="532"/>
      <c r="AE11" s="532"/>
      <c r="AF11" s="532"/>
      <c r="AG11" s="532"/>
      <c r="AH11" s="533"/>
      <c r="AI11" s="456">
        <v>100</v>
      </c>
      <c r="AJ11" s="457"/>
      <c r="AK11" s="457"/>
      <c r="AL11" s="457"/>
      <c r="AM11" s="457"/>
      <c r="AN11" s="457"/>
      <c r="AO11" s="457"/>
      <c r="AP11" s="458"/>
      <c r="AQ11" s="456">
        <v>9770</v>
      </c>
      <c r="AR11" s="457"/>
      <c r="AS11" s="457"/>
      <c r="AT11" s="457"/>
      <c r="AU11" s="457"/>
      <c r="AV11" s="457"/>
      <c r="AW11" s="457"/>
      <c r="AX11" s="457"/>
      <c r="AY11" s="459"/>
      <c r="AZ11" s="428" t="s">
        <v>116</v>
      </c>
      <c r="BA11" s="429"/>
      <c r="BB11" s="429"/>
      <c r="BC11" s="429"/>
      <c r="BD11" s="429"/>
      <c r="BE11" s="429"/>
      <c r="BF11" s="429"/>
      <c r="BG11" s="429"/>
      <c r="BH11" s="429"/>
      <c r="BI11" s="429"/>
      <c r="BJ11" s="429"/>
      <c r="BK11" s="429"/>
      <c r="BL11" s="429"/>
      <c r="BM11" s="430"/>
      <c r="BN11" s="431">
        <v>0</v>
      </c>
      <c r="BO11" s="432"/>
      <c r="BP11" s="432"/>
      <c r="BQ11" s="432"/>
      <c r="BR11" s="432"/>
      <c r="BS11" s="432"/>
      <c r="BT11" s="432"/>
      <c r="BU11" s="433"/>
      <c r="BV11" s="431">
        <v>0</v>
      </c>
      <c r="BW11" s="432"/>
      <c r="BX11" s="432"/>
      <c r="BY11" s="432"/>
      <c r="BZ11" s="432"/>
      <c r="CA11" s="432"/>
      <c r="CB11" s="432"/>
      <c r="CC11" s="433"/>
      <c r="CD11" s="478" t="s">
        <v>117</v>
      </c>
      <c r="CE11" s="479"/>
      <c r="CF11" s="479"/>
      <c r="CG11" s="479"/>
      <c r="CH11" s="479"/>
      <c r="CI11" s="479"/>
      <c r="CJ11" s="479"/>
      <c r="CK11" s="479"/>
      <c r="CL11" s="479"/>
      <c r="CM11" s="479"/>
      <c r="CN11" s="479"/>
      <c r="CO11" s="479"/>
      <c r="CP11" s="479"/>
      <c r="CQ11" s="479"/>
      <c r="CR11" s="479"/>
      <c r="CS11" s="480"/>
      <c r="CT11" s="481" t="s">
        <v>118</v>
      </c>
      <c r="CU11" s="482"/>
      <c r="CV11" s="482"/>
      <c r="CW11" s="482"/>
      <c r="CX11" s="482"/>
      <c r="CY11" s="482"/>
      <c r="CZ11" s="482"/>
      <c r="DA11" s="483"/>
      <c r="DB11" s="481" t="s">
        <v>118</v>
      </c>
      <c r="DC11" s="482"/>
      <c r="DD11" s="482"/>
      <c r="DE11" s="482"/>
      <c r="DF11" s="482"/>
      <c r="DG11" s="482"/>
      <c r="DH11" s="482"/>
      <c r="DI11" s="483"/>
      <c r="DJ11" s="158"/>
      <c r="DK11" s="158"/>
      <c r="DL11" s="158"/>
      <c r="DM11" s="158"/>
      <c r="DN11" s="158"/>
      <c r="DO11" s="158"/>
    </row>
    <row r="12" spans="1:119" ht="18.75" customHeight="1" x14ac:dyDescent="0.2">
      <c r="A12" s="159"/>
      <c r="B12" s="486" t="s">
        <v>119</v>
      </c>
      <c r="C12" s="487"/>
      <c r="D12" s="487"/>
      <c r="E12" s="487"/>
      <c r="F12" s="487"/>
      <c r="G12" s="487"/>
      <c r="H12" s="487"/>
      <c r="I12" s="487"/>
      <c r="J12" s="487"/>
      <c r="K12" s="488"/>
      <c r="L12" s="495" t="s">
        <v>120</v>
      </c>
      <c r="M12" s="496"/>
      <c r="N12" s="496"/>
      <c r="O12" s="496"/>
      <c r="P12" s="496"/>
      <c r="Q12" s="497"/>
      <c r="R12" s="498">
        <v>7575530</v>
      </c>
      <c r="S12" s="499"/>
      <c r="T12" s="499"/>
      <c r="U12" s="499"/>
      <c r="V12" s="500"/>
      <c r="W12" s="501" t="s">
        <v>121</v>
      </c>
      <c r="X12" s="502"/>
      <c r="Y12" s="503"/>
      <c r="Z12" s="510" t="s">
        <v>1</v>
      </c>
      <c r="AA12" s="511"/>
      <c r="AB12" s="511"/>
      <c r="AC12" s="511"/>
      <c r="AD12" s="511"/>
      <c r="AE12" s="511"/>
      <c r="AF12" s="511"/>
      <c r="AG12" s="511"/>
      <c r="AH12" s="512"/>
      <c r="AI12" s="516" t="s">
        <v>122</v>
      </c>
      <c r="AJ12" s="511"/>
      <c r="AK12" s="511"/>
      <c r="AL12" s="511"/>
      <c r="AM12" s="512"/>
      <c r="AN12" s="516" t="s">
        <v>123</v>
      </c>
      <c r="AO12" s="517"/>
      <c r="AP12" s="517"/>
      <c r="AQ12" s="517"/>
      <c r="AR12" s="517"/>
      <c r="AS12" s="518"/>
      <c r="AT12" s="525" t="s">
        <v>124</v>
      </c>
      <c r="AU12" s="526"/>
      <c r="AV12" s="526"/>
      <c r="AW12" s="526"/>
      <c r="AX12" s="526"/>
      <c r="AY12" s="527"/>
      <c r="AZ12" s="428" t="s">
        <v>125</v>
      </c>
      <c r="BA12" s="429"/>
      <c r="BB12" s="429"/>
      <c r="BC12" s="429"/>
      <c r="BD12" s="429"/>
      <c r="BE12" s="429"/>
      <c r="BF12" s="429"/>
      <c r="BG12" s="429"/>
      <c r="BH12" s="429"/>
      <c r="BI12" s="429"/>
      <c r="BJ12" s="429"/>
      <c r="BK12" s="429"/>
      <c r="BL12" s="429"/>
      <c r="BM12" s="430"/>
      <c r="BN12" s="431">
        <v>14864158</v>
      </c>
      <c r="BO12" s="432"/>
      <c r="BP12" s="432"/>
      <c r="BQ12" s="432"/>
      <c r="BR12" s="432"/>
      <c r="BS12" s="432"/>
      <c r="BT12" s="432"/>
      <c r="BU12" s="433"/>
      <c r="BV12" s="431">
        <v>0</v>
      </c>
      <c r="BW12" s="432"/>
      <c r="BX12" s="432"/>
      <c r="BY12" s="432"/>
      <c r="BZ12" s="432"/>
      <c r="CA12" s="432"/>
      <c r="CB12" s="432"/>
      <c r="CC12" s="433"/>
      <c r="CD12" s="478" t="s">
        <v>126</v>
      </c>
      <c r="CE12" s="479"/>
      <c r="CF12" s="479"/>
      <c r="CG12" s="479"/>
      <c r="CH12" s="479"/>
      <c r="CI12" s="479"/>
      <c r="CJ12" s="479"/>
      <c r="CK12" s="479"/>
      <c r="CL12" s="479"/>
      <c r="CM12" s="479"/>
      <c r="CN12" s="479"/>
      <c r="CO12" s="479"/>
      <c r="CP12" s="479"/>
      <c r="CQ12" s="479"/>
      <c r="CR12" s="479"/>
      <c r="CS12" s="480"/>
      <c r="CT12" s="481" t="s">
        <v>127</v>
      </c>
      <c r="CU12" s="482"/>
      <c r="CV12" s="482"/>
      <c r="CW12" s="482"/>
      <c r="CX12" s="482"/>
      <c r="CY12" s="482"/>
      <c r="CZ12" s="482"/>
      <c r="DA12" s="483"/>
      <c r="DB12" s="481" t="s">
        <v>118</v>
      </c>
      <c r="DC12" s="482"/>
      <c r="DD12" s="482"/>
      <c r="DE12" s="482"/>
      <c r="DF12" s="482"/>
      <c r="DG12" s="482"/>
      <c r="DH12" s="482"/>
      <c r="DI12" s="483"/>
      <c r="DJ12" s="158"/>
      <c r="DK12" s="158"/>
      <c r="DL12" s="158"/>
      <c r="DM12" s="158"/>
      <c r="DN12" s="158"/>
      <c r="DO12" s="158"/>
    </row>
    <row r="13" spans="1:119" ht="18.75" customHeight="1" thickBot="1" x14ac:dyDescent="0.25">
      <c r="A13" s="159"/>
      <c r="B13" s="489"/>
      <c r="C13" s="490"/>
      <c r="D13" s="490"/>
      <c r="E13" s="490"/>
      <c r="F13" s="490"/>
      <c r="G13" s="490"/>
      <c r="H13" s="490"/>
      <c r="I13" s="490"/>
      <c r="J13" s="490"/>
      <c r="K13" s="491"/>
      <c r="L13" s="166"/>
      <c r="M13" s="472" t="s">
        <v>128</v>
      </c>
      <c r="N13" s="473"/>
      <c r="O13" s="473"/>
      <c r="P13" s="473"/>
      <c r="Q13" s="474"/>
      <c r="R13" s="522">
        <v>7301322</v>
      </c>
      <c r="S13" s="523"/>
      <c r="T13" s="523"/>
      <c r="U13" s="523"/>
      <c r="V13" s="524"/>
      <c r="W13" s="504"/>
      <c r="X13" s="505"/>
      <c r="Y13" s="506"/>
      <c r="Z13" s="513"/>
      <c r="AA13" s="514"/>
      <c r="AB13" s="514"/>
      <c r="AC13" s="514"/>
      <c r="AD13" s="514"/>
      <c r="AE13" s="514"/>
      <c r="AF13" s="514"/>
      <c r="AG13" s="514"/>
      <c r="AH13" s="515"/>
      <c r="AI13" s="513"/>
      <c r="AJ13" s="514"/>
      <c r="AK13" s="514"/>
      <c r="AL13" s="514"/>
      <c r="AM13" s="515"/>
      <c r="AN13" s="519"/>
      <c r="AO13" s="520"/>
      <c r="AP13" s="520"/>
      <c r="AQ13" s="520"/>
      <c r="AR13" s="520"/>
      <c r="AS13" s="521"/>
      <c r="AT13" s="528"/>
      <c r="AU13" s="529"/>
      <c r="AV13" s="529"/>
      <c r="AW13" s="529"/>
      <c r="AX13" s="529"/>
      <c r="AY13" s="530"/>
      <c r="AZ13" s="439" t="s">
        <v>129</v>
      </c>
      <c r="BA13" s="440"/>
      <c r="BB13" s="440"/>
      <c r="BC13" s="440"/>
      <c r="BD13" s="440"/>
      <c r="BE13" s="440"/>
      <c r="BF13" s="440"/>
      <c r="BG13" s="440"/>
      <c r="BH13" s="440"/>
      <c r="BI13" s="440"/>
      <c r="BJ13" s="440"/>
      <c r="BK13" s="440"/>
      <c r="BL13" s="440"/>
      <c r="BM13" s="441"/>
      <c r="BN13" s="431">
        <v>-6181130</v>
      </c>
      <c r="BO13" s="432"/>
      <c r="BP13" s="432"/>
      <c r="BQ13" s="432"/>
      <c r="BR13" s="432"/>
      <c r="BS13" s="432"/>
      <c r="BT13" s="432"/>
      <c r="BU13" s="433"/>
      <c r="BV13" s="431">
        <v>40915838</v>
      </c>
      <c r="BW13" s="432"/>
      <c r="BX13" s="432"/>
      <c r="BY13" s="432"/>
      <c r="BZ13" s="432"/>
      <c r="CA13" s="432"/>
      <c r="CB13" s="432"/>
      <c r="CC13" s="433"/>
      <c r="CD13" s="478" t="s">
        <v>130</v>
      </c>
      <c r="CE13" s="479"/>
      <c r="CF13" s="479"/>
      <c r="CG13" s="479"/>
      <c r="CH13" s="479"/>
      <c r="CI13" s="479"/>
      <c r="CJ13" s="479"/>
      <c r="CK13" s="479"/>
      <c r="CL13" s="479"/>
      <c r="CM13" s="479"/>
      <c r="CN13" s="479"/>
      <c r="CO13" s="479"/>
      <c r="CP13" s="479"/>
      <c r="CQ13" s="479"/>
      <c r="CR13" s="479"/>
      <c r="CS13" s="480"/>
      <c r="CT13" s="410">
        <v>13.7</v>
      </c>
      <c r="CU13" s="411"/>
      <c r="CV13" s="411"/>
      <c r="CW13" s="411"/>
      <c r="CX13" s="411"/>
      <c r="CY13" s="411"/>
      <c r="CZ13" s="411"/>
      <c r="DA13" s="412"/>
      <c r="DB13" s="410">
        <v>13.7</v>
      </c>
      <c r="DC13" s="411"/>
      <c r="DD13" s="411"/>
      <c r="DE13" s="411"/>
      <c r="DF13" s="411"/>
      <c r="DG13" s="411"/>
      <c r="DH13" s="411"/>
      <c r="DI13" s="412"/>
      <c r="DJ13" s="158"/>
      <c r="DK13" s="158"/>
      <c r="DL13" s="158"/>
      <c r="DM13" s="158"/>
      <c r="DN13" s="158"/>
      <c r="DO13" s="158"/>
    </row>
    <row r="14" spans="1:119" ht="18.75" customHeight="1" thickBot="1" x14ac:dyDescent="0.25">
      <c r="A14" s="159"/>
      <c r="B14" s="489"/>
      <c r="C14" s="490"/>
      <c r="D14" s="490"/>
      <c r="E14" s="490"/>
      <c r="F14" s="490"/>
      <c r="G14" s="490"/>
      <c r="H14" s="490"/>
      <c r="I14" s="490"/>
      <c r="J14" s="490"/>
      <c r="K14" s="491"/>
      <c r="L14" s="466" t="s">
        <v>131</v>
      </c>
      <c r="M14" s="484"/>
      <c r="N14" s="484"/>
      <c r="O14" s="484"/>
      <c r="P14" s="484"/>
      <c r="Q14" s="485"/>
      <c r="R14" s="475">
        <v>7565309</v>
      </c>
      <c r="S14" s="476"/>
      <c r="T14" s="476"/>
      <c r="U14" s="476"/>
      <c r="V14" s="477"/>
      <c r="W14" s="504"/>
      <c r="X14" s="505"/>
      <c r="Y14" s="506"/>
      <c r="Z14" s="453" t="s">
        <v>132</v>
      </c>
      <c r="AA14" s="454"/>
      <c r="AB14" s="454"/>
      <c r="AC14" s="454"/>
      <c r="AD14" s="454"/>
      <c r="AE14" s="454"/>
      <c r="AF14" s="454"/>
      <c r="AG14" s="454"/>
      <c r="AH14" s="455"/>
      <c r="AI14" s="456">
        <v>11911</v>
      </c>
      <c r="AJ14" s="457"/>
      <c r="AK14" s="457"/>
      <c r="AL14" s="457"/>
      <c r="AM14" s="458"/>
      <c r="AN14" s="456">
        <v>39258656</v>
      </c>
      <c r="AO14" s="457"/>
      <c r="AP14" s="457"/>
      <c r="AQ14" s="457"/>
      <c r="AR14" s="457"/>
      <c r="AS14" s="458"/>
      <c r="AT14" s="456">
        <v>3296</v>
      </c>
      <c r="AU14" s="457"/>
      <c r="AV14" s="457"/>
      <c r="AW14" s="457"/>
      <c r="AX14" s="457"/>
      <c r="AY14" s="459"/>
      <c r="AZ14" s="422" t="s">
        <v>133</v>
      </c>
      <c r="BA14" s="423"/>
      <c r="BB14" s="423"/>
      <c r="BC14" s="423"/>
      <c r="BD14" s="423"/>
      <c r="BE14" s="423"/>
      <c r="BF14" s="423"/>
      <c r="BG14" s="423"/>
      <c r="BH14" s="423"/>
      <c r="BI14" s="423"/>
      <c r="BJ14" s="423"/>
      <c r="BK14" s="423"/>
      <c r="BL14" s="423"/>
      <c r="BM14" s="424"/>
      <c r="BN14" s="425">
        <v>952836310</v>
      </c>
      <c r="BO14" s="426"/>
      <c r="BP14" s="426"/>
      <c r="BQ14" s="426"/>
      <c r="BR14" s="426"/>
      <c r="BS14" s="426"/>
      <c r="BT14" s="426"/>
      <c r="BU14" s="427"/>
      <c r="BV14" s="425">
        <v>875515803</v>
      </c>
      <c r="BW14" s="426"/>
      <c r="BX14" s="426"/>
      <c r="BY14" s="426"/>
      <c r="BZ14" s="426"/>
      <c r="CA14" s="426"/>
      <c r="CB14" s="426"/>
      <c r="CC14" s="427"/>
      <c r="CD14" s="402" t="s">
        <v>134</v>
      </c>
      <c r="CE14" s="403"/>
      <c r="CF14" s="403"/>
      <c r="CG14" s="403"/>
      <c r="CH14" s="403"/>
      <c r="CI14" s="403"/>
      <c r="CJ14" s="403"/>
      <c r="CK14" s="403"/>
      <c r="CL14" s="403"/>
      <c r="CM14" s="403"/>
      <c r="CN14" s="403"/>
      <c r="CO14" s="403"/>
      <c r="CP14" s="403"/>
      <c r="CQ14" s="403"/>
      <c r="CR14" s="403"/>
      <c r="CS14" s="404"/>
      <c r="CT14" s="436">
        <v>187.3</v>
      </c>
      <c r="CU14" s="437"/>
      <c r="CV14" s="437"/>
      <c r="CW14" s="437"/>
      <c r="CX14" s="437"/>
      <c r="CY14" s="437"/>
      <c r="CZ14" s="437"/>
      <c r="DA14" s="438"/>
      <c r="DB14" s="436">
        <v>190.1</v>
      </c>
      <c r="DC14" s="437"/>
      <c r="DD14" s="437"/>
      <c r="DE14" s="437"/>
      <c r="DF14" s="437"/>
      <c r="DG14" s="437"/>
      <c r="DH14" s="437"/>
      <c r="DI14" s="438"/>
      <c r="DJ14" s="158"/>
      <c r="DK14" s="158"/>
      <c r="DL14" s="158"/>
      <c r="DM14" s="158"/>
      <c r="DN14" s="158"/>
      <c r="DO14" s="158"/>
    </row>
    <row r="15" spans="1:119" ht="18.75" customHeight="1" x14ac:dyDescent="0.2">
      <c r="A15" s="159"/>
      <c r="B15" s="489"/>
      <c r="C15" s="490"/>
      <c r="D15" s="490"/>
      <c r="E15" s="490"/>
      <c r="F15" s="490"/>
      <c r="G15" s="490"/>
      <c r="H15" s="490"/>
      <c r="I15" s="490"/>
      <c r="J15" s="490"/>
      <c r="K15" s="491"/>
      <c r="L15" s="166"/>
      <c r="M15" s="472" t="s">
        <v>135</v>
      </c>
      <c r="N15" s="473"/>
      <c r="O15" s="473"/>
      <c r="P15" s="473"/>
      <c r="Q15" s="474"/>
      <c r="R15" s="475">
        <v>7311801</v>
      </c>
      <c r="S15" s="476"/>
      <c r="T15" s="476"/>
      <c r="U15" s="476"/>
      <c r="V15" s="477"/>
      <c r="W15" s="504"/>
      <c r="X15" s="505"/>
      <c r="Y15" s="506"/>
      <c r="Z15" s="453" t="s">
        <v>136</v>
      </c>
      <c r="AA15" s="454"/>
      <c r="AB15" s="454"/>
      <c r="AC15" s="454"/>
      <c r="AD15" s="454"/>
      <c r="AE15" s="454"/>
      <c r="AF15" s="454"/>
      <c r="AG15" s="454"/>
      <c r="AH15" s="455"/>
      <c r="AI15" s="456" t="s">
        <v>118</v>
      </c>
      <c r="AJ15" s="457"/>
      <c r="AK15" s="457"/>
      <c r="AL15" s="457"/>
      <c r="AM15" s="458"/>
      <c r="AN15" s="456" t="s">
        <v>127</v>
      </c>
      <c r="AO15" s="457"/>
      <c r="AP15" s="457"/>
      <c r="AQ15" s="457"/>
      <c r="AR15" s="457"/>
      <c r="AS15" s="458"/>
      <c r="AT15" s="456" t="s">
        <v>137</v>
      </c>
      <c r="AU15" s="457"/>
      <c r="AV15" s="457"/>
      <c r="AW15" s="457"/>
      <c r="AX15" s="457"/>
      <c r="AY15" s="459"/>
      <c r="AZ15" s="428" t="s">
        <v>138</v>
      </c>
      <c r="BA15" s="429"/>
      <c r="BB15" s="429"/>
      <c r="BC15" s="429"/>
      <c r="BD15" s="429"/>
      <c r="BE15" s="429"/>
      <c r="BF15" s="429"/>
      <c r="BG15" s="429"/>
      <c r="BH15" s="429"/>
      <c r="BI15" s="429"/>
      <c r="BJ15" s="429"/>
      <c r="BK15" s="429"/>
      <c r="BL15" s="429"/>
      <c r="BM15" s="430"/>
      <c r="BN15" s="431">
        <v>1025361646</v>
      </c>
      <c r="BO15" s="432"/>
      <c r="BP15" s="432"/>
      <c r="BQ15" s="432"/>
      <c r="BR15" s="432"/>
      <c r="BS15" s="432"/>
      <c r="BT15" s="432"/>
      <c r="BU15" s="433"/>
      <c r="BV15" s="431">
        <v>971219892</v>
      </c>
      <c r="BW15" s="432"/>
      <c r="BX15" s="432"/>
      <c r="BY15" s="432"/>
      <c r="BZ15" s="432"/>
      <c r="CA15" s="432"/>
      <c r="CB15" s="432"/>
      <c r="CC15" s="433"/>
      <c r="CD15" s="469" t="s">
        <v>139</v>
      </c>
      <c r="CE15" s="470"/>
      <c r="CF15" s="470"/>
      <c r="CG15" s="470"/>
      <c r="CH15" s="470"/>
      <c r="CI15" s="470"/>
      <c r="CJ15" s="470"/>
      <c r="CK15" s="470"/>
      <c r="CL15" s="470"/>
      <c r="CM15" s="470"/>
      <c r="CN15" s="470"/>
      <c r="CO15" s="470"/>
      <c r="CP15" s="470"/>
      <c r="CQ15" s="470"/>
      <c r="CR15" s="470"/>
      <c r="CS15" s="471"/>
      <c r="CT15" s="167"/>
      <c r="CU15" s="168"/>
      <c r="CV15" s="168"/>
      <c r="CW15" s="168"/>
      <c r="CX15" s="168"/>
      <c r="CY15" s="168"/>
      <c r="CZ15" s="168"/>
      <c r="DA15" s="169"/>
      <c r="DB15" s="167"/>
      <c r="DC15" s="168"/>
      <c r="DD15" s="168"/>
      <c r="DE15" s="168"/>
      <c r="DF15" s="168"/>
      <c r="DG15" s="168"/>
      <c r="DH15" s="168"/>
      <c r="DI15" s="169"/>
      <c r="DJ15" s="158"/>
      <c r="DK15" s="158"/>
      <c r="DL15" s="158"/>
      <c r="DM15" s="158"/>
      <c r="DN15" s="158"/>
      <c r="DO15" s="158"/>
    </row>
    <row r="16" spans="1:119" ht="18.75" customHeight="1" x14ac:dyDescent="0.2">
      <c r="A16" s="159"/>
      <c r="B16" s="489"/>
      <c r="C16" s="490"/>
      <c r="D16" s="490"/>
      <c r="E16" s="490"/>
      <c r="F16" s="490"/>
      <c r="G16" s="490"/>
      <c r="H16" s="490"/>
      <c r="I16" s="490"/>
      <c r="J16" s="490"/>
      <c r="K16" s="491"/>
      <c r="L16" s="466" t="s">
        <v>140</v>
      </c>
      <c r="M16" s="467"/>
      <c r="N16" s="467"/>
      <c r="O16" s="467"/>
      <c r="P16" s="467"/>
      <c r="Q16" s="468"/>
      <c r="R16" s="463" t="s">
        <v>141</v>
      </c>
      <c r="S16" s="464"/>
      <c r="T16" s="464"/>
      <c r="U16" s="464"/>
      <c r="V16" s="465"/>
      <c r="W16" s="504"/>
      <c r="X16" s="505"/>
      <c r="Y16" s="506"/>
      <c r="Z16" s="453" t="s">
        <v>142</v>
      </c>
      <c r="AA16" s="454"/>
      <c r="AB16" s="454"/>
      <c r="AC16" s="454"/>
      <c r="AD16" s="454"/>
      <c r="AE16" s="454"/>
      <c r="AF16" s="454"/>
      <c r="AG16" s="454"/>
      <c r="AH16" s="455"/>
      <c r="AI16" s="456">
        <v>242</v>
      </c>
      <c r="AJ16" s="457"/>
      <c r="AK16" s="457"/>
      <c r="AL16" s="457"/>
      <c r="AM16" s="458"/>
      <c r="AN16" s="456">
        <v>752136</v>
      </c>
      <c r="AO16" s="457"/>
      <c r="AP16" s="457"/>
      <c r="AQ16" s="457"/>
      <c r="AR16" s="457"/>
      <c r="AS16" s="458"/>
      <c r="AT16" s="456">
        <v>3108</v>
      </c>
      <c r="AU16" s="457"/>
      <c r="AV16" s="457"/>
      <c r="AW16" s="457"/>
      <c r="AX16" s="457"/>
      <c r="AY16" s="459"/>
      <c r="AZ16" s="428" t="s">
        <v>143</v>
      </c>
      <c r="BA16" s="429"/>
      <c r="BB16" s="429"/>
      <c r="BC16" s="429"/>
      <c r="BD16" s="429"/>
      <c r="BE16" s="429"/>
      <c r="BF16" s="429"/>
      <c r="BG16" s="429"/>
      <c r="BH16" s="429"/>
      <c r="BI16" s="429"/>
      <c r="BJ16" s="429"/>
      <c r="BK16" s="429"/>
      <c r="BL16" s="429"/>
      <c r="BM16" s="430"/>
      <c r="BN16" s="431">
        <v>1212559673</v>
      </c>
      <c r="BO16" s="432"/>
      <c r="BP16" s="432"/>
      <c r="BQ16" s="432"/>
      <c r="BR16" s="432"/>
      <c r="BS16" s="432"/>
      <c r="BT16" s="432"/>
      <c r="BU16" s="433"/>
      <c r="BV16" s="431">
        <v>1112048099</v>
      </c>
      <c r="BW16" s="432"/>
      <c r="BX16" s="432"/>
      <c r="BY16" s="432"/>
      <c r="BZ16" s="432"/>
      <c r="CA16" s="432"/>
      <c r="CB16" s="432"/>
      <c r="CC16" s="433"/>
      <c r="CD16" s="170"/>
      <c r="CE16" s="408"/>
      <c r="CF16" s="408"/>
      <c r="CG16" s="408"/>
      <c r="CH16" s="408"/>
      <c r="CI16" s="408"/>
      <c r="CJ16" s="408"/>
      <c r="CK16" s="408"/>
      <c r="CL16" s="408"/>
      <c r="CM16" s="408"/>
      <c r="CN16" s="408"/>
      <c r="CO16" s="408"/>
      <c r="CP16" s="408"/>
      <c r="CQ16" s="408"/>
      <c r="CR16" s="408"/>
      <c r="CS16" s="409"/>
      <c r="CT16" s="410"/>
      <c r="CU16" s="411"/>
      <c r="CV16" s="411"/>
      <c r="CW16" s="411"/>
      <c r="CX16" s="411"/>
      <c r="CY16" s="411"/>
      <c r="CZ16" s="411"/>
      <c r="DA16" s="412"/>
      <c r="DB16" s="410"/>
      <c r="DC16" s="411"/>
      <c r="DD16" s="411"/>
      <c r="DE16" s="411"/>
      <c r="DF16" s="411"/>
      <c r="DG16" s="411"/>
      <c r="DH16" s="411"/>
      <c r="DI16" s="412"/>
      <c r="DJ16" s="158"/>
      <c r="DK16" s="158"/>
      <c r="DL16" s="158"/>
      <c r="DM16" s="158"/>
      <c r="DN16" s="158"/>
      <c r="DO16" s="158"/>
    </row>
    <row r="17" spans="1:119" ht="18.75" customHeight="1" thickBot="1" x14ac:dyDescent="0.25">
      <c r="A17" s="159"/>
      <c r="B17" s="492"/>
      <c r="C17" s="493"/>
      <c r="D17" s="493"/>
      <c r="E17" s="493"/>
      <c r="F17" s="493"/>
      <c r="G17" s="493"/>
      <c r="H17" s="493"/>
      <c r="I17" s="493"/>
      <c r="J17" s="493"/>
      <c r="K17" s="494"/>
      <c r="L17" s="171"/>
      <c r="M17" s="460" t="s">
        <v>144</v>
      </c>
      <c r="N17" s="461"/>
      <c r="O17" s="461"/>
      <c r="P17" s="461"/>
      <c r="Q17" s="462"/>
      <c r="R17" s="463" t="s">
        <v>145</v>
      </c>
      <c r="S17" s="464"/>
      <c r="T17" s="464"/>
      <c r="U17" s="464"/>
      <c r="V17" s="465"/>
      <c r="W17" s="504"/>
      <c r="X17" s="505"/>
      <c r="Y17" s="506"/>
      <c r="Z17" s="453" t="s">
        <v>146</v>
      </c>
      <c r="AA17" s="454"/>
      <c r="AB17" s="454"/>
      <c r="AC17" s="454"/>
      <c r="AD17" s="454"/>
      <c r="AE17" s="454"/>
      <c r="AF17" s="454"/>
      <c r="AG17" s="454"/>
      <c r="AH17" s="455"/>
      <c r="AI17" s="456">
        <v>13567</v>
      </c>
      <c r="AJ17" s="457"/>
      <c r="AK17" s="457"/>
      <c r="AL17" s="457"/>
      <c r="AM17" s="458"/>
      <c r="AN17" s="456">
        <v>45598687</v>
      </c>
      <c r="AO17" s="457"/>
      <c r="AP17" s="457"/>
      <c r="AQ17" s="457"/>
      <c r="AR17" s="457"/>
      <c r="AS17" s="458"/>
      <c r="AT17" s="456">
        <v>3361</v>
      </c>
      <c r="AU17" s="457"/>
      <c r="AV17" s="457"/>
      <c r="AW17" s="457"/>
      <c r="AX17" s="457"/>
      <c r="AY17" s="459"/>
      <c r="AZ17" s="428" t="s">
        <v>147</v>
      </c>
      <c r="BA17" s="429"/>
      <c r="BB17" s="429"/>
      <c r="BC17" s="429"/>
      <c r="BD17" s="429"/>
      <c r="BE17" s="429"/>
      <c r="BF17" s="429"/>
      <c r="BG17" s="429"/>
      <c r="BH17" s="429"/>
      <c r="BI17" s="429"/>
      <c r="BJ17" s="429"/>
      <c r="BK17" s="429"/>
      <c r="BL17" s="429"/>
      <c r="BM17" s="430"/>
      <c r="BN17" s="431">
        <v>1358649908</v>
      </c>
      <c r="BO17" s="432"/>
      <c r="BP17" s="432"/>
      <c r="BQ17" s="432"/>
      <c r="BR17" s="432"/>
      <c r="BS17" s="432"/>
      <c r="BT17" s="432"/>
      <c r="BU17" s="433"/>
      <c r="BV17" s="431">
        <v>1354108471</v>
      </c>
      <c r="BW17" s="432"/>
      <c r="BX17" s="432"/>
      <c r="BY17" s="432"/>
      <c r="BZ17" s="432"/>
      <c r="CA17" s="432"/>
      <c r="CB17" s="432"/>
      <c r="CC17" s="433"/>
      <c r="CD17" s="170"/>
      <c r="CE17" s="408"/>
      <c r="CF17" s="408"/>
      <c r="CG17" s="408"/>
      <c r="CH17" s="408"/>
      <c r="CI17" s="408"/>
      <c r="CJ17" s="408"/>
      <c r="CK17" s="408"/>
      <c r="CL17" s="408"/>
      <c r="CM17" s="408"/>
      <c r="CN17" s="408"/>
      <c r="CO17" s="408"/>
      <c r="CP17" s="408"/>
      <c r="CQ17" s="408"/>
      <c r="CR17" s="408"/>
      <c r="CS17" s="409"/>
      <c r="CT17" s="410"/>
      <c r="CU17" s="411"/>
      <c r="CV17" s="411"/>
      <c r="CW17" s="411"/>
      <c r="CX17" s="411"/>
      <c r="CY17" s="411"/>
      <c r="CZ17" s="411"/>
      <c r="DA17" s="412"/>
      <c r="DB17" s="410"/>
      <c r="DC17" s="411"/>
      <c r="DD17" s="411"/>
      <c r="DE17" s="411"/>
      <c r="DF17" s="411"/>
      <c r="DG17" s="411"/>
      <c r="DH17" s="411"/>
      <c r="DI17" s="412"/>
      <c r="DJ17" s="158"/>
      <c r="DK17" s="158"/>
      <c r="DL17" s="158"/>
      <c r="DM17" s="158"/>
      <c r="DN17" s="158"/>
      <c r="DO17" s="158"/>
    </row>
    <row r="18" spans="1:119" ht="18.75" customHeight="1" thickBot="1" x14ac:dyDescent="0.25">
      <c r="A18" s="159"/>
      <c r="B18" s="448" t="s">
        <v>148</v>
      </c>
      <c r="C18" s="449"/>
      <c r="D18" s="449"/>
      <c r="E18" s="449"/>
      <c r="F18" s="449"/>
      <c r="G18" s="449"/>
      <c r="H18" s="449"/>
      <c r="I18" s="449"/>
      <c r="J18" s="449"/>
      <c r="K18" s="450"/>
      <c r="L18" s="451">
        <v>5173</v>
      </c>
      <c r="M18" s="452"/>
      <c r="N18" s="452"/>
      <c r="O18" s="452"/>
      <c r="P18" s="452"/>
      <c r="Q18" s="452"/>
      <c r="R18" s="452"/>
      <c r="S18" s="452"/>
      <c r="T18" s="452"/>
      <c r="U18" s="452"/>
      <c r="V18" s="452"/>
      <c r="W18" s="504"/>
      <c r="X18" s="505"/>
      <c r="Y18" s="506"/>
      <c r="Z18" s="453" t="s">
        <v>149</v>
      </c>
      <c r="AA18" s="454"/>
      <c r="AB18" s="454"/>
      <c r="AC18" s="454"/>
      <c r="AD18" s="454"/>
      <c r="AE18" s="454"/>
      <c r="AF18" s="454"/>
      <c r="AG18" s="454"/>
      <c r="AH18" s="455"/>
      <c r="AI18" s="456">
        <v>34781</v>
      </c>
      <c r="AJ18" s="457"/>
      <c r="AK18" s="457"/>
      <c r="AL18" s="457"/>
      <c r="AM18" s="458"/>
      <c r="AN18" s="456">
        <v>126048598</v>
      </c>
      <c r="AO18" s="457"/>
      <c r="AP18" s="457"/>
      <c r="AQ18" s="457"/>
      <c r="AR18" s="457"/>
      <c r="AS18" s="458"/>
      <c r="AT18" s="456">
        <v>3624</v>
      </c>
      <c r="AU18" s="457"/>
      <c r="AV18" s="457"/>
      <c r="AW18" s="457"/>
      <c r="AX18" s="457"/>
      <c r="AY18" s="459"/>
      <c r="AZ18" s="439" t="s">
        <v>150</v>
      </c>
      <c r="BA18" s="440"/>
      <c r="BB18" s="440"/>
      <c r="BC18" s="440"/>
      <c r="BD18" s="440"/>
      <c r="BE18" s="440"/>
      <c r="BF18" s="440"/>
      <c r="BG18" s="440"/>
      <c r="BH18" s="440"/>
      <c r="BI18" s="440"/>
      <c r="BJ18" s="440"/>
      <c r="BK18" s="440"/>
      <c r="BL18" s="440"/>
      <c r="BM18" s="441"/>
      <c r="BN18" s="405">
        <v>1639957248</v>
      </c>
      <c r="BO18" s="406"/>
      <c r="BP18" s="406"/>
      <c r="BQ18" s="406"/>
      <c r="BR18" s="406"/>
      <c r="BS18" s="406"/>
      <c r="BT18" s="406"/>
      <c r="BU18" s="407"/>
      <c r="BV18" s="405">
        <v>1701957003</v>
      </c>
      <c r="BW18" s="406"/>
      <c r="BX18" s="406"/>
      <c r="BY18" s="406"/>
      <c r="BZ18" s="406"/>
      <c r="CA18" s="406"/>
      <c r="CB18" s="406"/>
      <c r="CC18" s="407"/>
      <c r="CD18" s="170"/>
      <c r="CE18" s="408"/>
      <c r="CF18" s="408"/>
      <c r="CG18" s="408"/>
      <c r="CH18" s="408"/>
      <c r="CI18" s="408"/>
      <c r="CJ18" s="408"/>
      <c r="CK18" s="408"/>
      <c r="CL18" s="408"/>
      <c r="CM18" s="408"/>
      <c r="CN18" s="408"/>
      <c r="CO18" s="408"/>
      <c r="CP18" s="408"/>
      <c r="CQ18" s="408"/>
      <c r="CR18" s="408"/>
      <c r="CS18" s="409"/>
      <c r="CT18" s="410"/>
      <c r="CU18" s="411"/>
      <c r="CV18" s="411"/>
      <c r="CW18" s="411"/>
      <c r="CX18" s="411"/>
      <c r="CY18" s="411"/>
      <c r="CZ18" s="411"/>
      <c r="DA18" s="412"/>
      <c r="DB18" s="410"/>
      <c r="DC18" s="411"/>
      <c r="DD18" s="411"/>
      <c r="DE18" s="411"/>
      <c r="DF18" s="411"/>
      <c r="DG18" s="411"/>
      <c r="DH18" s="411"/>
      <c r="DI18" s="412"/>
      <c r="DJ18" s="158"/>
      <c r="DK18" s="158"/>
      <c r="DL18" s="158"/>
      <c r="DM18" s="158"/>
      <c r="DN18" s="158"/>
      <c r="DO18" s="158"/>
    </row>
    <row r="19" spans="1:119" ht="18.75" customHeight="1" thickBot="1" x14ac:dyDescent="0.25">
      <c r="A19" s="159"/>
      <c r="B19" s="448" t="s">
        <v>151</v>
      </c>
      <c r="C19" s="449"/>
      <c r="D19" s="449"/>
      <c r="E19" s="449"/>
      <c r="F19" s="449"/>
      <c r="G19" s="449"/>
      <c r="H19" s="449"/>
      <c r="I19" s="449"/>
      <c r="J19" s="449"/>
      <c r="K19" s="450"/>
      <c r="L19" s="451">
        <v>1464</v>
      </c>
      <c r="M19" s="452"/>
      <c r="N19" s="452"/>
      <c r="O19" s="452"/>
      <c r="P19" s="452"/>
      <c r="Q19" s="452"/>
      <c r="R19" s="452"/>
      <c r="S19" s="452"/>
      <c r="T19" s="452"/>
      <c r="U19" s="452"/>
      <c r="V19" s="452"/>
      <c r="W19" s="504"/>
      <c r="X19" s="505"/>
      <c r="Y19" s="506"/>
      <c r="Z19" s="453" t="s">
        <v>152</v>
      </c>
      <c r="AA19" s="454"/>
      <c r="AB19" s="454"/>
      <c r="AC19" s="454"/>
      <c r="AD19" s="454"/>
      <c r="AE19" s="454"/>
      <c r="AF19" s="454"/>
      <c r="AG19" s="454"/>
      <c r="AH19" s="455"/>
      <c r="AI19" s="456" t="s">
        <v>153</v>
      </c>
      <c r="AJ19" s="457"/>
      <c r="AK19" s="457"/>
      <c r="AL19" s="457"/>
      <c r="AM19" s="458"/>
      <c r="AN19" s="456" t="s">
        <v>137</v>
      </c>
      <c r="AO19" s="457"/>
      <c r="AP19" s="457"/>
      <c r="AQ19" s="457"/>
      <c r="AR19" s="457"/>
      <c r="AS19" s="458"/>
      <c r="AT19" s="456" t="s">
        <v>118</v>
      </c>
      <c r="AU19" s="457"/>
      <c r="AV19" s="457"/>
      <c r="AW19" s="457"/>
      <c r="AX19" s="457"/>
      <c r="AY19" s="459"/>
      <c r="AZ19" s="422" t="s">
        <v>154</v>
      </c>
      <c r="BA19" s="423"/>
      <c r="BB19" s="423"/>
      <c r="BC19" s="423"/>
      <c r="BD19" s="423"/>
      <c r="BE19" s="423"/>
      <c r="BF19" s="423"/>
      <c r="BG19" s="423"/>
      <c r="BH19" s="423"/>
      <c r="BI19" s="423"/>
      <c r="BJ19" s="423"/>
      <c r="BK19" s="423"/>
      <c r="BL19" s="423"/>
      <c r="BM19" s="424"/>
      <c r="BN19" s="425">
        <v>4719088099</v>
      </c>
      <c r="BO19" s="426"/>
      <c r="BP19" s="426"/>
      <c r="BQ19" s="426"/>
      <c r="BR19" s="426"/>
      <c r="BS19" s="426"/>
      <c r="BT19" s="426"/>
      <c r="BU19" s="427"/>
      <c r="BV19" s="425">
        <v>4740209633</v>
      </c>
      <c r="BW19" s="426"/>
      <c r="BX19" s="426"/>
      <c r="BY19" s="426"/>
      <c r="BZ19" s="426"/>
      <c r="CA19" s="426"/>
      <c r="CB19" s="426"/>
      <c r="CC19" s="427"/>
      <c r="CD19" s="170"/>
      <c r="CE19" s="408"/>
      <c r="CF19" s="408"/>
      <c r="CG19" s="408"/>
      <c r="CH19" s="408"/>
      <c r="CI19" s="408"/>
      <c r="CJ19" s="408"/>
      <c r="CK19" s="408"/>
      <c r="CL19" s="408"/>
      <c r="CM19" s="408"/>
      <c r="CN19" s="408"/>
      <c r="CO19" s="408"/>
      <c r="CP19" s="408"/>
      <c r="CQ19" s="408"/>
      <c r="CR19" s="408"/>
      <c r="CS19" s="409"/>
      <c r="CT19" s="410"/>
      <c r="CU19" s="411"/>
      <c r="CV19" s="411"/>
      <c r="CW19" s="411"/>
      <c r="CX19" s="411"/>
      <c r="CY19" s="411"/>
      <c r="CZ19" s="411"/>
      <c r="DA19" s="412"/>
      <c r="DB19" s="410"/>
      <c r="DC19" s="411"/>
      <c r="DD19" s="411"/>
      <c r="DE19" s="411"/>
      <c r="DF19" s="411"/>
      <c r="DG19" s="411"/>
      <c r="DH19" s="411"/>
      <c r="DI19" s="412"/>
      <c r="DJ19" s="158"/>
      <c r="DK19" s="158"/>
      <c r="DL19" s="158"/>
      <c r="DM19" s="158"/>
      <c r="DN19" s="158"/>
      <c r="DO19" s="158"/>
    </row>
    <row r="20" spans="1:119" ht="18.75" customHeight="1" thickBot="1" x14ac:dyDescent="0.25">
      <c r="A20" s="159"/>
      <c r="B20" s="448" t="s">
        <v>155</v>
      </c>
      <c r="C20" s="449"/>
      <c r="D20" s="449"/>
      <c r="E20" s="449"/>
      <c r="F20" s="449"/>
      <c r="G20" s="449"/>
      <c r="H20" s="449"/>
      <c r="I20" s="449"/>
      <c r="J20" s="449"/>
      <c r="K20" s="450"/>
      <c r="L20" s="451">
        <v>3063833</v>
      </c>
      <c r="M20" s="452"/>
      <c r="N20" s="452"/>
      <c r="O20" s="452"/>
      <c r="P20" s="452"/>
      <c r="Q20" s="452"/>
      <c r="R20" s="452"/>
      <c r="S20" s="452"/>
      <c r="T20" s="452"/>
      <c r="U20" s="452"/>
      <c r="V20" s="452"/>
      <c r="W20" s="507"/>
      <c r="X20" s="508"/>
      <c r="Y20" s="509"/>
      <c r="Z20" s="453" t="s">
        <v>156</v>
      </c>
      <c r="AA20" s="454"/>
      <c r="AB20" s="454"/>
      <c r="AC20" s="454"/>
      <c r="AD20" s="454"/>
      <c r="AE20" s="454"/>
      <c r="AF20" s="454"/>
      <c r="AG20" s="454"/>
      <c r="AH20" s="455"/>
      <c r="AI20" s="456">
        <v>60259</v>
      </c>
      <c r="AJ20" s="457"/>
      <c r="AK20" s="457"/>
      <c r="AL20" s="457"/>
      <c r="AM20" s="458"/>
      <c r="AN20" s="456">
        <v>210905941</v>
      </c>
      <c r="AO20" s="457"/>
      <c r="AP20" s="457"/>
      <c r="AQ20" s="457"/>
      <c r="AR20" s="457"/>
      <c r="AS20" s="458"/>
      <c r="AT20" s="456">
        <v>3500</v>
      </c>
      <c r="AU20" s="457"/>
      <c r="AV20" s="457"/>
      <c r="AW20" s="457"/>
      <c r="AX20" s="457"/>
      <c r="AY20" s="459"/>
      <c r="AZ20" s="439" t="s">
        <v>157</v>
      </c>
      <c r="BA20" s="440"/>
      <c r="BB20" s="440"/>
      <c r="BC20" s="440"/>
      <c r="BD20" s="440"/>
      <c r="BE20" s="440"/>
      <c r="BF20" s="440"/>
      <c r="BG20" s="440"/>
      <c r="BH20" s="440"/>
      <c r="BI20" s="440"/>
      <c r="BJ20" s="440"/>
      <c r="BK20" s="440"/>
      <c r="BL20" s="440"/>
      <c r="BM20" s="441"/>
      <c r="BN20" s="405">
        <v>563107833</v>
      </c>
      <c r="BO20" s="406"/>
      <c r="BP20" s="406"/>
      <c r="BQ20" s="406"/>
      <c r="BR20" s="406"/>
      <c r="BS20" s="406"/>
      <c r="BT20" s="406"/>
      <c r="BU20" s="407"/>
      <c r="BV20" s="405">
        <v>608211910</v>
      </c>
      <c r="BW20" s="406"/>
      <c r="BX20" s="406"/>
      <c r="BY20" s="406"/>
      <c r="BZ20" s="406"/>
      <c r="CA20" s="406"/>
      <c r="CB20" s="406"/>
      <c r="CC20" s="407"/>
      <c r="CD20" s="170"/>
      <c r="CE20" s="408"/>
      <c r="CF20" s="408"/>
      <c r="CG20" s="408"/>
      <c r="CH20" s="408"/>
      <c r="CI20" s="408"/>
      <c r="CJ20" s="408"/>
      <c r="CK20" s="408"/>
      <c r="CL20" s="408"/>
      <c r="CM20" s="408"/>
      <c r="CN20" s="408"/>
      <c r="CO20" s="408"/>
      <c r="CP20" s="408"/>
      <c r="CQ20" s="408"/>
      <c r="CR20" s="408"/>
      <c r="CS20" s="409"/>
      <c r="CT20" s="410"/>
      <c r="CU20" s="411"/>
      <c r="CV20" s="411"/>
      <c r="CW20" s="411"/>
      <c r="CX20" s="411"/>
      <c r="CY20" s="411"/>
      <c r="CZ20" s="411"/>
      <c r="DA20" s="412"/>
      <c r="DB20" s="410"/>
      <c r="DC20" s="411"/>
      <c r="DD20" s="411"/>
      <c r="DE20" s="411"/>
      <c r="DF20" s="411"/>
      <c r="DG20" s="411"/>
      <c r="DH20" s="411"/>
      <c r="DI20" s="412"/>
      <c r="DJ20" s="158"/>
      <c r="DK20" s="158"/>
      <c r="DL20" s="158"/>
      <c r="DM20" s="158"/>
      <c r="DN20" s="158"/>
      <c r="DO20" s="158"/>
    </row>
    <row r="21" spans="1:119" ht="18.75" customHeight="1" thickBot="1" x14ac:dyDescent="0.25">
      <c r="A21" s="159"/>
      <c r="B21" s="172"/>
      <c r="C21" s="173"/>
      <c r="D21" s="173"/>
      <c r="E21" s="173"/>
      <c r="F21" s="173"/>
      <c r="G21" s="173"/>
      <c r="H21" s="173"/>
      <c r="I21" s="173"/>
      <c r="J21" s="173"/>
      <c r="K21" s="173"/>
      <c r="L21" s="173"/>
      <c r="M21" s="173"/>
      <c r="N21" s="173"/>
      <c r="O21" s="173"/>
      <c r="P21" s="173"/>
      <c r="Q21" s="173"/>
      <c r="R21" s="173"/>
      <c r="S21" s="173"/>
      <c r="T21" s="173"/>
      <c r="U21" s="173"/>
      <c r="V21" s="173"/>
      <c r="W21" s="442" t="s">
        <v>158</v>
      </c>
      <c r="X21" s="443"/>
      <c r="Y21" s="443"/>
      <c r="Z21" s="443"/>
      <c r="AA21" s="443"/>
      <c r="AB21" s="443"/>
      <c r="AC21" s="443"/>
      <c r="AD21" s="443"/>
      <c r="AE21" s="443"/>
      <c r="AF21" s="443"/>
      <c r="AG21" s="443"/>
      <c r="AH21" s="444"/>
      <c r="AI21" s="445">
        <v>102.5</v>
      </c>
      <c r="AJ21" s="446"/>
      <c r="AK21" s="446"/>
      <c r="AL21" s="446"/>
      <c r="AM21" s="446"/>
      <c r="AN21" s="446"/>
      <c r="AO21" s="446"/>
      <c r="AP21" s="446"/>
      <c r="AQ21" s="446"/>
      <c r="AR21" s="446"/>
      <c r="AS21" s="446"/>
      <c r="AT21" s="446"/>
      <c r="AU21" s="446"/>
      <c r="AV21" s="446"/>
      <c r="AW21" s="446"/>
      <c r="AX21" s="446"/>
      <c r="AY21" s="447"/>
      <c r="AZ21" s="422" t="s">
        <v>159</v>
      </c>
      <c r="BA21" s="423"/>
      <c r="BB21" s="423"/>
      <c r="BC21" s="423"/>
      <c r="BD21" s="423"/>
      <c r="BE21" s="423"/>
      <c r="BF21" s="423"/>
      <c r="BG21" s="423"/>
      <c r="BH21" s="423"/>
      <c r="BI21" s="423"/>
      <c r="BJ21" s="423"/>
      <c r="BK21" s="423"/>
      <c r="BL21" s="423"/>
      <c r="BM21" s="424"/>
      <c r="BN21" s="425">
        <v>190646722</v>
      </c>
      <c r="BO21" s="426"/>
      <c r="BP21" s="426"/>
      <c r="BQ21" s="426"/>
      <c r="BR21" s="426"/>
      <c r="BS21" s="426"/>
      <c r="BT21" s="426"/>
      <c r="BU21" s="427"/>
      <c r="BV21" s="425">
        <v>237829785</v>
      </c>
      <c r="BW21" s="426"/>
      <c r="BX21" s="426"/>
      <c r="BY21" s="426"/>
      <c r="BZ21" s="426"/>
      <c r="CA21" s="426"/>
      <c r="CB21" s="426"/>
      <c r="CC21" s="427"/>
      <c r="CD21" s="170"/>
      <c r="CE21" s="408"/>
      <c r="CF21" s="408"/>
      <c r="CG21" s="408"/>
      <c r="CH21" s="408"/>
      <c r="CI21" s="408"/>
      <c r="CJ21" s="408"/>
      <c r="CK21" s="408"/>
      <c r="CL21" s="408"/>
      <c r="CM21" s="408"/>
      <c r="CN21" s="408"/>
      <c r="CO21" s="408"/>
      <c r="CP21" s="408"/>
      <c r="CQ21" s="408"/>
      <c r="CR21" s="408"/>
      <c r="CS21" s="409"/>
      <c r="CT21" s="410"/>
      <c r="CU21" s="411"/>
      <c r="CV21" s="411"/>
      <c r="CW21" s="411"/>
      <c r="CX21" s="411"/>
      <c r="CY21" s="411"/>
      <c r="CZ21" s="411"/>
      <c r="DA21" s="412"/>
      <c r="DB21" s="410"/>
      <c r="DC21" s="411"/>
      <c r="DD21" s="411"/>
      <c r="DE21" s="411"/>
      <c r="DF21" s="411"/>
      <c r="DG21" s="411"/>
      <c r="DH21" s="411"/>
      <c r="DI21" s="412"/>
      <c r="DJ21" s="158"/>
      <c r="DK21" s="158"/>
      <c r="DL21" s="158"/>
      <c r="DM21" s="158"/>
      <c r="DN21" s="158"/>
      <c r="DO21" s="158"/>
    </row>
    <row r="22" spans="1:119" ht="18.75" customHeight="1" x14ac:dyDescent="0.2">
      <c r="A22" s="159"/>
      <c r="B22" s="174"/>
      <c r="C22" s="175"/>
      <c r="D22" s="176"/>
      <c r="E22" s="176"/>
      <c r="F22" s="176"/>
      <c r="G22" s="176"/>
      <c r="H22" s="176"/>
      <c r="I22" s="176"/>
      <c r="J22" s="176"/>
      <c r="K22" s="176"/>
      <c r="L22" s="176"/>
      <c r="M22" s="176"/>
      <c r="N22" s="176"/>
      <c r="O22" s="176"/>
      <c r="P22" s="176"/>
      <c r="Q22" s="177"/>
      <c r="R22" s="177"/>
      <c r="S22" s="177"/>
      <c r="T22" s="177"/>
      <c r="U22" s="177"/>
      <c r="V22" s="177"/>
      <c r="W22" s="178"/>
      <c r="X22" s="178"/>
      <c r="Y22" s="178"/>
      <c r="Z22" s="179"/>
      <c r="AA22" s="179"/>
      <c r="AB22" s="179"/>
      <c r="AC22" s="179"/>
      <c r="AD22" s="179"/>
      <c r="AE22" s="179"/>
      <c r="AF22" s="179"/>
      <c r="AG22" s="179"/>
      <c r="AH22" s="179"/>
      <c r="AI22" s="179"/>
      <c r="AJ22" s="180"/>
      <c r="AK22" s="180"/>
      <c r="AL22" s="180"/>
      <c r="AM22" s="180"/>
      <c r="AN22" s="180"/>
      <c r="AO22" s="180"/>
      <c r="AP22" s="180"/>
      <c r="AQ22" s="180"/>
      <c r="AR22" s="180"/>
      <c r="AS22" s="180"/>
      <c r="AT22" s="180"/>
      <c r="AU22" s="180"/>
      <c r="AV22" s="180"/>
      <c r="AW22" s="180"/>
      <c r="AX22" s="180"/>
      <c r="AY22" s="181"/>
      <c r="AZ22" s="428" t="s">
        <v>160</v>
      </c>
      <c r="BA22" s="429"/>
      <c r="BB22" s="429"/>
      <c r="BC22" s="429"/>
      <c r="BD22" s="429"/>
      <c r="BE22" s="429"/>
      <c r="BF22" s="429"/>
      <c r="BG22" s="429"/>
      <c r="BH22" s="429"/>
      <c r="BI22" s="429"/>
      <c r="BJ22" s="429"/>
      <c r="BK22" s="429"/>
      <c r="BL22" s="429"/>
      <c r="BM22" s="430"/>
      <c r="BN22" s="431">
        <v>10747922</v>
      </c>
      <c r="BO22" s="432"/>
      <c r="BP22" s="432"/>
      <c r="BQ22" s="432"/>
      <c r="BR22" s="432"/>
      <c r="BS22" s="432"/>
      <c r="BT22" s="432"/>
      <c r="BU22" s="433"/>
      <c r="BV22" s="431">
        <v>10744507</v>
      </c>
      <c r="BW22" s="432"/>
      <c r="BX22" s="432"/>
      <c r="BY22" s="432"/>
      <c r="BZ22" s="432"/>
      <c r="CA22" s="432"/>
      <c r="CB22" s="432"/>
      <c r="CC22" s="433"/>
      <c r="CD22" s="170"/>
      <c r="CE22" s="408"/>
      <c r="CF22" s="408"/>
      <c r="CG22" s="408"/>
      <c r="CH22" s="408"/>
      <c r="CI22" s="408"/>
      <c r="CJ22" s="408"/>
      <c r="CK22" s="408"/>
      <c r="CL22" s="408"/>
      <c r="CM22" s="408"/>
      <c r="CN22" s="408"/>
      <c r="CO22" s="408"/>
      <c r="CP22" s="408"/>
      <c r="CQ22" s="408"/>
      <c r="CR22" s="408"/>
      <c r="CS22" s="409"/>
      <c r="CT22" s="410"/>
      <c r="CU22" s="411"/>
      <c r="CV22" s="411"/>
      <c r="CW22" s="411"/>
      <c r="CX22" s="411"/>
      <c r="CY22" s="411"/>
      <c r="CZ22" s="411"/>
      <c r="DA22" s="412"/>
      <c r="DB22" s="410"/>
      <c r="DC22" s="411"/>
      <c r="DD22" s="411"/>
      <c r="DE22" s="411"/>
      <c r="DF22" s="411"/>
      <c r="DG22" s="411"/>
      <c r="DH22" s="411"/>
      <c r="DI22" s="412"/>
      <c r="DJ22" s="158"/>
      <c r="DK22" s="158"/>
      <c r="DL22" s="158"/>
      <c r="DM22" s="158"/>
      <c r="DN22" s="158"/>
      <c r="DO22" s="158"/>
    </row>
    <row r="23" spans="1:119" ht="18.75" customHeight="1" x14ac:dyDescent="0.2">
      <c r="A23" s="159"/>
      <c r="B23" s="174"/>
      <c r="C23" s="175"/>
      <c r="D23" s="176"/>
      <c r="E23" s="176"/>
      <c r="F23" s="176"/>
      <c r="G23" s="176"/>
      <c r="H23" s="176"/>
      <c r="I23" s="176"/>
      <c r="J23" s="176"/>
      <c r="K23" s="176"/>
      <c r="L23" s="176"/>
      <c r="M23" s="176"/>
      <c r="N23" s="176"/>
      <c r="O23" s="176"/>
      <c r="P23" s="176"/>
      <c r="Q23" s="177"/>
      <c r="R23" s="177"/>
      <c r="S23" s="177"/>
      <c r="T23" s="177"/>
      <c r="U23" s="177"/>
      <c r="V23" s="177"/>
      <c r="W23" s="158"/>
      <c r="X23" s="158"/>
      <c r="Y23" s="158"/>
      <c r="Z23" s="158"/>
      <c r="AA23" s="158"/>
      <c r="AB23" s="158"/>
      <c r="AC23" s="158"/>
      <c r="AD23" s="158"/>
      <c r="AE23" s="158"/>
      <c r="AF23" s="158"/>
      <c r="AG23" s="158"/>
      <c r="AH23" s="158"/>
      <c r="AI23" s="158"/>
      <c r="AJ23" s="158"/>
      <c r="AK23" s="158"/>
      <c r="AL23" s="158"/>
      <c r="AM23" s="158"/>
      <c r="AN23" s="158"/>
      <c r="AO23" s="158"/>
      <c r="AP23" s="158"/>
      <c r="AQ23" s="158"/>
      <c r="AR23" s="158"/>
      <c r="AS23" s="158"/>
      <c r="AT23" s="158"/>
      <c r="AU23" s="158"/>
      <c r="AV23" s="158"/>
      <c r="AW23" s="158"/>
      <c r="AX23" s="158"/>
      <c r="AY23" s="158"/>
      <c r="AZ23" s="428" t="s">
        <v>161</v>
      </c>
      <c r="BA23" s="429"/>
      <c r="BB23" s="429"/>
      <c r="BC23" s="429"/>
      <c r="BD23" s="429"/>
      <c r="BE23" s="429"/>
      <c r="BF23" s="429"/>
      <c r="BG23" s="429"/>
      <c r="BH23" s="429"/>
      <c r="BI23" s="429"/>
      <c r="BJ23" s="429"/>
      <c r="BK23" s="429"/>
      <c r="BL23" s="429"/>
      <c r="BM23" s="430"/>
      <c r="BN23" s="431">
        <v>12369448</v>
      </c>
      <c r="BO23" s="432"/>
      <c r="BP23" s="432"/>
      <c r="BQ23" s="432"/>
      <c r="BR23" s="432"/>
      <c r="BS23" s="432"/>
      <c r="BT23" s="432"/>
      <c r="BU23" s="433"/>
      <c r="BV23" s="431">
        <v>12349009</v>
      </c>
      <c r="BW23" s="432"/>
      <c r="BX23" s="432"/>
      <c r="BY23" s="432"/>
      <c r="BZ23" s="432"/>
      <c r="CA23" s="432"/>
      <c r="CB23" s="432"/>
      <c r="CC23" s="433"/>
      <c r="CD23" s="170"/>
      <c r="CE23" s="408"/>
      <c r="CF23" s="408"/>
      <c r="CG23" s="408"/>
      <c r="CH23" s="408"/>
      <c r="CI23" s="408"/>
      <c r="CJ23" s="408"/>
      <c r="CK23" s="408"/>
      <c r="CL23" s="408"/>
      <c r="CM23" s="408"/>
      <c r="CN23" s="408"/>
      <c r="CO23" s="408"/>
      <c r="CP23" s="408"/>
      <c r="CQ23" s="408"/>
      <c r="CR23" s="408"/>
      <c r="CS23" s="409"/>
      <c r="CT23" s="410"/>
      <c r="CU23" s="411"/>
      <c r="CV23" s="411"/>
      <c r="CW23" s="411"/>
      <c r="CX23" s="411"/>
      <c r="CY23" s="411"/>
      <c r="CZ23" s="411"/>
      <c r="DA23" s="412"/>
      <c r="DB23" s="410"/>
      <c r="DC23" s="411"/>
      <c r="DD23" s="411"/>
      <c r="DE23" s="411"/>
      <c r="DF23" s="411"/>
      <c r="DG23" s="411"/>
      <c r="DH23" s="411"/>
      <c r="DI23" s="412"/>
      <c r="DJ23" s="158"/>
      <c r="DK23" s="158"/>
      <c r="DL23" s="158"/>
      <c r="DM23" s="158"/>
      <c r="DN23" s="158"/>
      <c r="DO23" s="158"/>
    </row>
    <row r="24" spans="1:119" ht="18.75" customHeight="1" thickBot="1" x14ac:dyDescent="0.25">
      <c r="A24" s="159"/>
      <c r="B24" s="174"/>
      <c r="C24" s="175"/>
      <c r="D24" s="182"/>
      <c r="E24" s="182"/>
      <c r="F24" s="182"/>
      <c r="G24" s="182"/>
      <c r="H24" s="182"/>
      <c r="I24" s="182"/>
      <c r="J24" s="182"/>
      <c r="K24" s="182"/>
      <c r="L24" s="183"/>
      <c r="M24" s="183"/>
      <c r="N24" s="183"/>
      <c r="O24" s="183"/>
      <c r="P24" s="183"/>
      <c r="Q24" s="183"/>
      <c r="R24" s="183"/>
      <c r="S24" s="183"/>
      <c r="T24" s="183"/>
      <c r="U24" s="183"/>
      <c r="V24" s="183"/>
      <c r="W24" s="175"/>
      <c r="X24" s="175"/>
      <c r="Y24" s="175"/>
      <c r="Z24" s="182"/>
      <c r="AA24" s="182"/>
      <c r="AB24" s="182"/>
      <c r="AC24" s="182"/>
      <c r="AD24" s="182"/>
      <c r="AE24" s="182"/>
      <c r="AF24" s="182"/>
      <c r="AG24" s="182"/>
      <c r="AH24" s="182"/>
      <c r="AI24" s="182"/>
      <c r="AJ24" s="183"/>
      <c r="AK24" s="183"/>
      <c r="AL24" s="183"/>
      <c r="AM24" s="183"/>
      <c r="AN24" s="183"/>
      <c r="AO24" s="183"/>
      <c r="AP24" s="183"/>
      <c r="AQ24" s="183"/>
      <c r="AR24" s="183"/>
      <c r="AS24" s="183"/>
      <c r="AT24" s="183"/>
      <c r="AU24" s="183"/>
      <c r="AV24" s="183"/>
      <c r="AW24" s="183"/>
      <c r="AX24" s="183"/>
      <c r="AY24" s="184"/>
      <c r="AZ24" s="402" t="s">
        <v>162</v>
      </c>
      <c r="BA24" s="403"/>
      <c r="BB24" s="403"/>
      <c r="BC24" s="403"/>
      <c r="BD24" s="403"/>
      <c r="BE24" s="403"/>
      <c r="BF24" s="403"/>
      <c r="BG24" s="403"/>
      <c r="BH24" s="403"/>
      <c r="BI24" s="403"/>
      <c r="BJ24" s="403"/>
      <c r="BK24" s="403"/>
      <c r="BL24" s="403"/>
      <c r="BM24" s="404"/>
      <c r="BN24" s="405" t="s">
        <v>127</v>
      </c>
      <c r="BO24" s="406"/>
      <c r="BP24" s="406"/>
      <c r="BQ24" s="406"/>
      <c r="BR24" s="406"/>
      <c r="BS24" s="406"/>
      <c r="BT24" s="406"/>
      <c r="BU24" s="407"/>
      <c r="BV24" s="405" t="s">
        <v>118</v>
      </c>
      <c r="BW24" s="406"/>
      <c r="BX24" s="406"/>
      <c r="BY24" s="406"/>
      <c r="BZ24" s="406"/>
      <c r="CA24" s="406"/>
      <c r="CB24" s="406"/>
      <c r="CC24" s="407"/>
      <c r="CD24" s="170"/>
      <c r="CE24" s="408"/>
      <c r="CF24" s="408"/>
      <c r="CG24" s="408"/>
      <c r="CH24" s="408"/>
      <c r="CI24" s="408"/>
      <c r="CJ24" s="408"/>
      <c r="CK24" s="408"/>
      <c r="CL24" s="408"/>
      <c r="CM24" s="408"/>
      <c r="CN24" s="408"/>
      <c r="CO24" s="408"/>
      <c r="CP24" s="408"/>
      <c r="CQ24" s="408"/>
      <c r="CR24" s="408"/>
      <c r="CS24" s="409"/>
      <c r="CT24" s="410"/>
      <c r="CU24" s="411"/>
      <c r="CV24" s="411"/>
      <c r="CW24" s="411"/>
      <c r="CX24" s="411"/>
      <c r="CY24" s="411"/>
      <c r="CZ24" s="411"/>
      <c r="DA24" s="412"/>
      <c r="DB24" s="410"/>
      <c r="DC24" s="411"/>
      <c r="DD24" s="411"/>
      <c r="DE24" s="411"/>
      <c r="DF24" s="411"/>
      <c r="DG24" s="411"/>
      <c r="DH24" s="411"/>
      <c r="DI24" s="412"/>
      <c r="DJ24" s="158"/>
      <c r="DK24" s="158"/>
      <c r="DL24" s="158"/>
      <c r="DM24" s="158"/>
      <c r="DN24" s="158"/>
      <c r="DO24" s="158"/>
    </row>
    <row r="25" spans="1:119" s="158" customFormat="1" ht="18.75" customHeight="1" x14ac:dyDescent="0.2">
      <c r="A25" s="159"/>
      <c r="B25" s="174"/>
      <c r="C25" s="175"/>
      <c r="D25" s="182"/>
      <c r="E25" s="182"/>
      <c r="F25" s="182"/>
      <c r="G25" s="182"/>
      <c r="H25" s="182"/>
      <c r="I25" s="182"/>
      <c r="J25" s="182"/>
      <c r="K25" s="182"/>
      <c r="L25" s="183"/>
      <c r="M25" s="183"/>
      <c r="N25" s="183"/>
      <c r="O25" s="183"/>
      <c r="P25" s="183"/>
      <c r="Q25" s="183"/>
      <c r="R25" s="183"/>
      <c r="S25" s="183"/>
      <c r="T25" s="183"/>
      <c r="U25" s="183"/>
      <c r="V25" s="183"/>
      <c r="W25" s="175"/>
      <c r="X25" s="175"/>
      <c r="Y25" s="175"/>
      <c r="Z25" s="182"/>
      <c r="AA25" s="182"/>
      <c r="AB25" s="182"/>
      <c r="AC25" s="182"/>
      <c r="AD25" s="182"/>
      <c r="AE25" s="182"/>
      <c r="AF25" s="182"/>
      <c r="AG25" s="182"/>
      <c r="AH25" s="182"/>
      <c r="AI25" s="182"/>
      <c r="AJ25" s="183"/>
      <c r="AK25" s="183"/>
      <c r="AL25" s="183"/>
      <c r="AM25" s="183"/>
      <c r="AN25" s="183"/>
      <c r="AO25" s="183"/>
      <c r="AP25" s="183"/>
      <c r="AQ25" s="183"/>
      <c r="AR25" s="183"/>
      <c r="AS25" s="183"/>
      <c r="AT25" s="183"/>
      <c r="AU25" s="183"/>
      <c r="AV25" s="183"/>
      <c r="AW25" s="183"/>
      <c r="AX25" s="183"/>
      <c r="AY25" s="184"/>
      <c r="AZ25" s="413" t="s">
        <v>163</v>
      </c>
      <c r="BA25" s="414"/>
      <c r="BB25" s="414"/>
      <c r="BC25" s="415"/>
      <c r="BD25" s="422" t="s">
        <v>45</v>
      </c>
      <c r="BE25" s="423"/>
      <c r="BF25" s="423"/>
      <c r="BG25" s="423"/>
      <c r="BH25" s="423"/>
      <c r="BI25" s="423"/>
      <c r="BJ25" s="423"/>
      <c r="BK25" s="423"/>
      <c r="BL25" s="423"/>
      <c r="BM25" s="424"/>
      <c r="BN25" s="425">
        <v>95376094</v>
      </c>
      <c r="BO25" s="426"/>
      <c r="BP25" s="426"/>
      <c r="BQ25" s="426"/>
      <c r="BR25" s="426"/>
      <c r="BS25" s="426"/>
      <c r="BT25" s="426"/>
      <c r="BU25" s="427"/>
      <c r="BV25" s="425">
        <v>110206503</v>
      </c>
      <c r="BW25" s="426"/>
      <c r="BX25" s="426"/>
      <c r="BY25" s="426"/>
      <c r="BZ25" s="426"/>
      <c r="CA25" s="426"/>
      <c r="CB25" s="426"/>
      <c r="CC25" s="427"/>
      <c r="CD25" s="170"/>
      <c r="CE25" s="408"/>
      <c r="CF25" s="408"/>
      <c r="CG25" s="408"/>
      <c r="CH25" s="408"/>
      <c r="CI25" s="408"/>
      <c r="CJ25" s="408"/>
      <c r="CK25" s="408"/>
      <c r="CL25" s="408"/>
      <c r="CM25" s="408"/>
      <c r="CN25" s="408"/>
      <c r="CO25" s="408"/>
      <c r="CP25" s="408"/>
      <c r="CQ25" s="408"/>
      <c r="CR25" s="408"/>
      <c r="CS25" s="409"/>
      <c r="CT25" s="410"/>
      <c r="CU25" s="411"/>
      <c r="CV25" s="411"/>
      <c r="CW25" s="411"/>
      <c r="CX25" s="411"/>
      <c r="CY25" s="411"/>
      <c r="CZ25" s="411"/>
      <c r="DA25" s="412"/>
      <c r="DB25" s="410"/>
      <c r="DC25" s="411"/>
      <c r="DD25" s="411"/>
      <c r="DE25" s="411"/>
      <c r="DF25" s="411"/>
      <c r="DG25" s="411"/>
      <c r="DH25" s="411"/>
      <c r="DI25" s="412"/>
    </row>
    <row r="26" spans="1:119" s="158" customFormat="1" ht="18.75" customHeight="1" x14ac:dyDescent="0.2">
      <c r="A26" s="159"/>
      <c r="B26" s="174"/>
      <c r="C26" s="175"/>
      <c r="D26" s="182"/>
      <c r="E26" s="182"/>
      <c r="F26" s="182"/>
      <c r="G26" s="182"/>
      <c r="H26" s="182"/>
      <c r="I26" s="182"/>
      <c r="J26" s="182"/>
      <c r="K26" s="182"/>
      <c r="L26" s="183"/>
      <c r="M26" s="183"/>
      <c r="N26" s="183"/>
      <c r="O26" s="183"/>
      <c r="P26" s="183"/>
      <c r="Q26" s="183"/>
      <c r="R26" s="183"/>
      <c r="S26" s="183"/>
      <c r="T26" s="183"/>
      <c r="U26" s="183"/>
      <c r="V26" s="183"/>
      <c r="W26" s="175"/>
      <c r="X26" s="175"/>
      <c r="Y26" s="175"/>
      <c r="Z26" s="182"/>
      <c r="AA26" s="182"/>
      <c r="AB26" s="182"/>
      <c r="AC26" s="182"/>
      <c r="AD26" s="182"/>
      <c r="AE26" s="182"/>
      <c r="AF26" s="182"/>
      <c r="AG26" s="182"/>
      <c r="AH26" s="182"/>
      <c r="AI26" s="182"/>
      <c r="AJ26" s="183"/>
      <c r="AK26" s="183"/>
      <c r="AL26" s="183"/>
      <c r="AM26" s="183"/>
      <c r="AN26" s="183"/>
      <c r="AO26" s="183"/>
      <c r="AP26" s="183"/>
      <c r="AQ26" s="183"/>
      <c r="AR26" s="183"/>
      <c r="AS26" s="183"/>
      <c r="AT26" s="183"/>
      <c r="AU26" s="183"/>
      <c r="AV26" s="183"/>
      <c r="AW26" s="183"/>
      <c r="AX26" s="183"/>
      <c r="AY26" s="184"/>
      <c r="AZ26" s="416"/>
      <c r="BA26" s="417"/>
      <c r="BB26" s="417"/>
      <c r="BC26" s="418"/>
      <c r="BD26" s="428" t="s">
        <v>164</v>
      </c>
      <c r="BE26" s="429"/>
      <c r="BF26" s="429"/>
      <c r="BG26" s="429"/>
      <c r="BH26" s="429"/>
      <c r="BI26" s="429"/>
      <c r="BJ26" s="429"/>
      <c r="BK26" s="429"/>
      <c r="BL26" s="429"/>
      <c r="BM26" s="430"/>
      <c r="BN26" s="431">
        <v>88424677</v>
      </c>
      <c r="BO26" s="432"/>
      <c r="BP26" s="432"/>
      <c r="BQ26" s="432"/>
      <c r="BR26" s="432"/>
      <c r="BS26" s="432"/>
      <c r="BT26" s="432"/>
      <c r="BU26" s="433"/>
      <c r="BV26" s="431">
        <v>88396266</v>
      </c>
      <c r="BW26" s="432"/>
      <c r="BX26" s="432"/>
      <c r="BY26" s="432"/>
      <c r="BZ26" s="432"/>
      <c r="CA26" s="432"/>
      <c r="CB26" s="432"/>
      <c r="CC26" s="433"/>
      <c r="CD26" s="170"/>
      <c r="CE26" s="408"/>
      <c r="CF26" s="408"/>
      <c r="CG26" s="408"/>
      <c r="CH26" s="408"/>
      <c r="CI26" s="408"/>
      <c r="CJ26" s="408"/>
      <c r="CK26" s="408"/>
      <c r="CL26" s="408"/>
      <c r="CM26" s="408"/>
      <c r="CN26" s="408"/>
      <c r="CO26" s="408"/>
      <c r="CP26" s="408"/>
      <c r="CQ26" s="408"/>
      <c r="CR26" s="408"/>
      <c r="CS26" s="409"/>
      <c r="CT26" s="410"/>
      <c r="CU26" s="411"/>
      <c r="CV26" s="411"/>
      <c r="CW26" s="411"/>
      <c r="CX26" s="411"/>
      <c r="CY26" s="411"/>
      <c r="CZ26" s="411"/>
      <c r="DA26" s="412"/>
      <c r="DB26" s="410"/>
      <c r="DC26" s="411"/>
      <c r="DD26" s="411"/>
      <c r="DE26" s="411"/>
      <c r="DF26" s="411"/>
      <c r="DG26" s="411"/>
      <c r="DH26" s="411"/>
      <c r="DI26" s="412"/>
    </row>
    <row r="27" spans="1:119" ht="18.75" customHeight="1" thickBot="1" x14ac:dyDescent="0.25">
      <c r="A27" s="159"/>
      <c r="B27" s="185"/>
      <c r="C27" s="186"/>
      <c r="D27" s="187"/>
      <c r="E27" s="187"/>
      <c r="F27" s="187"/>
      <c r="G27" s="187"/>
      <c r="H27" s="187"/>
      <c r="I27" s="187"/>
      <c r="J27" s="187"/>
      <c r="K27" s="187"/>
      <c r="L27" s="188"/>
      <c r="M27" s="188"/>
      <c r="N27" s="188"/>
      <c r="O27" s="188"/>
      <c r="P27" s="188"/>
      <c r="Q27" s="188"/>
      <c r="R27" s="188"/>
      <c r="S27" s="188"/>
      <c r="T27" s="188"/>
      <c r="U27" s="188"/>
      <c r="V27" s="188"/>
      <c r="W27" s="186"/>
      <c r="X27" s="186"/>
      <c r="Y27" s="186"/>
      <c r="Z27" s="187"/>
      <c r="AA27" s="187"/>
      <c r="AB27" s="187"/>
      <c r="AC27" s="187"/>
      <c r="AD27" s="187"/>
      <c r="AE27" s="187"/>
      <c r="AF27" s="187"/>
      <c r="AG27" s="187"/>
      <c r="AH27" s="187"/>
      <c r="AI27" s="187"/>
      <c r="AJ27" s="188"/>
      <c r="AK27" s="188"/>
      <c r="AL27" s="188"/>
      <c r="AM27" s="188"/>
      <c r="AN27" s="188"/>
      <c r="AO27" s="188"/>
      <c r="AP27" s="188"/>
      <c r="AQ27" s="188"/>
      <c r="AR27" s="188"/>
      <c r="AS27" s="188"/>
      <c r="AT27" s="188"/>
      <c r="AU27" s="188"/>
      <c r="AV27" s="188"/>
      <c r="AW27" s="188"/>
      <c r="AX27" s="188"/>
      <c r="AY27" s="189"/>
      <c r="AZ27" s="419"/>
      <c r="BA27" s="420"/>
      <c r="BB27" s="420"/>
      <c r="BC27" s="421"/>
      <c r="BD27" s="439" t="s">
        <v>47</v>
      </c>
      <c r="BE27" s="440"/>
      <c r="BF27" s="440"/>
      <c r="BG27" s="440"/>
      <c r="BH27" s="440"/>
      <c r="BI27" s="440"/>
      <c r="BJ27" s="440"/>
      <c r="BK27" s="440"/>
      <c r="BL27" s="440"/>
      <c r="BM27" s="441"/>
      <c r="BN27" s="405">
        <v>86826029</v>
      </c>
      <c r="BO27" s="406"/>
      <c r="BP27" s="406"/>
      <c r="BQ27" s="406"/>
      <c r="BR27" s="406"/>
      <c r="BS27" s="406"/>
      <c r="BT27" s="406"/>
      <c r="BU27" s="407"/>
      <c r="BV27" s="405">
        <v>84532805</v>
      </c>
      <c r="BW27" s="406"/>
      <c r="BX27" s="406"/>
      <c r="BY27" s="406"/>
      <c r="BZ27" s="406"/>
      <c r="CA27" s="406"/>
      <c r="CB27" s="406"/>
      <c r="CC27" s="407"/>
      <c r="CD27" s="190"/>
      <c r="CE27" s="434"/>
      <c r="CF27" s="434"/>
      <c r="CG27" s="434"/>
      <c r="CH27" s="434"/>
      <c r="CI27" s="434"/>
      <c r="CJ27" s="434"/>
      <c r="CK27" s="434"/>
      <c r="CL27" s="434"/>
      <c r="CM27" s="434"/>
      <c r="CN27" s="434"/>
      <c r="CO27" s="434"/>
      <c r="CP27" s="434"/>
      <c r="CQ27" s="434"/>
      <c r="CR27" s="434"/>
      <c r="CS27" s="435"/>
      <c r="CT27" s="436"/>
      <c r="CU27" s="437"/>
      <c r="CV27" s="437"/>
      <c r="CW27" s="437"/>
      <c r="CX27" s="437"/>
      <c r="CY27" s="437"/>
      <c r="CZ27" s="437"/>
      <c r="DA27" s="438"/>
      <c r="DB27" s="436"/>
      <c r="DC27" s="437"/>
      <c r="DD27" s="437"/>
      <c r="DE27" s="437"/>
      <c r="DF27" s="437"/>
      <c r="DG27" s="437"/>
      <c r="DH27" s="437"/>
      <c r="DI27" s="438"/>
      <c r="DJ27" s="158"/>
      <c r="DK27" s="158"/>
      <c r="DL27" s="158"/>
      <c r="DM27" s="158"/>
      <c r="DN27" s="158"/>
      <c r="DO27" s="158"/>
    </row>
    <row r="28" spans="1:119" ht="13.5" customHeight="1" x14ac:dyDescent="0.2">
      <c r="A28" s="159"/>
      <c r="B28" s="191"/>
      <c r="C28" s="192"/>
      <c r="D28" s="192"/>
      <c r="E28" s="192"/>
      <c r="F28" s="192"/>
      <c r="G28" s="192"/>
      <c r="H28" s="192"/>
      <c r="I28" s="192"/>
      <c r="J28" s="192"/>
      <c r="K28" s="192"/>
      <c r="L28" s="192"/>
      <c r="M28" s="192"/>
      <c r="N28" s="192"/>
      <c r="O28" s="192"/>
      <c r="P28" s="192"/>
      <c r="Q28" s="192"/>
      <c r="R28" s="192"/>
      <c r="S28" s="192"/>
      <c r="T28" s="192"/>
      <c r="U28" s="192"/>
      <c r="V28" s="192"/>
      <c r="W28" s="192"/>
      <c r="X28" s="192"/>
      <c r="Y28" s="192"/>
      <c r="Z28" s="192"/>
      <c r="AA28" s="192"/>
      <c r="AB28" s="192"/>
      <c r="AC28" s="192"/>
      <c r="AD28" s="192"/>
      <c r="AE28" s="192"/>
      <c r="AF28" s="192"/>
      <c r="AG28" s="192"/>
      <c r="AH28" s="192"/>
      <c r="AI28" s="192"/>
      <c r="AJ28" s="192"/>
      <c r="AK28" s="192"/>
      <c r="AL28" s="192"/>
      <c r="AM28" s="192"/>
      <c r="AN28" s="192"/>
      <c r="AO28" s="192"/>
      <c r="AP28" s="192"/>
      <c r="AQ28" s="192"/>
      <c r="AR28" s="192"/>
      <c r="AS28" s="192"/>
      <c r="AT28" s="192"/>
      <c r="AU28" s="192"/>
      <c r="AV28" s="192"/>
      <c r="AW28" s="192"/>
      <c r="AX28" s="193"/>
      <c r="AY28" s="193"/>
      <c r="AZ28" s="193"/>
      <c r="BA28" s="193"/>
      <c r="BB28" s="194"/>
      <c r="BC28" s="195"/>
      <c r="BD28" s="195"/>
      <c r="BE28" s="195"/>
      <c r="BF28" s="195"/>
      <c r="BG28" s="195"/>
      <c r="BH28" s="195"/>
      <c r="BI28" s="195"/>
      <c r="BJ28" s="195"/>
      <c r="BK28" s="196"/>
      <c r="BL28" s="196"/>
      <c r="BM28" s="196"/>
      <c r="BN28" s="197"/>
      <c r="BO28" s="197"/>
      <c r="BP28" s="197"/>
      <c r="BQ28" s="197"/>
      <c r="BR28" s="197"/>
      <c r="BS28" s="197"/>
      <c r="BT28" s="197"/>
      <c r="BU28" s="197"/>
      <c r="BV28" s="197"/>
      <c r="BW28" s="197"/>
      <c r="BX28" s="197"/>
      <c r="BY28" s="197"/>
      <c r="BZ28" s="197"/>
      <c r="CA28" s="192"/>
      <c r="CB28" s="192"/>
      <c r="CC28" s="192"/>
      <c r="CD28" s="192"/>
      <c r="CE28" s="192"/>
      <c r="CF28" s="192"/>
      <c r="CG28" s="192"/>
      <c r="CH28" s="192"/>
      <c r="CI28" s="192"/>
      <c r="CJ28" s="192"/>
      <c r="CK28" s="192"/>
      <c r="CL28" s="192"/>
      <c r="CM28" s="192"/>
      <c r="CN28" s="192"/>
      <c r="CO28" s="192"/>
      <c r="CP28" s="192"/>
      <c r="CQ28" s="192"/>
      <c r="CR28" s="192"/>
      <c r="CS28" s="192"/>
      <c r="CT28" s="192"/>
      <c r="CU28" s="192"/>
      <c r="CV28" s="192"/>
      <c r="CW28" s="192"/>
      <c r="CX28" s="192"/>
      <c r="CY28" s="192"/>
      <c r="CZ28" s="192"/>
      <c r="DA28" s="192"/>
      <c r="DB28" s="192"/>
      <c r="DC28" s="192"/>
      <c r="DD28" s="192"/>
      <c r="DE28" s="192"/>
      <c r="DF28" s="192"/>
      <c r="DG28" s="192"/>
      <c r="DH28" s="192"/>
      <c r="DI28" s="198"/>
      <c r="DJ28" s="158"/>
      <c r="DK28" s="158"/>
      <c r="DL28" s="158"/>
      <c r="DM28" s="158"/>
      <c r="DN28" s="158"/>
      <c r="DO28" s="158"/>
    </row>
    <row r="29" spans="1:119" ht="13.5" customHeight="1" x14ac:dyDescent="0.2">
      <c r="A29" s="159"/>
      <c r="B29" s="199"/>
      <c r="C29" s="200" t="s">
        <v>165</v>
      </c>
      <c r="D29" s="200"/>
      <c r="E29" s="192"/>
      <c r="F29" s="192"/>
      <c r="G29" s="192"/>
      <c r="H29" s="192"/>
      <c r="I29" s="192"/>
      <c r="J29" s="192"/>
      <c r="K29" s="192"/>
      <c r="L29" s="192"/>
      <c r="M29" s="192"/>
      <c r="N29" s="192"/>
      <c r="O29" s="192"/>
      <c r="P29" s="192"/>
      <c r="Q29" s="192"/>
      <c r="R29" s="192"/>
      <c r="S29" s="192"/>
      <c r="T29" s="192"/>
      <c r="U29" s="192" t="s">
        <v>166</v>
      </c>
      <c r="V29" s="192"/>
      <c r="W29" s="192"/>
      <c r="X29" s="192"/>
      <c r="Y29" s="192"/>
      <c r="Z29" s="192"/>
      <c r="AA29" s="192"/>
      <c r="AB29" s="192"/>
      <c r="AC29" s="192"/>
      <c r="AD29" s="192"/>
      <c r="AE29" s="192"/>
      <c r="AF29" s="192"/>
      <c r="AG29" s="192"/>
      <c r="AH29" s="192"/>
      <c r="AI29" s="192"/>
      <c r="AJ29" s="192"/>
      <c r="AK29" s="192"/>
      <c r="AL29" s="192"/>
      <c r="AM29" s="182" t="s">
        <v>167</v>
      </c>
      <c r="AN29" s="192"/>
      <c r="AO29" s="192"/>
      <c r="AP29" s="192"/>
      <c r="AQ29" s="192"/>
      <c r="AR29" s="182"/>
      <c r="AS29" s="182"/>
      <c r="AT29" s="182"/>
      <c r="AU29" s="182"/>
      <c r="AV29" s="182"/>
      <c r="AW29" s="182"/>
      <c r="AX29" s="182"/>
      <c r="AY29" s="182"/>
      <c r="AZ29" s="182"/>
      <c r="BA29" s="182"/>
      <c r="BB29" s="192"/>
      <c r="BC29" s="182"/>
      <c r="BD29" s="182"/>
      <c r="BE29" s="182" t="s">
        <v>168</v>
      </c>
      <c r="BF29" s="192"/>
      <c r="BG29" s="192"/>
      <c r="BH29" s="192"/>
      <c r="BI29" s="192"/>
      <c r="BJ29" s="182"/>
      <c r="BK29" s="182"/>
      <c r="BL29" s="182"/>
      <c r="BM29" s="182"/>
      <c r="BN29" s="182"/>
      <c r="BO29" s="182"/>
      <c r="BP29" s="182"/>
      <c r="BQ29" s="182"/>
      <c r="BR29" s="192"/>
      <c r="BS29" s="192"/>
      <c r="BT29" s="192"/>
      <c r="BU29" s="192"/>
      <c r="BV29" s="192"/>
      <c r="BW29" s="192" t="s">
        <v>169</v>
      </c>
      <c r="BX29" s="192"/>
      <c r="BY29" s="192"/>
      <c r="BZ29" s="192"/>
      <c r="CA29" s="192"/>
      <c r="CB29" s="182"/>
      <c r="CC29" s="182"/>
      <c r="CD29" s="182"/>
      <c r="CE29" s="182"/>
      <c r="CF29" s="182"/>
      <c r="CG29" s="182"/>
      <c r="CH29" s="182"/>
      <c r="CI29" s="182"/>
      <c r="CJ29" s="182"/>
      <c r="CK29" s="182"/>
      <c r="CL29" s="182"/>
      <c r="CM29" s="182"/>
      <c r="CN29" s="182"/>
      <c r="CO29" s="182" t="s">
        <v>170</v>
      </c>
      <c r="CP29" s="182"/>
      <c r="CQ29" s="182"/>
      <c r="CR29" s="182"/>
      <c r="CS29" s="182"/>
      <c r="CT29" s="182"/>
      <c r="CU29" s="182"/>
      <c r="CV29" s="182"/>
      <c r="CW29" s="182"/>
      <c r="CX29" s="182"/>
      <c r="CY29" s="182"/>
      <c r="CZ29" s="182"/>
      <c r="DA29" s="182"/>
      <c r="DB29" s="182"/>
      <c r="DC29" s="182"/>
      <c r="DD29" s="182"/>
      <c r="DE29" s="182"/>
      <c r="DF29" s="182"/>
      <c r="DG29" s="182"/>
      <c r="DH29" s="182"/>
      <c r="DI29" s="198"/>
      <c r="DJ29" s="158"/>
      <c r="DK29" s="158"/>
      <c r="DL29" s="158"/>
      <c r="DM29" s="158"/>
      <c r="DN29" s="158"/>
      <c r="DO29" s="158"/>
    </row>
    <row r="30" spans="1:119" ht="13.5" customHeight="1" x14ac:dyDescent="0.2">
      <c r="A30" s="159"/>
      <c r="B30" s="199"/>
      <c r="C30" s="400" t="s">
        <v>171</v>
      </c>
      <c r="D30" s="400"/>
      <c r="E30" s="401" t="s">
        <v>172</v>
      </c>
      <c r="F30" s="401"/>
      <c r="G30" s="401"/>
      <c r="H30" s="401"/>
      <c r="I30" s="401"/>
      <c r="J30" s="401"/>
      <c r="K30" s="401"/>
      <c r="L30" s="401"/>
      <c r="M30" s="401"/>
      <c r="N30" s="401"/>
      <c r="O30" s="401"/>
      <c r="P30" s="401"/>
      <c r="Q30" s="401"/>
      <c r="R30" s="401"/>
      <c r="S30" s="401"/>
      <c r="T30" s="176"/>
      <c r="U30" s="400" t="s">
        <v>173</v>
      </c>
      <c r="V30" s="400"/>
      <c r="W30" s="401" t="s">
        <v>172</v>
      </c>
      <c r="X30" s="401"/>
      <c r="Y30" s="401"/>
      <c r="Z30" s="401"/>
      <c r="AA30" s="401"/>
      <c r="AB30" s="401"/>
      <c r="AC30" s="401"/>
      <c r="AD30" s="401"/>
      <c r="AE30" s="401"/>
      <c r="AF30" s="401"/>
      <c r="AG30" s="401"/>
      <c r="AH30" s="401"/>
      <c r="AI30" s="401"/>
      <c r="AJ30" s="401"/>
      <c r="AK30" s="401"/>
      <c r="AL30" s="176"/>
      <c r="AM30" s="400" t="s">
        <v>174</v>
      </c>
      <c r="AN30" s="400"/>
      <c r="AO30" s="401" t="s">
        <v>175</v>
      </c>
      <c r="AP30" s="401"/>
      <c r="AQ30" s="401"/>
      <c r="AR30" s="401"/>
      <c r="AS30" s="401"/>
      <c r="AT30" s="401"/>
      <c r="AU30" s="401"/>
      <c r="AV30" s="401"/>
      <c r="AW30" s="401"/>
      <c r="AX30" s="401"/>
      <c r="AY30" s="401"/>
      <c r="AZ30" s="401"/>
      <c r="BA30" s="401"/>
      <c r="BB30" s="401"/>
      <c r="BC30" s="401"/>
      <c r="BD30" s="201"/>
      <c r="BE30" s="400" t="s">
        <v>171</v>
      </c>
      <c r="BF30" s="400"/>
      <c r="BG30" s="401" t="s">
        <v>172</v>
      </c>
      <c r="BH30" s="401"/>
      <c r="BI30" s="401"/>
      <c r="BJ30" s="401"/>
      <c r="BK30" s="401"/>
      <c r="BL30" s="401"/>
      <c r="BM30" s="401"/>
      <c r="BN30" s="401"/>
      <c r="BO30" s="401"/>
      <c r="BP30" s="401"/>
      <c r="BQ30" s="401"/>
      <c r="BR30" s="401"/>
      <c r="BS30" s="401"/>
      <c r="BT30" s="401"/>
      <c r="BU30" s="401"/>
      <c r="BV30" s="202"/>
      <c r="BW30" s="400" t="s">
        <v>171</v>
      </c>
      <c r="BX30" s="400"/>
      <c r="BY30" s="401" t="s">
        <v>176</v>
      </c>
      <c r="BZ30" s="401"/>
      <c r="CA30" s="401"/>
      <c r="CB30" s="401"/>
      <c r="CC30" s="401"/>
      <c r="CD30" s="401"/>
      <c r="CE30" s="401"/>
      <c r="CF30" s="401"/>
      <c r="CG30" s="401"/>
      <c r="CH30" s="401"/>
      <c r="CI30" s="401"/>
      <c r="CJ30" s="401"/>
      <c r="CK30" s="401"/>
      <c r="CL30" s="401"/>
      <c r="CM30" s="401"/>
      <c r="CN30" s="176"/>
      <c r="CO30" s="400" t="s">
        <v>171</v>
      </c>
      <c r="CP30" s="400"/>
      <c r="CQ30" s="401" t="s">
        <v>177</v>
      </c>
      <c r="CR30" s="401"/>
      <c r="CS30" s="401"/>
      <c r="CT30" s="401"/>
      <c r="CU30" s="401"/>
      <c r="CV30" s="401"/>
      <c r="CW30" s="401"/>
      <c r="CX30" s="401"/>
      <c r="CY30" s="401"/>
      <c r="CZ30" s="401"/>
      <c r="DA30" s="401"/>
      <c r="DB30" s="401"/>
      <c r="DC30" s="401"/>
      <c r="DD30" s="401"/>
      <c r="DE30" s="401"/>
      <c r="DF30" s="176"/>
      <c r="DG30" s="399" t="s">
        <v>178</v>
      </c>
      <c r="DH30" s="399"/>
      <c r="DI30" s="203"/>
      <c r="DJ30" s="158"/>
      <c r="DK30" s="158"/>
      <c r="DL30" s="158"/>
      <c r="DM30" s="158"/>
      <c r="DN30" s="158"/>
      <c r="DO30" s="158"/>
    </row>
    <row r="31" spans="1:119" ht="32.25" customHeight="1" x14ac:dyDescent="0.2">
      <c r="A31" s="159"/>
      <c r="B31" s="199"/>
      <c r="C31" s="397">
        <f>IF(E31="","",1)</f>
        <v>1</v>
      </c>
      <c r="D31" s="397"/>
      <c r="E31" s="396" t="str">
        <f>IF('各会計、関係団体の財政状況及び健全化判断比率'!B7="","",'各会計、関係団体の財政状況及び健全化判断比率'!B7)</f>
        <v>一般会計等</v>
      </c>
      <c r="F31" s="396"/>
      <c r="G31" s="396"/>
      <c r="H31" s="396"/>
      <c r="I31" s="396"/>
      <c r="J31" s="396"/>
      <c r="K31" s="396"/>
      <c r="L31" s="396"/>
      <c r="M31" s="396"/>
      <c r="N31" s="396"/>
      <c r="O31" s="396"/>
      <c r="P31" s="396"/>
      <c r="Q31" s="396"/>
      <c r="R31" s="396"/>
      <c r="S31" s="396"/>
      <c r="T31" s="200"/>
      <c r="U31" s="397">
        <f>IF(W31="","",MAX(C31:D40)+1)</f>
        <v>11</v>
      </c>
      <c r="V31" s="397"/>
      <c r="W31" s="396" t="str">
        <f>IF('各会計、関係団体の財政状況及び健全化判断比率'!B28="","",'各会計、関係団体の財政状況及び健全化判断比率'!B28)</f>
        <v>国民健康保険事業特別会計</v>
      </c>
      <c r="X31" s="396"/>
      <c r="Y31" s="396"/>
      <c r="Z31" s="396"/>
      <c r="AA31" s="396"/>
      <c r="AB31" s="396"/>
      <c r="AC31" s="396"/>
      <c r="AD31" s="396"/>
      <c r="AE31" s="396"/>
      <c r="AF31" s="396"/>
      <c r="AG31" s="396"/>
      <c r="AH31" s="396"/>
      <c r="AI31" s="396"/>
      <c r="AJ31" s="396"/>
      <c r="AK31" s="396"/>
      <c r="AL31" s="200"/>
      <c r="AM31" s="397">
        <f>IF(AO31="","",MAX(C31:D40,U31:V40)+1)</f>
        <v>12</v>
      </c>
      <c r="AN31" s="397"/>
      <c r="AO31" s="396" t="str">
        <f>IF('各会計、関係団体の財政状況及び健全化判断比率'!B29="","",'各会計、関係団体の財政状況及び健全化判断比率'!B29)</f>
        <v>県立病院事業会計</v>
      </c>
      <c r="AP31" s="396"/>
      <c r="AQ31" s="396"/>
      <c r="AR31" s="396"/>
      <c r="AS31" s="396"/>
      <c r="AT31" s="396"/>
      <c r="AU31" s="396"/>
      <c r="AV31" s="396"/>
      <c r="AW31" s="396"/>
      <c r="AX31" s="396"/>
      <c r="AY31" s="396"/>
      <c r="AZ31" s="396"/>
      <c r="BA31" s="396"/>
      <c r="BB31" s="396"/>
      <c r="BC31" s="396"/>
      <c r="BD31" s="200"/>
      <c r="BE31" s="397">
        <f>IF(BG31="","",MAX(C31:D40,U31:V40,AM31:AN40)+1)</f>
        <v>17</v>
      </c>
      <c r="BF31" s="397"/>
      <c r="BG31" s="396" t="str">
        <f>IF('各会計、関係団体の財政状況及び健全化判断比率'!B34="","",'各会計、関係団体の財政状況及び健全化判断比率'!B34)</f>
        <v>港湾整備事業特別会計</v>
      </c>
      <c r="BH31" s="396"/>
      <c r="BI31" s="396"/>
      <c r="BJ31" s="396"/>
      <c r="BK31" s="396"/>
      <c r="BL31" s="396"/>
      <c r="BM31" s="396"/>
      <c r="BN31" s="396"/>
      <c r="BO31" s="396"/>
      <c r="BP31" s="396"/>
      <c r="BQ31" s="396"/>
      <c r="BR31" s="396"/>
      <c r="BS31" s="396"/>
      <c r="BT31" s="396"/>
      <c r="BU31" s="396"/>
      <c r="BV31" s="200"/>
      <c r="BW31" s="397">
        <f>IF(BY31="","",MAX(C31:D40,U31:V40,AM31:AN40,BE31:BF40)+1)</f>
        <v>18</v>
      </c>
      <c r="BX31" s="397"/>
      <c r="BY31" s="396" t="str">
        <f>IF('各会計、関係団体の財政状況及び健全化判断比率'!B68="","",'各会計、関係団体の財政状況及び健全化判断比率'!B68)</f>
        <v>名古屋競輪組合</v>
      </c>
      <c r="BZ31" s="396"/>
      <c r="CA31" s="396"/>
      <c r="CB31" s="396"/>
      <c r="CC31" s="396"/>
      <c r="CD31" s="396"/>
      <c r="CE31" s="396"/>
      <c r="CF31" s="396"/>
      <c r="CG31" s="396"/>
      <c r="CH31" s="396"/>
      <c r="CI31" s="396"/>
      <c r="CJ31" s="396"/>
      <c r="CK31" s="396"/>
      <c r="CL31" s="396"/>
      <c r="CM31" s="396"/>
      <c r="CN31" s="200"/>
      <c r="CO31" s="397">
        <f>IF(CQ31="","",MAX(C31:D40,U31:V40,AM31:AN40,BE31:BF40,BW31:BX40)+1)</f>
        <v>27</v>
      </c>
      <c r="CP31" s="397"/>
      <c r="CQ31" s="396" t="str">
        <f>IF('各会計、関係団体の財政状況及び健全化判断比率'!BS7="","",'各会計、関係団体の財政状況及び健全化判断比率'!BS7)</f>
        <v>愛知県公立大学法人</v>
      </c>
      <c r="CR31" s="396"/>
      <c r="CS31" s="396"/>
      <c r="CT31" s="396"/>
      <c r="CU31" s="396"/>
      <c r="CV31" s="396"/>
      <c r="CW31" s="396"/>
      <c r="CX31" s="396"/>
      <c r="CY31" s="396"/>
      <c r="CZ31" s="396"/>
      <c r="DA31" s="396"/>
      <c r="DB31" s="396"/>
      <c r="DC31" s="396"/>
      <c r="DD31" s="396"/>
      <c r="DE31" s="396"/>
      <c r="DF31" s="192"/>
      <c r="DG31" s="398" t="str">
        <f>IF('各会計、関係団体の財政状況及び健全化判断比率'!BR7="","",'各会計、関係団体の財政状況及び健全化判断比率'!BR7)</f>
        <v>○</v>
      </c>
      <c r="DH31" s="398"/>
      <c r="DI31" s="203"/>
      <c r="DJ31" s="158"/>
      <c r="DK31" s="158"/>
      <c r="DL31" s="158"/>
      <c r="DM31" s="158"/>
      <c r="DN31" s="158"/>
      <c r="DO31" s="158"/>
    </row>
    <row r="32" spans="1:119" ht="32.25" customHeight="1" x14ac:dyDescent="0.2">
      <c r="A32" s="159"/>
      <c r="B32" s="199"/>
      <c r="C32" s="397">
        <f>IF(E32="","",C31+1)</f>
        <v>2</v>
      </c>
      <c r="D32" s="397"/>
      <c r="E32" s="396" t="str">
        <f>IF('各会計、関係団体の財政状況及び健全化判断比率'!B8="","",'各会計、関係団体の財政状況及び健全化判断比率'!B8)</f>
        <v>公債管理特別会計</v>
      </c>
      <c r="F32" s="396"/>
      <c r="G32" s="396"/>
      <c r="H32" s="396"/>
      <c r="I32" s="396"/>
      <c r="J32" s="396"/>
      <c r="K32" s="396"/>
      <c r="L32" s="396"/>
      <c r="M32" s="396"/>
      <c r="N32" s="396"/>
      <c r="O32" s="396"/>
      <c r="P32" s="396"/>
      <c r="Q32" s="396"/>
      <c r="R32" s="396"/>
      <c r="S32" s="396"/>
      <c r="T32" s="200"/>
      <c r="U32" s="397" t="str">
        <f t="shared" ref="U32:U40" si="0">IF(W32="","",U31+1)</f>
        <v/>
      </c>
      <c r="V32" s="397"/>
      <c r="W32" s="396"/>
      <c r="X32" s="396"/>
      <c r="Y32" s="396"/>
      <c r="Z32" s="396"/>
      <c r="AA32" s="396"/>
      <c r="AB32" s="396"/>
      <c r="AC32" s="396"/>
      <c r="AD32" s="396"/>
      <c r="AE32" s="396"/>
      <c r="AF32" s="396"/>
      <c r="AG32" s="396"/>
      <c r="AH32" s="396"/>
      <c r="AI32" s="396"/>
      <c r="AJ32" s="396"/>
      <c r="AK32" s="396"/>
      <c r="AL32" s="200"/>
      <c r="AM32" s="397">
        <f t="shared" ref="AM32:AM40" si="1">IF(AO32="","",AM31+1)</f>
        <v>13</v>
      </c>
      <c r="AN32" s="397"/>
      <c r="AO32" s="396" t="str">
        <f>IF('各会計、関係団体の財政状況及び健全化判断比率'!B30="","",'各会計、関係団体の財政状況及び健全化判断比率'!B30)</f>
        <v>水道事業会計</v>
      </c>
      <c r="AP32" s="396"/>
      <c r="AQ32" s="396"/>
      <c r="AR32" s="396"/>
      <c r="AS32" s="396"/>
      <c r="AT32" s="396"/>
      <c r="AU32" s="396"/>
      <c r="AV32" s="396"/>
      <c r="AW32" s="396"/>
      <c r="AX32" s="396"/>
      <c r="AY32" s="396"/>
      <c r="AZ32" s="396"/>
      <c r="BA32" s="396"/>
      <c r="BB32" s="396"/>
      <c r="BC32" s="396"/>
      <c r="BD32" s="200"/>
      <c r="BE32" s="397" t="str">
        <f t="shared" ref="BE32:BE40" si="2">IF(BG32="","",BE31+1)</f>
        <v/>
      </c>
      <c r="BF32" s="397"/>
      <c r="BG32" s="396"/>
      <c r="BH32" s="396"/>
      <c r="BI32" s="396"/>
      <c r="BJ32" s="396"/>
      <c r="BK32" s="396"/>
      <c r="BL32" s="396"/>
      <c r="BM32" s="396"/>
      <c r="BN32" s="396"/>
      <c r="BO32" s="396"/>
      <c r="BP32" s="396"/>
      <c r="BQ32" s="396"/>
      <c r="BR32" s="396"/>
      <c r="BS32" s="396"/>
      <c r="BT32" s="396"/>
      <c r="BU32" s="396"/>
      <c r="BV32" s="200"/>
      <c r="BW32" s="397">
        <f t="shared" ref="BW32:BW40" si="3">IF(BY32="","",BW31+1)</f>
        <v>19</v>
      </c>
      <c r="BX32" s="397"/>
      <c r="BY32" s="396" t="str">
        <f>IF('各会計、関係団体の財政状況及び健全化判断比率'!B69="","",'各会計、関係団体の財政状況及び健全化判断比率'!B69)</f>
        <v>　一般会計</v>
      </c>
      <c r="BZ32" s="396"/>
      <c r="CA32" s="396"/>
      <c r="CB32" s="396"/>
      <c r="CC32" s="396"/>
      <c r="CD32" s="396"/>
      <c r="CE32" s="396"/>
      <c r="CF32" s="396"/>
      <c r="CG32" s="396"/>
      <c r="CH32" s="396"/>
      <c r="CI32" s="396"/>
      <c r="CJ32" s="396"/>
      <c r="CK32" s="396"/>
      <c r="CL32" s="396"/>
      <c r="CM32" s="396"/>
      <c r="CN32" s="200"/>
      <c r="CO32" s="397">
        <f t="shared" ref="CO32:CO40" si="4">IF(CQ32="","",CO31+1)</f>
        <v>28</v>
      </c>
      <c r="CP32" s="397"/>
      <c r="CQ32" s="396" t="str">
        <f>IF('各会計、関係団体の財政状況及び健全化判断比率'!BS8="","",'各会計、関係団体の財政状況及び健全化判断比率'!BS8)</f>
        <v>愛知県土地開発公社</v>
      </c>
      <c r="CR32" s="396"/>
      <c r="CS32" s="396"/>
      <c r="CT32" s="396"/>
      <c r="CU32" s="396"/>
      <c r="CV32" s="396"/>
      <c r="CW32" s="396"/>
      <c r="CX32" s="396"/>
      <c r="CY32" s="396"/>
      <c r="CZ32" s="396"/>
      <c r="DA32" s="396"/>
      <c r="DB32" s="396"/>
      <c r="DC32" s="396"/>
      <c r="DD32" s="396"/>
      <c r="DE32" s="396"/>
      <c r="DF32" s="192"/>
      <c r="DG32" s="398" t="str">
        <f>IF('各会計、関係団体の財政状況及び健全化判断比率'!BR8="","",'各会計、関係団体の財政状況及び健全化判断比率'!BR8)</f>
        <v>○</v>
      </c>
      <c r="DH32" s="398"/>
      <c r="DI32" s="203"/>
      <c r="DJ32" s="158"/>
      <c r="DK32" s="158"/>
      <c r="DL32" s="158"/>
      <c r="DM32" s="158"/>
      <c r="DN32" s="158"/>
      <c r="DO32" s="158"/>
    </row>
    <row r="33" spans="1:119" ht="32.25" customHeight="1" x14ac:dyDescent="0.2">
      <c r="A33" s="159"/>
      <c r="B33" s="199"/>
      <c r="C33" s="397">
        <f>IF(E33="","",C32+1)</f>
        <v>3</v>
      </c>
      <c r="D33" s="397"/>
      <c r="E33" s="396" t="str">
        <f>IF('各会計、関係団体の財政状況及び健全化判断比率'!B9="","",'各会計、関係団体の財政状況及び健全化判断比率'!B9)</f>
        <v>証紙特別会計</v>
      </c>
      <c r="F33" s="396"/>
      <c r="G33" s="396"/>
      <c r="H33" s="396"/>
      <c r="I33" s="396"/>
      <c r="J33" s="396"/>
      <c r="K33" s="396"/>
      <c r="L33" s="396"/>
      <c r="M33" s="396"/>
      <c r="N33" s="396"/>
      <c r="O33" s="396"/>
      <c r="P33" s="396"/>
      <c r="Q33" s="396"/>
      <c r="R33" s="396"/>
      <c r="S33" s="396"/>
      <c r="T33" s="200"/>
      <c r="U33" s="397" t="str">
        <f t="shared" si="0"/>
        <v/>
      </c>
      <c r="V33" s="397"/>
      <c r="W33" s="396"/>
      <c r="X33" s="396"/>
      <c r="Y33" s="396"/>
      <c r="Z33" s="396"/>
      <c r="AA33" s="396"/>
      <c r="AB33" s="396"/>
      <c r="AC33" s="396"/>
      <c r="AD33" s="396"/>
      <c r="AE33" s="396"/>
      <c r="AF33" s="396"/>
      <c r="AG33" s="396"/>
      <c r="AH33" s="396"/>
      <c r="AI33" s="396"/>
      <c r="AJ33" s="396"/>
      <c r="AK33" s="396"/>
      <c r="AL33" s="200"/>
      <c r="AM33" s="397">
        <f t="shared" si="1"/>
        <v>14</v>
      </c>
      <c r="AN33" s="397"/>
      <c r="AO33" s="396" t="str">
        <f>IF('各会計、関係団体の財政状況及び健全化判断比率'!B31="","",'各会計、関係団体の財政状況及び健全化判断比率'!B31)</f>
        <v>工業用水道事業会計</v>
      </c>
      <c r="AP33" s="396"/>
      <c r="AQ33" s="396"/>
      <c r="AR33" s="396"/>
      <c r="AS33" s="396"/>
      <c r="AT33" s="396"/>
      <c r="AU33" s="396"/>
      <c r="AV33" s="396"/>
      <c r="AW33" s="396"/>
      <c r="AX33" s="396"/>
      <c r="AY33" s="396"/>
      <c r="AZ33" s="396"/>
      <c r="BA33" s="396"/>
      <c r="BB33" s="396"/>
      <c r="BC33" s="396"/>
      <c r="BD33" s="200"/>
      <c r="BE33" s="397" t="str">
        <f t="shared" si="2"/>
        <v/>
      </c>
      <c r="BF33" s="397"/>
      <c r="BG33" s="396"/>
      <c r="BH33" s="396"/>
      <c r="BI33" s="396"/>
      <c r="BJ33" s="396"/>
      <c r="BK33" s="396"/>
      <c r="BL33" s="396"/>
      <c r="BM33" s="396"/>
      <c r="BN33" s="396"/>
      <c r="BO33" s="396"/>
      <c r="BP33" s="396"/>
      <c r="BQ33" s="396"/>
      <c r="BR33" s="396"/>
      <c r="BS33" s="396"/>
      <c r="BT33" s="396"/>
      <c r="BU33" s="396"/>
      <c r="BV33" s="200"/>
      <c r="BW33" s="397">
        <f t="shared" si="3"/>
        <v>20</v>
      </c>
      <c r="BX33" s="397"/>
      <c r="BY33" s="396" t="str">
        <f>IF('各会計、関係団体の財政状況及び健全化判断比率'!B70="","",'各会計、関係団体の財政状況及び健全化判断比率'!B70)</f>
        <v>　競輪事業特別会計</v>
      </c>
      <c r="BZ33" s="396"/>
      <c r="CA33" s="396"/>
      <c r="CB33" s="396"/>
      <c r="CC33" s="396"/>
      <c r="CD33" s="396"/>
      <c r="CE33" s="396"/>
      <c r="CF33" s="396"/>
      <c r="CG33" s="396"/>
      <c r="CH33" s="396"/>
      <c r="CI33" s="396"/>
      <c r="CJ33" s="396"/>
      <c r="CK33" s="396"/>
      <c r="CL33" s="396"/>
      <c r="CM33" s="396"/>
      <c r="CN33" s="200"/>
      <c r="CO33" s="397">
        <f t="shared" si="4"/>
        <v>29</v>
      </c>
      <c r="CP33" s="397"/>
      <c r="CQ33" s="396" t="str">
        <f>IF('各会計、関係団体の財政状況及び健全化判断比率'!BS9="","",'各会計、関係団体の財政状況及び健全化判断比率'!BS9)</f>
        <v>名古屋高速道路公社</v>
      </c>
      <c r="CR33" s="396"/>
      <c r="CS33" s="396"/>
      <c r="CT33" s="396"/>
      <c r="CU33" s="396"/>
      <c r="CV33" s="396"/>
      <c r="CW33" s="396"/>
      <c r="CX33" s="396"/>
      <c r="CY33" s="396"/>
      <c r="CZ33" s="396"/>
      <c r="DA33" s="396"/>
      <c r="DB33" s="396"/>
      <c r="DC33" s="396"/>
      <c r="DD33" s="396"/>
      <c r="DE33" s="396"/>
      <c r="DF33" s="192"/>
      <c r="DG33" s="398" t="str">
        <f>IF('各会計、関係団体の財政状況及び健全化判断比率'!BR9="","",'各会計、関係団体の財政状況及び健全化判断比率'!BR9)</f>
        <v>○</v>
      </c>
      <c r="DH33" s="398"/>
      <c r="DI33" s="203"/>
      <c r="DJ33" s="158"/>
      <c r="DK33" s="158"/>
      <c r="DL33" s="158"/>
      <c r="DM33" s="158"/>
      <c r="DN33" s="158"/>
      <c r="DO33" s="158"/>
    </row>
    <row r="34" spans="1:119" ht="32.25" customHeight="1" x14ac:dyDescent="0.2">
      <c r="A34" s="159"/>
      <c r="B34" s="199"/>
      <c r="C34" s="397">
        <f>IF(E34="","",C33+1)</f>
        <v>4</v>
      </c>
      <c r="D34" s="397"/>
      <c r="E34" s="396" t="str">
        <f>IF('各会計、関係団体の財政状況及び健全化判断比率'!B10="","",'各会計、関係団体の財政状況及び健全化判断比率'!B10)</f>
        <v>母子父子寡婦福祉資金特別会計</v>
      </c>
      <c r="F34" s="396"/>
      <c r="G34" s="396"/>
      <c r="H34" s="396"/>
      <c r="I34" s="396"/>
      <c r="J34" s="396"/>
      <c r="K34" s="396"/>
      <c r="L34" s="396"/>
      <c r="M34" s="396"/>
      <c r="N34" s="396"/>
      <c r="O34" s="396"/>
      <c r="P34" s="396"/>
      <c r="Q34" s="396"/>
      <c r="R34" s="396"/>
      <c r="S34" s="396"/>
      <c r="T34" s="200"/>
      <c r="U34" s="397" t="str">
        <f t="shared" si="0"/>
        <v/>
      </c>
      <c r="V34" s="397"/>
      <c r="W34" s="396"/>
      <c r="X34" s="396"/>
      <c r="Y34" s="396"/>
      <c r="Z34" s="396"/>
      <c r="AA34" s="396"/>
      <c r="AB34" s="396"/>
      <c r="AC34" s="396"/>
      <c r="AD34" s="396"/>
      <c r="AE34" s="396"/>
      <c r="AF34" s="396"/>
      <c r="AG34" s="396"/>
      <c r="AH34" s="396"/>
      <c r="AI34" s="396"/>
      <c r="AJ34" s="396"/>
      <c r="AK34" s="396"/>
      <c r="AL34" s="200"/>
      <c r="AM34" s="397">
        <f t="shared" si="1"/>
        <v>15</v>
      </c>
      <c r="AN34" s="397"/>
      <c r="AO34" s="396" t="str">
        <f>IF('各会計、関係団体の財政状況及び健全化判断比率'!B32="","",'各会計、関係団体の財政状況及び健全化判断比率'!B32)</f>
        <v>用地造成事業会計</v>
      </c>
      <c r="AP34" s="396"/>
      <c r="AQ34" s="396"/>
      <c r="AR34" s="396"/>
      <c r="AS34" s="396"/>
      <c r="AT34" s="396"/>
      <c r="AU34" s="396"/>
      <c r="AV34" s="396"/>
      <c r="AW34" s="396"/>
      <c r="AX34" s="396"/>
      <c r="AY34" s="396"/>
      <c r="AZ34" s="396"/>
      <c r="BA34" s="396"/>
      <c r="BB34" s="396"/>
      <c r="BC34" s="396"/>
      <c r="BD34" s="200"/>
      <c r="BE34" s="397" t="str">
        <f t="shared" si="2"/>
        <v/>
      </c>
      <c r="BF34" s="397"/>
      <c r="BG34" s="396"/>
      <c r="BH34" s="396"/>
      <c r="BI34" s="396"/>
      <c r="BJ34" s="396"/>
      <c r="BK34" s="396"/>
      <c r="BL34" s="396"/>
      <c r="BM34" s="396"/>
      <c r="BN34" s="396"/>
      <c r="BO34" s="396"/>
      <c r="BP34" s="396"/>
      <c r="BQ34" s="396"/>
      <c r="BR34" s="396"/>
      <c r="BS34" s="396"/>
      <c r="BT34" s="396"/>
      <c r="BU34" s="396"/>
      <c r="BV34" s="200"/>
      <c r="BW34" s="397">
        <f t="shared" si="3"/>
        <v>21</v>
      </c>
      <c r="BX34" s="397"/>
      <c r="BY34" s="396" t="str">
        <f>IF('各会計、関係団体の財政状況及び健全化判断比率'!B71="","",'各会計、関係団体の財政状況及び健全化判断比率'!B71)</f>
        <v>愛知県競馬組合</v>
      </c>
      <c r="BZ34" s="396"/>
      <c r="CA34" s="396"/>
      <c r="CB34" s="396"/>
      <c r="CC34" s="396"/>
      <c r="CD34" s="396"/>
      <c r="CE34" s="396"/>
      <c r="CF34" s="396"/>
      <c r="CG34" s="396"/>
      <c r="CH34" s="396"/>
      <c r="CI34" s="396"/>
      <c r="CJ34" s="396"/>
      <c r="CK34" s="396"/>
      <c r="CL34" s="396"/>
      <c r="CM34" s="396"/>
      <c r="CN34" s="200"/>
      <c r="CO34" s="397">
        <f t="shared" si="4"/>
        <v>30</v>
      </c>
      <c r="CP34" s="397"/>
      <c r="CQ34" s="396" t="str">
        <f>IF('各会計、関係団体の財政状況及び健全化判断比率'!BS10="","",'各会計、関係団体の財政状況及び健全化判断比率'!BS10)</f>
        <v>愛知県道路公社</v>
      </c>
      <c r="CR34" s="396"/>
      <c r="CS34" s="396"/>
      <c r="CT34" s="396"/>
      <c r="CU34" s="396"/>
      <c r="CV34" s="396"/>
      <c r="CW34" s="396"/>
      <c r="CX34" s="396"/>
      <c r="CY34" s="396"/>
      <c r="CZ34" s="396"/>
      <c r="DA34" s="396"/>
      <c r="DB34" s="396"/>
      <c r="DC34" s="396"/>
      <c r="DD34" s="396"/>
      <c r="DE34" s="396"/>
      <c r="DF34" s="192"/>
      <c r="DG34" s="398" t="str">
        <f>IF('各会計、関係団体の財政状況及び健全化判断比率'!BR10="","",'各会計、関係団体の財政状況及び健全化判断比率'!BR10)</f>
        <v>○</v>
      </c>
      <c r="DH34" s="398"/>
      <c r="DI34" s="203"/>
      <c r="DJ34" s="158"/>
      <c r="DK34" s="158"/>
      <c r="DL34" s="158"/>
      <c r="DM34" s="158"/>
      <c r="DN34" s="158"/>
      <c r="DO34" s="158"/>
    </row>
    <row r="35" spans="1:119" ht="32.25" customHeight="1" x14ac:dyDescent="0.2">
      <c r="A35" s="159"/>
      <c r="B35" s="199"/>
      <c r="C35" s="397">
        <f t="shared" ref="C35:C40" si="5">IF(E35="","",C34+1)</f>
        <v>5</v>
      </c>
      <c r="D35" s="397"/>
      <c r="E35" s="396" t="str">
        <f>IF('各会計、関係団体の財政状況及び健全化判断比率'!B11="","",'各会計、関係団体の財政状況及び健全化判断比率'!B11)</f>
        <v>中小企業設備導入資金特別会計</v>
      </c>
      <c r="F35" s="396"/>
      <c r="G35" s="396"/>
      <c r="H35" s="396"/>
      <c r="I35" s="396"/>
      <c r="J35" s="396"/>
      <c r="K35" s="396"/>
      <c r="L35" s="396"/>
      <c r="M35" s="396"/>
      <c r="N35" s="396"/>
      <c r="O35" s="396"/>
      <c r="P35" s="396"/>
      <c r="Q35" s="396"/>
      <c r="R35" s="396"/>
      <c r="S35" s="396"/>
      <c r="T35" s="200"/>
      <c r="U35" s="397" t="str">
        <f t="shared" si="0"/>
        <v/>
      </c>
      <c r="V35" s="397"/>
      <c r="W35" s="396"/>
      <c r="X35" s="396"/>
      <c r="Y35" s="396"/>
      <c r="Z35" s="396"/>
      <c r="AA35" s="396"/>
      <c r="AB35" s="396"/>
      <c r="AC35" s="396"/>
      <c r="AD35" s="396"/>
      <c r="AE35" s="396"/>
      <c r="AF35" s="396"/>
      <c r="AG35" s="396"/>
      <c r="AH35" s="396"/>
      <c r="AI35" s="396"/>
      <c r="AJ35" s="396"/>
      <c r="AK35" s="396"/>
      <c r="AL35" s="200"/>
      <c r="AM35" s="397">
        <f t="shared" si="1"/>
        <v>16</v>
      </c>
      <c r="AN35" s="397"/>
      <c r="AO35" s="396" t="str">
        <f>IF('各会計、関係団体の財政状況及び健全化判断比率'!B33="","",'各会計、関係団体の財政状況及び健全化判断比率'!B33)</f>
        <v>流域下水道事業会計</v>
      </c>
      <c r="AP35" s="396"/>
      <c r="AQ35" s="396"/>
      <c r="AR35" s="396"/>
      <c r="AS35" s="396"/>
      <c r="AT35" s="396"/>
      <c r="AU35" s="396"/>
      <c r="AV35" s="396"/>
      <c r="AW35" s="396"/>
      <c r="AX35" s="396"/>
      <c r="AY35" s="396"/>
      <c r="AZ35" s="396"/>
      <c r="BA35" s="396"/>
      <c r="BB35" s="396"/>
      <c r="BC35" s="396"/>
      <c r="BD35" s="200"/>
      <c r="BE35" s="397" t="str">
        <f t="shared" si="2"/>
        <v/>
      </c>
      <c r="BF35" s="397"/>
      <c r="BG35" s="396"/>
      <c r="BH35" s="396"/>
      <c r="BI35" s="396"/>
      <c r="BJ35" s="396"/>
      <c r="BK35" s="396"/>
      <c r="BL35" s="396"/>
      <c r="BM35" s="396"/>
      <c r="BN35" s="396"/>
      <c r="BO35" s="396"/>
      <c r="BP35" s="396"/>
      <c r="BQ35" s="396"/>
      <c r="BR35" s="396"/>
      <c r="BS35" s="396"/>
      <c r="BT35" s="396"/>
      <c r="BU35" s="396"/>
      <c r="BV35" s="200"/>
      <c r="BW35" s="397">
        <f t="shared" si="3"/>
        <v>22</v>
      </c>
      <c r="BX35" s="397"/>
      <c r="BY35" s="396" t="str">
        <f>IF('各会計、関係団体の財政状況及び健全化判断比率'!B72="","",'各会計、関係団体の財政状況及び健全化判断比率'!B72)</f>
        <v>名古屋港管理組合</v>
      </c>
      <c r="BZ35" s="396"/>
      <c r="CA35" s="396"/>
      <c r="CB35" s="396"/>
      <c r="CC35" s="396"/>
      <c r="CD35" s="396"/>
      <c r="CE35" s="396"/>
      <c r="CF35" s="396"/>
      <c r="CG35" s="396"/>
      <c r="CH35" s="396"/>
      <c r="CI35" s="396"/>
      <c r="CJ35" s="396"/>
      <c r="CK35" s="396"/>
      <c r="CL35" s="396"/>
      <c r="CM35" s="396"/>
      <c r="CN35" s="200"/>
      <c r="CO35" s="397">
        <f t="shared" si="4"/>
        <v>31</v>
      </c>
      <c r="CP35" s="397"/>
      <c r="CQ35" s="396" t="str">
        <f>IF('各会計、関係団体の財政状況及び健全化判断比率'!BS11="","",'各会計、関係団体の財政状況及び健全化判断比率'!BS11)</f>
        <v>愛知県住宅供給公社</v>
      </c>
      <c r="CR35" s="396"/>
      <c r="CS35" s="396"/>
      <c r="CT35" s="396"/>
      <c r="CU35" s="396"/>
      <c r="CV35" s="396"/>
      <c r="CW35" s="396"/>
      <c r="CX35" s="396"/>
      <c r="CY35" s="396"/>
      <c r="CZ35" s="396"/>
      <c r="DA35" s="396"/>
      <c r="DB35" s="396"/>
      <c r="DC35" s="396"/>
      <c r="DD35" s="396"/>
      <c r="DE35" s="396"/>
      <c r="DF35" s="192"/>
      <c r="DG35" s="398" t="str">
        <f>IF('各会計、関係団体の財政状況及び健全化判断比率'!BR11="","",'各会計、関係団体の財政状況及び健全化判断比率'!BR11)</f>
        <v>○</v>
      </c>
      <c r="DH35" s="398"/>
      <c r="DI35" s="203"/>
      <c r="DJ35" s="158"/>
      <c r="DK35" s="158"/>
      <c r="DL35" s="158"/>
      <c r="DM35" s="158"/>
      <c r="DN35" s="158"/>
      <c r="DO35" s="158"/>
    </row>
    <row r="36" spans="1:119" ht="32.25" customHeight="1" x14ac:dyDescent="0.2">
      <c r="A36" s="159"/>
      <c r="B36" s="199"/>
      <c r="C36" s="397">
        <f t="shared" si="5"/>
        <v>6</v>
      </c>
      <c r="D36" s="397"/>
      <c r="E36" s="396" t="str">
        <f>IF('各会計、関係団体の財政状況及び健全化判断比率'!B12="","",'各会計、関係団体の財政状況及び健全化判断比率'!B12)</f>
        <v>就農支援資金特別会計</v>
      </c>
      <c r="F36" s="396"/>
      <c r="G36" s="396"/>
      <c r="H36" s="396"/>
      <c r="I36" s="396"/>
      <c r="J36" s="396"/>
      <c r="K36" s="396"/>
      <c r="L36" s="396"/>
      <c r="M36" s="396"/>
      <c r="N36" s="396"/>
      <c r="O36" s="396"/>
      <c r="P36" s="396"/>
      <c r="Q36" s="396"/>
      <c r="R36" s="396"/>
      <c r="S36" s="396"/>
      <c r="T36" s="200"/>
      <c r="U36" s="397" t="str">
        <f t="shared" si="0"/>
        <v/>
      </c>
      <c r="V36" s="397"/>
      <c r="W36" s="396"/>
      <c r="X36" s="396"/>
      <c r="Y36" s="396"/>
      <c r="Z36" s="396"/>
      <c r="AA36" s="396"/>
      <c r="AB36" s="396"/>
      <c r="AC36" s="396"/>
      <c r="AD36" s="396"/>
      <c r="AE36" s="396"/>
      <c r="AF36" s="396"/>
      <c r="AG36" s="396"/>
      <c r="AH36" s="396"/>
      <c r="AI36" s="396"/>
      <c r="AJ36" s="396"/>
      <c r="AK36" s="396"/>
      <c r="AL36" s="200"/>
      <c r="AM36" s="397" t="str">
        <f t="shared" si="1"/>
        <v/>
      </c>
      <c r="AN36" s="397"/>
      <c r="AO36" s="396"/>
      <c r="AP36" s="396"/>
      <c r="AQ36" s="396"/>
      <c r="AR36" s="396"/>
      <c r="AS36" s="396"/>
      <c r="AT36" s="396"/>
      <c r="AU36" s="396"/>
      <c r="AV36" s="396"/>
      <c r="AW36" s="396"/>
      <c r="AX36" s="396"/>
      <c r="AY36" s="396"/>
      <c r="AZ36" s="396"/>
      <c r="BA36" s="396"/>
      <c r="BB36" s="396"/>
      <c r="BC36" s="396"/>
      <c r="BD36" s="200"/>
      <c r="BE36" s="397" t="str">
        <f t="shared" si="2"/>
        <v/>
      </c>
      <c r="BF36" s="397"/>
      <c r="BG36" s="396"/>
      <c r="BH36" s="396"/>
      <c r="BI36" s="396"/>
      <c r="BJ36" s="396"/>
      <c r="BK36" s="396"/>
      <c r="BL36" s="396"/>
      <c r="BM36" s="396"/>
      <c r="BN36" s="396"/>
      <c r="BO36" s="396"/>
      <c r="BP36" s="396"/>
      <c r="BQ36" s="396"/>
      <c r="BR36" s="396"/>
      <c r="BS36" s="396"/>
      <c r="BT36" s="396"/>
      <c r="BU36" s="396"/>
      <c r="BV36" s="200"/>
      <c r="BW36" s="397">
        <f t="shared" si="3"/>
        <v>23</v>
      </c>
      <c r="BX36" s="397"/>
      <c r="BY36" s="396" t="str">
        <f>IF('各会計、関係団体の財政状況及び健全化判断比率'!B73="","",'各会計、関係団体の財政状況及び健全化判断比率'!B73)</f>
        <v>　一般会計</v>
      </c>
      <c r="BZ36" s="396"/>
      <c r="CA36" s="396"/>
      <c r="CB36" s="396"/>
      <c r="CC36" s="396"/>
      <c r="CD36" s="396"/>
      <c r="CE36" s="396"/>
      <c r="CF36" s="396"/>
      <c r="CG36" s="396"/>
      <c r="CH36" s="396"/>
      <c r="CI36" s="396"/>
      <c r="CJ36" s="396"/>
      <c r="CK36" s="396"/>
      <c r="CL36" s="396"/>
      <c r="CM36" s="396"/>
      <c r="CN36" s="200"/>
      <c r="CO36" s="397">
        <f t="shared" si="4"/>
        <v>32</v>
      </c>
      <c r="CP36" s="397"/>
      <c r="CQ36" s="396" t="str">
        <f>IF('各会計、関係団体の財政状況及び健全化判断比率'!BS12="","",'各会計、関係団体の財政状況及び健全化判断比率'!BS12)</f>
        <v>(公財)愛知県国際交流協会</v>
      </c>
      <c r="CR36" s="396"/>
      <c r="CS36" s="396"/>
      <c r="CT36" s="396"/>
      <c r="CU36" s="396"/>
      <c r="CV36" s="396"/>
      <c r="CW36" s="396"/>
      <c r="CX36" s="396"/>
      <c r="CY36" s="396"/>
      <c r="CZ36" s="396"/>
      <c r="DA36" s="396"/>
      <c r="DB36" s="396"/>
      <c r="DC36" s="396"/>
      <c r="DD36" s="396"/>
      <c r="DE36" s="396"/>
      <c r="DF36" s="192"/>
      <c r="DG36" s="398" t="str">
        <f>IF('各会計、関係団体の財政状況及び健全化判断比率'!BR12="","",'各会計、関係団体の財政状況及び健全化判断比率'!BR12)</f>
        <v/>
      </c>
      <c r="DH36" s="398"/>
      <c r="DI36" s="203"/>
      <c r="DJ36" s="158"/>
      <c r="DK36" s="158"/>
      <c r="DL36" s="158"/>
      <c r="DM36" s="158"/>
      <c r="DN36" s="158"/>
      <c r="DO36" s="158"/>
    </row>
    <row r="37" spans="1:119" ht="32.25" customHeight="1" x14ac:dyDescent="0.2">
      <c r="A37" s="159"/>
      <c r="B37" s="199"/>
      <c r="C37" s="397">
        <f t="shared" si="5"/>
        <v>7</v>
      </c>
      <c r="D37" s="397"/>
      <c r="E37" s="396" t="str">
        <f>IF('各会計、関係団体の財政状況及び健全化判断比率'!B13="","",'各会計、関係団体の財政状況及び健全化判断比率'!B13)</f>
        <v>県有林野特別会計</v>
      </c>
      <c r="F37" s="396"/>
      <c r="G37" s="396"/>
      <c r="H37" s="396"/>
      <c r="I37" s="396"/>
      <c r="J37" s="396"/>
      <c r="K37" s="396"/>
      <c r="L37" s="396"/>
      <c r="M37" s="396"/>
      <c r="N37" s="396"/>
      <c r="O37" s="396"/>
      <c r="P37" s="396"/>
      <c r="Q37" s="396"/>
      <c r="R37" s="396"/>
      <c r="S37" s="396"/>
      <c r="T37" s="200"/>
      <c r="U37" s="397" t="str">
        <f t="shared" si="0"/>
        <v/>
      </c>
      <c r="V37" s="397"/>
      <c r="W37" s="396"/>
      <c r="X37" s="396"/>
      <c r="Y37" s="396"/>
      <c r="Z37" s="396"/>
      <c r="AA37" s="396"/>
      <c r="AB37" s="396"/>
      <c r="AC37" s="396"/>
      <c r="AD37" s="396"/>
      <c r="AE37" s="396"/>
      <c r="AF37" s="396"/>
      <c r="AG37" s="396"/>
      <c r="AH37" s="396"/>
      <c r="AI37" s="396"/>
      <c r="AJ37" s="396"/>
      <c r="AK37" s="396"/>
      <c r="AL37" s="200"/>
      <c r="AM37" s="397" t="str">
        <f t="shared" si="1"/>
        <v/>
      </c>
      <c r="AN37" s="397"/>
      <c r="AO37" s="396"/>
      <c r="AP37" s="396"/>
      <c r="AQ37" s="396"/>
      <c r="AR37" s="396"/>
      <c r="AS37" s="396"/>
      <c r="AT37" s="396"/>
      <c r="AU37" s="396"/>
      <c r="AV37" s="396"/>
      <c r="AW37" s="396"/>
      <c r="AX37" s="396"/>
      <c r="AY37" s="396"/>
      <c r="AZ37" s="396"/>
      <c r="BA37" s="396"/>
      <c r="BB37" s="396"/>
      <c r="BC37" s="396"/>
      <c r="BD37" s="200"/>
      <c r="BE37" s="397" t="str">
        <f t="shared" si="2"/>
        <v/>
      </c>
      <c r="BF37" s="397"/>
      <c r="BG37" s="396"/>
      <c r="BH37" s="396"/>
      <c r="BI37" s="396"/>
      <c r="BJ37" s="396"/>
      <c r="BK37" s="396"/>
      <c r="BL37" s="396"/>
      <c r="BM37" s="396"/>
      <c r="BN37" s="396"/>
      <c r="BO37" s="396"/>
      <c r="BP37" s="396"/>
      <c r="BQ37" s="396"/>
      <c r="BR37" s="396"/>
      <c r="BS37" s="396"/>
      <c r="BT37" s="396"/>
      <c r="BU37" s="396"/>
      <c r="BV37" s="200"/>
      <c r="BW37" s="397">
        <f t="shared" si="3"/>
        <v>24</v>
      </c>
      <c r="BX37" s="397"/>
      <c r="BY37" s="396" t="str">
        <f>IF('各会計、関係団体の財政状況及び健全化判断比率'!B74="","",'各会計、関係団体の財政状況及び健全化判断比率'!B74)</f>
        <v>　基金特別会計</v>
      </c>
      <c r="BZ37" s="396"/>
      <c r="CA37" s="396"/>
      <c r="CB37" s="396"/>
      <c r="CC37" s="396"/>
      <c r="CD37" s="396"/>
      <c r="CE37" s="396"/>
      <c r="CF37" s="396"/>
      <c r="CG37" s="396"/>
      <c r="CH37" s="396"/>
      <c r="CI37" s="396"/>
      <c r="CJ37" s="396"/>
      <c r="CK37" s="396"/>
      <c r="CL37" s="396"/>
      <c r="CM37" s="396"/>
      <c r="CN37" s="200"/>
      <c r="CO37" s="397">
        <f t="shared" si="4"/>
        <v>33</v>
      </c>
      <c r="CP37" s="397"/>
      <c r="CQ37" s="396" t="str">
        <f>IF('各会計、関係団体の財政状況及び健全化判断比率'!BS13="","",'各会計、関係団体の財政状況及び健全化判断比率'!BS13)</f>
        <v>(公財)あいち男女共同参画財団</v>
      </c>
      <c r="CR37" s="396"/>
      <c r="CS37" s="396"/>
      <c r="CT37" s="396"/>
      <c r="CU37" s="396"/>
      <c r="CV37" s="396"/>
      <c r="CW37" s="396"/>
      <c r="CX37" s="396"/>
      <c r="CY37" s="396"/>
      <c r="CZ37" s="396"/>
      <c r="DA37" s="396"/>
      <c r="DB37" s="396"/>
      <c r="DC37" s="396"/>
      <c r="DD37" s="396"/>
      <c r="DE37" s="396"/>
      <c r="DF37" s="192"/>
      <c r="DG37" s="398" t="str">
        <f>IF('各会計、関係団体の財政状況及び健全化判断比率'!BR13="","",'各会計、関係団体の財政状況及び健全化判断比率'!BR13)</f>
        <v/>
      </c>
      <c r="DH37" s="398"/>
      <c r="DI37" s="203"/>
      <c r="DJ37" s="158"/>
      <c r="DK37" s="158"/>
      <c r="DL37" s="158"/>
      <c r="DM37" s="158"/>
      <c r="DN37" s="158"/>
      <c r="DO37" s="158"/>
    </row>
    <row r="38" spans="1:119" ht="32.25" customHeight="1" x14ac:dyDescent="0.2">
      <c r="A38" s="159"/>
      <c r="B38" s="199"/>
      <c r="C38" s="397">
        <f t="shared" si="5"/>
        <v>8</v>
      </c>
      <c r="D38" s="397"/>
      <c r="E38" s="396" t="str">
        <f>IF('各会計、関係団体の財政状況及び健全化判断比率'!B14="","",'各会計、関係団体の財政状況及び健全化判断比率'!B14)</f>
        <v>林業改善資金特別会計</v>
      </c>
      <c r="F38" s="396"/>
      <c r="G38" s="396"/>
      <c r="H38" s="396"/>
      <c r="I38" s="396"/>
      <c r="J38" s="396"/>
      <c r="K38" s="396"/>
      <c r="L38" s="396"/>
      <c r="M38" s="396"/>
      <c r="N38" s="396"/>
      <c r="O38" s="396"/>
      <c r="P38" s="396"/>
      <c r="Q38" s="396"/>
      <c r="R38" s="396"/>
      <c r="S38" s="396"/>
      <c r="T38" s="200"/>
      <c r="U38" s="397" t="str">
        <f t="shared" si="0"/>
        <v/>
      </c>
      <c r="V38" s="397"/>
      <c r="W38" s="396"/>
      <c r="X38" s="396"/>
      <c r="Y38" s="396"/>
      <c r="Z38" s="396"/>
      <c r="AA38" s="396"/>
      <c r="AB38" s="396"/>
      <c r="AC38" s="396"/>
      <c r="AD38" s="396"/>
      <c r="AE38" s="396"/>
      <c r="AF38" s="396"/>
      <c r="AG38" s="396"/>
      <c r="AH38" s="396"/>
      <c r="AI38" s="396"/>
      <c r="AJ38" s="396"/>
      <c r="AK38" s="396"/>
      <c r="AL38" s="200"/>
      <c r="AM38" s="397" t="str">
        <f t="shared" si="1"/>
        <v/>
      </c>
      <c r="AN38" s="397"/>
      <c r="AO38" s="396"/>
      <c r="AP38" s="396"/>
      <c r="AQ38" s="396"/>
      <c r="AR38" s="396"/>
      <c r="AS38" s="396"/>
      <c r="AT38" s="396"/>
      <c r="AU38" s="396"/>
      <c r="AV38" s="396"/>
      <c r="AW38" s="396"/>
      <c r="AX38" s="396"/>
      <c r="AY38" s="396"/>
      <c r="AZ38" s="396"/>
      <c r="BA38" s="396"/>
      <c r="BB38" s="396"/>
      <c r="BC38" s="396"/>
      <c r="BD38" s="200"/>
      <c r="BE38" s="397" t="str">
        <f t="shared" si="2"/>
        <v/>
      </c>
      <c r="BF38" s="397"/>
      <c r="BG38" s="396"/>
      <c r="BH38" s="396"/>
      <c r="BI38" s="396"/>
      <c r="BJ38" s="396"/>
      <c r="BK38" s="396"/>
      <c r="BL38" s="396"/>
      <c r="BM38" s="396"/>
      <c r="BN38" s="396"/>
      <c r="BO38" s="396"/>
      <c r="BP38" s="396"/>
      <c r="BQ38" s="396"/>
      <c r="BR38" s="396"/>
      <c r="BS38" s="396"/>
      <c r="BT38" s="396"/>
      <c r="BU38" s="396"/>
      <c r="BV38" s="200"/>
      <c r="BW38" s="397">
        <f t="shared" si="3"/>
        <v>25</v>
      </c>
      <c r="BX38" s="397"/>
      <c r="BY38" s="396" t="str">
        <f>IF('各会計、関係団体の財政状況及び健全化判断比率'!B75="","",'各会計、関係団体の財政状況及び健全化判断比率'!B75)</f>
        <v>　施設運営事業会計</v>
      </c>
      <c r="BZ38" s="396"/>
      <c r="CA38" s="396"/>
      <c r="CB38" s="396"/>
      <c r="CC38" s="396"/>
      <c r="CD38" s="396"/>
      <c r="CE38" s="396"/>
      <c r="CF38" s="396"/>
      <c r="CG38" s="396"/>
      <c r="CH38" s="396"/>
      <c r="CI38" s="396"/>
      <c r="CJ38" s="396"/>
      <c r="CK38" s="396"/>
      <c r="CL38" s="396"/>
      <c r="CM38" s="396"/>
      <c r="CN38" s="200"/>
      <c r="CO38" s="397">
        <f t="shared" si="4"/>
        <v>34</v>
      </c>
      <c r="CP38" s="397"/>
      <c r="CQ38" s="396" t="str">
        <f>IF('各会計、関係団体の財政状況及び健全化判断比率'!BS14="","",'各会計、関係団体の財政状況及び健全化判断比率'!BS14)</f>
        <v>(公財)愛知県文化振興事業団</v>
      </c>
      <c r="CR38" s="396"/>
      <c r="CS38" s="396"/>
      <c r="CT38" s="396"/>
      <c r="CU38" s="396"/>
      <c r="CV38" s="396"/>
      <c r="CW38" s="396"/>
      <c r="CX38" s="396"/>
      <c r="CY38" s="396"/>
      <c r="CZ38" s="396"/>
      <c r="DA38" s="396"/>
      <c r="DB38" s="396"/>
      <c r="DC38" s="396"/>
      <c r="DD38" s="396"/>
      <c r="DE38" s="396"/>
      <c r="DF38" s="192"/>
      <c r="DG38" s="398" t="str">
        <f>IF('各会計、関係団体の財政状況及び健全化判断比率'!BR14="","",'各会計、関係団体の財政状況及び健全化判断比率'!BR14)</f>
        <v/>
      </c>
      <c r="DH38" s="398"/>
      <c r="DI38" s="203"/>
      <c r="DJ38" s="158"/>
      <c r="DK38" s="158"/>
      <c r="DL38" s="158"/>
      <c r="DM38" s="158"/>
      <c r="DN38" s="158"/>
      <c r="DO38" s="158"/>
    </row>
    <row r="39" spans="1:119" ht="32.25" customHeight="1" x14ac:dyDescent="0.2">
      <c r="A39" s="159"/>
      <c r="B39" s="199"/>
      <c r="C39" s="397">
        <f t="shared" si="5"/>
        <v>9</v>
      </c>
      <c r="D39" s="397"/>
      <c r="E39" s="396" t="str">
        <f>IF('各会計、関係団体の財政状況及び健全化判断比率'!B15="","",'各会計、関係団体の財政状況及び健全化判断比率'!B15)</f>
        <v>沿岸漁業改善資金特別会計</v>
      </c>
      <c r="F39" s="396"/>
      <c r="G39" s="396"/>
      <c r="H39" s="396"/>
      <c r="I39" s="396"/>
      <c r="J39" s="396"/>
      <c r="K39" s="396"/>
      <c r="L39" s="396"/>
      <c r="M39" s="396"/>
      <c r="N39" s="396"/>
      <c r="O39" s="396"/>
      <c r="P39" s="396"/>
      <c r="Q39" s="396"/>
      <c r="R39" s="396"/>
      <c r="S39" s="396"/>
      <c r="T39" s="200"/>
      <c r="U39" s="397" t="str">
        <f t="shared" si="0"/>
        <v/>
      </c>
      <c r="V39" s="397"/>
      <c r="W39" s="396"/>
      <c r="X39" s="396"/>
      <c r="Y39" s="396"/>
      <c r="Z39" s="396"/>
      <c r="AA39" s="396"/>
      <c r="AB39" s="396"/>
      <c r="AC39" s="396"/>
      <c r="AD39" s="396"/>
      <c r="AE39" s="396"/>
      <c r="AF39" s="396"/>
      <c r="AG39" s="396"/>
      <c r="AH39" s="396"/>
      <c r="AI39" s="396"/>
      <c r="AJ39" s="396"/>
      <c r="AK39" s="396"/>
      <c r="AL39" s="200"/>
      <c r="AM39" s="397" t="str">
        <f t="shared" si="1"/>
        <v/>
      </c>
      <c r="AN39" s="397"/>
      <c r="AO39" s="396"/>
      <c r="AP39" s="396"/>
      <c r="AQ39" s="396"/>
      <c r="AR39" s="396"/>
      <c r="AS39" s="396"/>
      <c r="AT39" s="396"/>
      <c r="AU39" s="396"/>
      <c r="AV39" s="396"/>
      <c r="AW39" s="396"/>
      <c r="AX39" s="396"/>
      <c r="AY39" s="396"/>
      <c r="AZ39" s="396"/>
      <c r="BA39" s="396"/>
      <c r="BB39" s="396"/>
      <c r="BC39" s="396"/>
      <c r="BD39" s="200"/>
      <c r="BE39" s="397" t="str">
        <f t="shared" si="2"/>
        <v/>
      </c>
      <c r="BF39" s="397"/>
      <c r="BG39" s="396"/>
      <c r="BH39" s="396"/>
      <c r="BI39" s="396"/>
      <c r="BJ39" s="396"/>
      <c r="BK39" s="396"/>
      <c r="BL39" s="396"/>
      <c r="BM39" s="396"/>
      <c r="BN39" s="396"/>
      <c r="BO39" s="396"/>
      <c r="BP39" s="396"/>
      <c r="BQ39" s="396"/>
      <c r="BR39" s="396"/>
      <c r="BS39" s="396"/>
      <c r="BT39" s="396"/>
      <c r="BU39" s="396"/>
      <c r="BV39" s="200"/>
      <c r="BW39" s="397">
        <f t="shared" si="3"/>
        <v>26</v>
      </c>
      <c r="BX39" s="397"/>
      <c r="BY39" s="396" t="str">
        <f>IF('各会計、関係団体の財政状況及び健全化判断比率'!B76="","",'各会計、関係団体の財政状況及び健全化判断比率'!B76)</f>
        <v>　埋立事業会計</v>
      </c>
      <c r="BZ39" s="396"/>
      <c r="CA39" s="396"/>
      <c r="CB39" s="396"/>
      <c r="CC39" s="396"/>
      <c r="CD39" s="396"/>
      <c r="CE39" s="396"/>
      <c r="CF39" s="396"/>
      <c r="CG39" s="396"/>
      <c r="CH39" s="396"/>
      <c r="CI39" s="396"/>
      <c r="CJ39" s="396"/>
      <c r="CK39" s="396"/>
      <c r="CL39" s="396"/>
      <c r="CM39" s="396"/>
      <c r="CN39" s="200"/>
      <c r="CO39" s="397">
        <f t="shared" si="4"/>
        <v>35</v>
      </c>
      <c r="CP39" s="397"/>
      <c r="CQ39" s="396" t="str">
        <f>IF('各会計、関係団体の財政状況及び健全化判断比率'!BS15="","",'各会計、関係団体の財政状況及び健全化判断比率'!BS15)</f>
        <v>(公財)愛知公園協会</v>
      </c>
      <c r="CR39" s="396"/>
      <c r="CS39" s="396"/>
      <c r="CT39" s="396"/>
      <c r="CU39" s="396"/>
      <c r="CV39" s="396"/>
      <c r="CW39" s="396"/>
      <c r="CX39" s="396"/>
      <c r="CY39" s="396"/>
      <c r="CZ39" s="396"/>
      <c r="DA39" s="396"/>
      <c r="DB39" s="396"/>
      <c r="DC39" s="396"/>
      <c r="DD39" s="396"/>
      <c r="DE39" s="396"/>
      <c r="DF39" s="192"/>
      <c r="DG39" s="398" t="str">
        <f>IF('各会計、関係団体の財政状況及び健全化判断比率'!BR15="","",'各会計、関係団体の財政状況及び健全化判断比率'!BR15)</f>
        <v/>
      </c>
      <c r="DH39" s="398"/>
      <c r="DI39" s="203"/>
      <c r="DJ39" s="158"/>
      <c r="DK39" s="158"/>
      <c r="DL39" s="158"/>
      <c r="DM39" s="158"/>
      <c r="DN39" s="158"/>
      <c r="DO39" s="158"/>
    </row>
    <row r="40" spans="1:119" ht="32.25" customHeight="1" x14ac:dyDescent="0.2">
      <c r="A40" s="159"/>
      <c r="B40" s="199"/>
      <c r="C40" s="397">
        <f t="shared" si="5"/>
        <v>10</v>
      </c>
      <c r="D40" s="397"/>
      <c r="E40" s="396" t="str">
        <f>IF('各会計、関係団体の財政状況及び健全化判断比率'!B16="","",'各会計、関係団体の財政状況及び健全化判断比率'!B16)</f>
        <v>県営住宅管理事業特別会計</v>
      </c>
      <c r="F40" s="396"/>
      <c r="G40" s="396"/>
      <c r="H40" s="396"/>
      <c r="I40" s="396"/>
      <c r="J40" s="396"/>
      <c r="K40" s="396"/>
      <c r="L40" s="396"/>
      <c r="M40" s="396"/>
      <c r="N40" s="396"/>
      <c r="O40" s="396"/>
      <c r="P40" s="396"/>
      <c r="Q40" s="396"/>
      <c r="R40" s="396"/>
      <c r="S40" s="396"/>
      <c r="T40" s="200"/>
      <c r="U40" s="397" t="str">
        <f t="shared" si="0"/>
        <v/>
      </c>
      <c r="V40" s="397"/>
      <c r="W40" s="396"/>
      <c r="X40" s="396"/>
      <c r="Y40" s="396"/>
      <c r="Z40" s="396"/>
      <c r="AA40" s="396"/>
      <c r="AB40" s="396"/>
      <c r="AC40" s="396"/>
      <c r="AD40" s="396"/>
      <c r="AE40" s="396"/>
      <c r="AF40" s="396"/>
      <c r="AG40" s="396"/>
      <c r="AH40" s="396"/>
      <c r="AI40" s="396"/>
      <c r="AJ40" s="396"/>
      <c r="AK40" s="396"/>
      <c r="AL40" s="200"/>
      <c r="AM40" s="397" t="str">
        <f t="shared" si="1"/>
        <v/>
      </c>
      <c r="AN40" s="397"/>
      <c r="AO40" s="396"/>
      <c r="AP40" s="396"/>
      <c r="AQ40" s="396"/>
      <c r="AR40" s="396"/>
      <c r="AS40" s="396"/>
      <c r="AT40" s="396"/>
      <c r="AU40" s="396"/>
      <c r="AV40" s="396"/>
      <c r="AW40" s="396"/>
      <c r="AX40" s="396"/>
      <c r="AY40" s="396"/>
      <c r="AZ40" s="396"/>
      <c r="BA40" s="396"/>
      <c r="BB40" s="396"/>
      <c r="BC40" s="396"/>
      <c r="BD40" s="200"/>
      <c r="BE40" s="397" t="str">
        <f t="shared" si="2"/>
        <v/>
      </c>
      <c r="BF40" s="397"/>
      <c r="BG40" s="396"/>
      <c r="BH40" s="396"/>
      <c r="BI40" s="396"/>
      <c r="BJ40" s="396"/>
      <c r="BK40" s="396"/>
      <c r="BL40" s="396"/>
      <c r="BM40" s="396"/>
      <c r="BN40" s="396"/>
      <c r="BO40" s="396"/>
      <c r="BP40" s="396"/>
      <c r="BQ40" s="396"/>
      <c r="BR40" s="396"/>
      <c r="BS40" s="396"/>
      <c r="BT40" s="396"/>
      <c r="BU40" s="396"/>
      <c r="BV40" s="200"/>
      <c r="BW40" s="397" t="str">
        <f t="shared" si="3"/>
        <v/>
      </c>
      <c r="BX40" s="397"/>
      <c r="BY40" s="396" t="str">
        <f>IF('各会計、関係団体の財政状況及び健全化判断比率'!B77="","",'各会計、関係団体の財政状況及び健全化判断比率'!B77)</f>
        <v/>
      </c>
      <c r="BZ40" s="396"/>
      <c r="CA40" s="396"/>
      <c r="CB40" s="396"/>
      <c r="CC40" s="396"/>
      <c r="CD40" s="396"/>
      <c r="CE40" s="396"/>
      <c r="CF40" s="396"/>
      <c r="CG40" s="396"/>
      <c r="CH40" s="396"/>
      <c r="CI40" s="396"/>
      <c r="CJ40" s="396"/>
      <c r="CK40" s="396"/>
      <c r="CL40" s="396"/>
      <c r="CM40" s="396"/>
      <c r="CN40" s="200"/>
      <c r="CO40" s="397">
        <f t="shared" si="4"/>
        <v>36</v>
      </c>
      <c r="CP40" s="397"/>
      <c r="CQ40" s="396" t="str">
        <f>IF('各会計、関係団体の財政状況及び健全化判断比率'!BS16="","",'各会計、関係団体の財政状況及び健全化判断比率'!BS16)</f>
        <v>(一財)愛知県私学振興事業財団</v>
      </c>
      <c r="CR40" s="396"/>
      <c r="CS40" s="396"/>
      <c r="CT40" s="396"/>
      <c r="CU40" s="396"/>
      <c r="CV40" s="396"/>
      <c r="CW40" s="396"/>
      <c r="CX40" s="396"/>
      <c r="CY40" s="396"/>
      <c r="CZ40" s="396"/>
      <c r="DA40" s="396"/>
      <c r="DB40" s="396"/>
      <c r="DC40" s="396"/>
      <c r="DD40" s="396"/>
      <c r="DE40" s="396"/>
      <c r="DF40" s="192"/>
      <c r="DG40" s="398" t="str">
        <f>IF('各会計、関係団体の財政状況及び健全化判断比率'!BR16="","",'各会計、関係団体の財政状況及び健全化判断比率'!BR16)</f>
        <v/>
      </c>
      <c r="DH40" s="398"/>
      <c r="DI40" s="203"/>
      <c r="DJ40" s="158"/>
      <c r="DK40" s="158"/>
      <c r="DL40" s="158"/>
      <c r="DM40" s="158"/>
      <c r="DN40" s="158"/>
      <c r="DO40" s="158"/>
    </row>
    <row r="41" spans="1:119" ht="13.5" customHeight="1" thickBot="1" x14ac:dyDescent="0.25">
      <c r="A41" s="159"/>
      <c r="B41" s="204"/>
      <c r="C41" s="205"/>
      <c r="D41" s="205"/>
      <c r="E41" s="205"/>
      <c r="F41" s="205"/>
      <c r="G41" s="205"/>
      <c r="H41" s="205"/>
      <c r="I41" s="205"/>
      <c r="J41" s="205"/>
      <c r="K41" s="205"/>
      <c r="L41" s="205"/>
      <c r="M41" s="205"/>
      <c r="N41" s="205"/>
      <c r="O41" s="205"/>
      <c r="P41" s="205"/>
      <c r="Q41" s="205"/>
      <c r="R41" s="205"/>
      <c r="S41" s="205"/>
      <c r="T41" s="205"/>
      <c r="U41" s="205"/>
      <c r="V41" s="205"/>
      <c r="W41" s="205"/>
      <c r="X41" s="205"/>
      <c r="Y41" s="205"/>
      <c r="Z41" s="205"/>
      <c r="AA41" s="205"/>
      <c r="AB41" s="205"/>
      <c r="AC41" s="205"/>
      <c r="AD41" s="205"/>
      <c r="AE41" s="205"/>
      <c r="AF41" s="205"/>
      <c r="AG41" s="205"/>
      <c r="AH41" s="205"/>
      <c r="AI41" s="205"/>
      <c r="AJ41" s="205"/>
      <c r="AK41" s="205"/>
      <c r="AL41" s="205"/>
      <c r="AM41" s="205"/>
      <c r="AN41" s="205"/>
      <c r="AO41" s="205"/>
      <c r="AP41" s="205"/>
      <c r="AQ41" s="205"/>
      <c r="AR41" s="205"/>
      <c r="AS41" s="205"/>
      <c r="AT41" s="205"/>
      <c r="AU41" s="205"/>
      <c r="AV41" s="205"/>
      <c r="AW41" s="205"/>
      <c r="AX41" s="205"/>
      <c r="AY41" s="205"/>
      <c r="AZ41" s="205"/>
      <c r="BA41" s="205"/>
      <c r="BB41" s="205"/>
      <c r="BC41" s="205"/>
      <c r="BD41" s="205"/>
      <c r="BE41" s="205"/>
      <c r="BF41" s="205"/>
      <c r="BG41" s="205"/>
      <c r="BH41" s="205"/>
      <c r="BI41" s="205"/>
      <c r="BJ41" s="205"/>
      <c r="BK41" s="205"/>
      <c r="BL41" s="205"/>
      <c r="BM41" s="205"/>
      <c r="BN41" s="205"/>
      <c r="BO41" s="205"/>
      <c r="BP41" s="205"/>
      <c r="BQ41" s="205"/>
      <c r="BR41" s="205"/>
      <c r="BS41" s="205"/>
      <c r="BT41" s="205"/>
      <c r="BU41" s="205"/>
      <c r="BV41" s="205"/>
      <c r="BW41" s="205"/>
      <c r="BX41" s="205"/>
      <c r="BY41" s="205"/>
      <c r="BZ41" s="205"/>
      <c r="CA41" s="205"/>
      <c r="CB41" s="205"/>
      <c r="CC41" s="205"/>
      <c r="CD41" s="205"/>
      <c r="CE41" s="205"/>
      <c r="CF41" s="205"/>
      <c r="CG41" s="205"/>
      <c r="CH41" s="205"/>
      <c r="CI41" s="205"/>
      <c r="CJ41" s="205"/>
      <c r="CK41" s="205"/>
      <c r="CL41" s="205"/>
      <c r="CM41" s="205"/>
      <c r="CN41" s="205"/>
      <c r="CO41" s="205"/>
      <c r="CP41" s="205"/>
      <c r="CQ41" s="205"/>
      <c r="CR41" s="205"/>
      <c r="CS41" s="205"/>
      <c r="CT41" s="205"/>
      <c r="CU41" s="205"/>
      <c r="CV41" s="205"/>
      <c r="CW41" s="205"/>
      <c r="CX41" s="205"/>
      <c r="CY41" s="205"/>
      <c r="CZ41" s="205"/>
      <c r="DA41" s="205"/>
      <c r="DB41" s="205"/>
      <c r="DC41" s="205"/>
      <c r="DD41" s="205"/>
      <c r="DE41" s="205"/>
      <c r="DF41" s="205"/>
      <c r="DG41" s="205"/>
      <c r="DH41" s="205"/>
      <c r="DI41" s="206"/>
      <c r="DJ41" s="158"/>
      <c r="DK41" s="158"/>
      <c r="DL41" s="158"/>
      <c r="DM41" s="158"/>
      <c r="DN41" s="158"/>
      <c r="DO41" s="158"/>
    </row>
    <row r="42" spans="1:119" x14ac:dyDescent="0.2">
      <c r="A42" s="158"/>
      <c r="B42" s="158"/>
      <c r="C42" s="158"/>
      <c r="D42" s="158"/>
      <c r="E42" s="158"/>
      <c r="F42" s="158"/>
      <c r="G42" s="158"/>
      <c r="H42" s="158"/>
      <c r="I42" s="158"/>
      <c r="J42" s="158"/>
      <c r="K42" s="158"/>
      <c r="L42" s="158"/>
      <c r="M42" s="158"/>
      <c r="N42" s="158"/>
      <c r="O42" s="158"/>
      <c r="P42" s="158"/>
      <c r="Q42" s="158"/>
      <c r="R42" s="158"/>
      <c r="S42" s="158"/>
      <c r="T42" s="158"/>
      <c r="U42" s="158"/>
      <c r="V42" s="158"/>
      <c r="W42" s="158"/>
      <c r="X42" s="158"/>
      <c r="Y42" s="158"/>
      <c r="Z42" s="158"/>
      <c r="AA42" s="158"/>
      <c r="AB42" s="158"/>
      <c r="AC42" s="158"/>
      <c r="AD42" s="158"/>
      <c r="AE42" s="158"/>
      <c r="AF42" s="158"/>
      <c r="AG42" s="158"/>
      <c r="AH42" s="158"/>
      <c r="AI42" s="158"/>
      <c r="AJ42" s="158"/>
      <c r="AK42" s="158"/>
      <c r="AL42" s="158"/>
      <c r="AM42" s="158"/>
      <c r="AN42" s="158"/>
      <c r="AO42" s="158"/>
      <c r="AP42" s="158"/>
      <c r="AQ42" s="158"/>
      <c r="AR42" s="158"/>
      <c r="AS42" s="158"/>
      <c r="AT42" s="158"/>
      <c r="AU42" s="158"/>
      <c r="AV42" s="158"/>
      <c r="AW42" s="158"/>
      <c r="AX42" s="158"/>
      <c r="AY42" s="158"/>
      <c r="AZ42" s="158"/>
      <c r="BA42" s="158"/>
      <c r="BB42" s="158"/>
      <c r="BC42" s="158"/>
      <c r="BD42" s="158"/>
      <c r="BE42" s="158"/>
      <c r="BF42" s="158"/>
      <c r="BG42" s="158"/>
      <c r="BH42" s="158"/>
      <c r="BI42" s="158"/>
      <c r="BJ42" s="158"/>
      <c r="BK42" s="158"/>
      <c r="BL42" s="158"/>
      <c r="BM42" s="158"/>
      <c r="BN42" s="158"/>
      <c r="BO42" s="158"/>
      <c r="BP42" s="158"/>
      <c r="BQ42" s="158"/>
      <c r="BR42" s="158"/>
      <c r="BS42" s="158"/>
      <c r="BT42" s="158"/>
      <c r="BU42" s="158"/>
      <c r="BV42" s="158"/>
      <c r="BW42" s="158"/>
      <c r="BX42" s="158"/>
      <c r="BY42" s="158"/>
      <c r="BZ42" s="158"/>
      <c r="CA42" s="158"/>
      <c r="CB42" s="158"/>
      <c r="CC42" s="158"/>
      <c r="CD42" s="158"/>
      <c r="CE42" s="158"/>
      <c r="CF42" s="158"/>
      <c r="CG42" s="158"/>
      <c r="CH42" s="158"/>
      <c r="CI42" s="158"/>
      <c r="CJ42" s="158"/>
      <c r="CK42" s="158"/>
      <c r="CL42" s="158"/>
      <c r="CM42" s="158"/>
      <c r="CN42" s="158"/>
      <c r="CO42" s="158"/>
      <c r="CP42" s="158"/>
      <c r="CQ42" s="158"/>
      <c r="CR42" s="158"/>
      <c r="CS42" s="158"/>
      <c r="CT42" s="158"/>
      <c r="CU42" s="158"/>
      <c r="CV42" s="158"/>
      <c r="CW42" s="158"/>
      <c r="CX42" s="158"/>
      <c r="CY42" s="158"/>
      <c r="CZ42" s="158"/>
      <c r="DA42" s="158"/>
      <c r="DB42" s="158"/>
      <c r="DC42" s="158"/>
      <c r="DD42" s="158"/>
      <c r="DE42" s="158"/>
      <c r="DF42" s="158"/>
      <c r="DG42" s="158"/>
      <c r="DH42" s="158"/>
      <c r="DI42" s="158"/>
      <c r="DJ42" s="158"/>
      <c r="DK42" s="158"/>
      <c r="DL42" s="158"/>
      <c r="DM42" s="158"/>
      <c r="DN42" s="158"/>
      <c r="DO42" s="158"/>
    </row>
    <row r="43" spans="1:119" x14ac:dyDescent="0.2">
      <c r="A43" s="158"/>
      <c r="B43" s="158" t="s">
        <v>179</v>
      </c>
      <c r="C43" s="158"/>
      <c r="D43" s="158"/>
      <c r="E43" s="158" t="s">
        <v>180</v>
      </c>
      <c r="F43" s="158"/>
      <c r="G43" s="158"/>
      <c r="H43" s="158"/>
      <c r="I43" s="158"/>
      <c r="J43" s="158"/>
      <c r="K43" s="158"/>
      <c r="L43" s="158"/>
      <c r="M43" s="158"/>
      <c r="N43" s="158"/>
      <c r="O43" s="158"/>
      <c r="P43" s="158"/>
      <c r="Q43" s="158"/>
      <c r="R43" s="158"/>
      <c r="S43" s="158"/>
      <c r="T43" s="158"/>
      <c r="U43" s="158"/>
      <c r="V43" s="158"/>
      <c r="W43" s="158"/>
      <c r="X43" s="158"/>
      <c r="Y43" s="158"/>
      <c r="Z43" s="158"/>
      <c r="AA43" s="158"/>
      <c r="AB43" s="158"/>
      <c r="AC43" s="158"/>
      <c r="AD43" s="158"/>
      <c r="AE43" s="158"/>
      <c r="AF43" s="158"/>
      <c r="AG43" s="158"/>
      <c r="AH43" s="158"/>
      <c r="AI43" s="158"/>
      <c r="AJ43" s="158"/>
      <c r="AK43" s="158"/>
      <c r="AL43" s="158"/>
      <c r="AM43" s="158"/>
      <c r="AN43" s="158"/>
      <c r="AO43" s="158"/>
      <c r="AP43" s="158"/>
      <c r="AQ43" s="158"/>
      <c r="AR43" s="158"/>
      <c r="AS43" s="158"/>
      <c r="AT43" s="158"/>
      <c r="AU43" s="158"/>
      <c r="AV43" s="158"/>
      <c r="AW43" s="158"/>
      <c r="AX43" s="158"/>
      <c r="AY43" s="158"/>
      <c r="AZ43" s="158"/>
      <c r="BA43" s="158"/>
      <c r="BB43" s="158"/>
      <c r="BC43" s="158"/>
      <c r="BD43" s="158"/>
      <c r="BE43" s="158"/>
      <c r="BF43" s="158"/>
      <c r="BG43" s="158"/>
      <c r="BH43" s="158"/>
      <c r="BI43" s="158"/>
      <c r="BJ43" s="158"/>
      <c r="BK43" s="158"/>
      <c r="BL43" s="158"/>
      <c r="BM43" s="158"/>
      <c r="BN43" s="158"/>
      <c r="BO43" s="158"/>
      <c r="BP43" s="158"/>
      <c r="BQ43" s="158"/>
      <c r="BR43" s="158"/>
      <c r="BS43" s="158"/>
      <c r="BT43" s="158"/>
      <c r="BU43" s="158"/>
      <c r="BV43" s="158"/>
      <c r="BW43" s="158"/>
      <c r="BX43" s="158"/>
      <c r="BY43" s="158"/>
      <c r="BZ43" s="158"/>
      <c r="CA43" s="158"/>
      <c r="CB43" s="158"/>
      <c r="CC43" s="158"/>
      <c r="CD43" s="158"/>
      <c r="CE43" s="158"/>
      <c r="CF43" s="158"/>
      <c r="CG43" s="158"/>
      <c r="CH43" s="158"/>
      <c r="CI43" s="158"/>
      <c r="CJ43" s="158"/>
      <c r="CK43" s="158"/>
      <c r="CL43" s="158"/>
      <c r="CM43" s="158"/>
      <c r="CN43" s="158"/>
      <c r="CO43" s="158"/>
      <c r="CP43" s="158"/>
      <c r="CQ43" s="158"/>
      <c r="CR43" s="158"/>
      <c r="CS43" s="158"/>
      <c r="CT43" s="158"/>
      <c r="CU43" s="158"/>
      <c r="CV43" s="158"/>
      <c r="CW43" s="158"/>
      <c r="CX43" s="158"/>
      <c r="CY43" s="158"/>
      <c r="CZ43" s="158"/>
      <c r="DA43" s="158"/>
      <c r="DB43" s="158"/>
      <c r="DC43" s="158"/>
      <c r="DD43" s="158"/>
      <c r="DE43" s="158"/>
      <c r="DF43" s="158"/>
      <c r="DG43" s="158"/>
      <c r="DH43" s="158"/>
      <c r="DI43" s="158"/>
      <c r="DJ43" s="158"/>
      <c r="DK43" s="158"/>
      <c r="DL43" s="158"/>
      <c r="DM43" s="158"/>
      <c r="DN43" s="158"/>
      <c r="DO43" s="158"/>
    </row>
    <row r="44" spans="1:119" x14ac:dyDescent="0.2">
      <c r="A44" s="158"/>
      <c r="B44" s="158"/>
      <c r="C44" s="158"/>
      <c r="D44" s="158"/>
      <c r="E44" s="158" t="s">
        <v>181</v>
      </c>
      <c r="F44" s="158"/>
      <c r="G44" s="158"/>
      <c r="H44" s="158"/>
      <c r="I44" s="158"/>
      <c r="J44" s="158"/>
      <c r="K44" s="158"/>
      <c r="L44" s="158"/>
      <c r="M44" s="158"/>
      <c r="N44" s="158"/>
      <c r="O44" s="158"/>
      <c r="P44" s="158"/>
      <c r="Q44" s="158"/>
      <c r="R44" s="158"/>
      <c r="S44" s="158"/>
      <c r="T44" s="158"/>
      <c r="U44" s="158"/>
      <c r="V44" s="158"/>
      <c r="W44" s="158"/>
      <c r="X44" s="158"/>
      <c r="Y44" s="158"/>
      <c r="Z44" s="158"/>
      <c r="AA44" s="158"/>
      <c r="AB44" s="158"/>
      <c r="AC44" s="158"/>
      <c r="AD44" s="158"/>
      <c r="AE44" s="158"/>
      <c r="AF44" s="158"/>
      <c r="AG44" s="158"/>
      <c r="AH44" s="158"/>
      <c r="AI44" s="158"/>
      <c r="AJ44" s="158"/>
      <c r="AK44" s="158"/>
      <c r="AL44" s="158"/>
      <c r="AM44" s="158"/>
      <c r="AN44" s="158"/>
      <c r="AO44" s="158"/>
      <c r="AP44" s="158"/>
      <c r="AQ44" s="158"/>
      <c r="AR44" s="158"/>
      <c r="AS44" s="158"/>
      <c r="AT44" s="158"/>
      <c r="AU44" s="158"/>
      <c r="AV44" s="158"/>
      <c r="AW44" s="158"/>
      <c r="AX44" s="158"/>
      <c r="AY44" s="158"/>
      <c r="AZ44" s="158"/>
      <c r="BA44" s="158"/>
      <c r="BB44" s="158"/>
      <c r="BC44" s="158"/>
      <c r="BD44" s="158"/>
      <c r="BE44" s="158"/>
      <c r="BF44" s="158"/>
      <c r="BG44" s="158"/>
      <c r="BH44" s="158"/>
      <c r="BI44" s="158"/>
      <c r="BJ44" s="158"/>
      <c r="BK44" s="158"/>
      <c r="BL44" s="158"/>
      <c r="BM44" s="158"/>
      <c r="BN44" s="158"/>
      <c r="BO44" s="158"/>
      <c r="BP44" s="158"/>
      <c r="BQ44" s="158"/>
      <c r="BR44" s="158"/>
      <c r="BS44" s="158"/>
      <c r="BT44" s="158"/>
      <c r="BU44" s="158"/>
      <c r="BV44" s="158"/>
      <c r="BW44" s="158"/>
      <c r="BX44" s="158"/>
      <c r="BY44" s="158"/>
      <c r="BZ44" s="158"/>
      <c r="CA44" s="158"/>
      <c r="CB44" s="158"/>
      <c r="CC44" s="158"/>
      <c r="CD44" s="158"/>
      <c r="CE44" s="158"/>
      <c r="CF44" s="158"/>
      <c r="CG44" s="158"/>
      <c r="CH44" s="158"/>
      <c r="CI44" s="158"/>
      <c r="CJ44" s="158"/>
      <c r="CK44" s="158"/>
      <c r="CL44" s="158"/>
      <c r="CM44" s="158"/>
      <c r="CN44" s="158"/>
      <c r="CO44" s="158"/>
      <c r="CP44" s="158"/>
      <c r="CQ44" s="158"/>
      <c r="CR44" s="158"/>
      <c r="CS44" s="158"/>
      <c r="CT44" s="158"/>
      <c r="CU44" s="158"/>
      <c r="CV44" s="158"/>
      <c r="CW44" s="158"/>
      <c r="CX44" s="158"/>
      <c r="CY44" s="158"/>
      <c r="CZ44" s="158"/>
      <c r="DA44" s="158"/>
      <c r="DB44" s="158"/>
      <c r="DC44" s="158"/>
      <c r="DD44" s="158"/>
      <c r="DE44" s="158"/>
      <c r="DF44" s="158"/>
      <c r="DG44" s="158"/>
      <c r="DH44" s="158"/>
      <c r="DI44" s="158"/>
      <c r="DJ44" s="158"/>
      <c r="DK44" s="158"/>
      <c r="DL44" s="158"/>
      <c r="DM44" s="158"/>
      <c r="DN44" s="158"/>
      <c r="DO44" s="158"/>
    </row>
    <row r="45" spans="1:119" x14ac:dyDescent="0.2">
      <c r="A45" s="158"/>
      <c r="B45" s="158"/>
      <c r="C45" s="158"/>
      <c r="D45" s="158"/>
      <c r="E45" s="158" t="s">
        <v>182</v>
      </c>
      <c r="F45" s="158"/>
      <c r="G45" s="158"/>
      <c r="H45" s="158"/>
      <c r="I45" s="158"/>
      <c r="J45" s="158"/>
      <c r="K45" s="158"/>
      <c r="L45" s="158"/>
      <c r="M45" s="158"/>
      <c r="N45" s="158"/>
      <c r="O45" s="158"/>
      <c r="P45" s="158"/>
      <c r="Q45" s="158"/>
      <c r="R45" s="158"/>
      <c r="S45" s="158"/>
      <c r="T45" s="158"/>
      <c r="U45" s="158"/>
      <c r="V45" s="158"/>
      <c r="W45" s="158"/>
      <c r="X45" s="158"/>
      <c r="Y45" s="158"/>
      <c r="Z45" s="158"/>
      <c r="AA45" s="158"/>
      <c r="AB45" s="158"/>
      <c r="AC45" s="158"/>
      <c r="AD45" s="158"/>
      <c r="AE45" s="158"/>
      <c r="AF45" s="158"/>
      <c r="AG45" s="158"/>
      <c r="AH45" s="158"/>
      <c r="AI45" s="158"/>
      <c r="AJ45" s="158"/>
      <c r="AK45" s="158"/>
      <c r="AL45" s="158"/>
      <c r="AM45" s="158"/>
      <c r="AN45" s="158"/>
      <c r="AO45" s="158"/>
      <c r="AP45" s="158"/>
      <c r="AQ45" s="158"/>
      <c r="AR45" s="158"/>
      <c r="AS45" s="158"/>
      <c r="AT45" s="158"/>
      <c r="AU45" s="158"/>
      <c r="AV45" s="158"/>
      <c r="AW45" s="158"/>
      <c r="AX45" s="158"/>
      <c r="AY45" s="158"/>
      <c r="AZ45" s="158"/>
      <c r="BA45" s="158"/>
      <c r="BB45" s="158"/>
      <c r="BC45" s="158"/>
      <c r="BD45" s="158"/>
      <c r="BE45" s="158"/>
      <c r="BF45" s="158"/>
      <c r="BG45" s="158"/>
      <c r="BH45" s="158"/>
      <c r="BI45" s="158"/>
      <c r="BJ45" s="158"/>
      <c r="BK45" s="158"/>
      <c r="BL45" s="158"/>
      <c r="BM45" s="158"/>
      <c r="BN45" s="158"/>
      <c r="BO45" s="158"/>
      <c r="BP45" s="158"/>
      <c r="BQ45" s="158"/>
      <c r="BR45" s="158"/>
      <c r="BS45" s="158"/>
      <c r="BT45" s="158"/>
      <c r="BU45" s="158"/>
      <c r="BV45" s="158"/>
      <c r="BW45" s="158"/>
      <c r="BX45" s="158"/>
      <c r="BY45" s="158"/>
      <c r="BZ45" s="158"/>
      <c r="CA45" s="158"/>
      <c r="CB45" s="158"/>
      <c r="CC45" s="158"/>
      <c r="CD45" s="158"/>
      <c r="CE45" s="158"/>
      <c r="CF45" s="158"/>
      <c r="CG45" s="158"/>
      <c r="CH45" s="158"/>
      <c r="CI45" s="158"/>
      <c r="CJ45" s="158"/>
      <c r="CK45" s="158"/>
      <c r="CL45" s="158"/>
      <c r="CM45" s="158"/>
      <c r="CN45" s="158"/>
      <c r="CO45" s="158"/>
      <c r="CP45" s="158"/>
      <c r="CQ45" s="158"/>
      <c r="CR45" s="158"/>
      <c r="CS45" s="158"/>
      <c r="CT45" s="158"/>
      <c r="CU45" s="158"/>
      <c r="CV45" s="158"/>
      <c r="CW45" s="158"/>
      <c r="CX45" s="158"/>
      <c r="CY45" s="158"/>
      <c r="CZ45" s="158"/>
      <c r="DA45" s="158"/>
      <c r="DB45" s="158"/>
      <c r="DC45" s="158"/>
      <c r="DD45" s="158"/>
      <c r="DE45" s="158"/>
      <c r="DF45" s="158"/>
      <c r="DG45" s="158"/>
      <c r="DH45" s="158"/>
      <c r="DI45" s="158"/>
      <c r="DJ45" s="158"/>
      <c r="DK45" s="158"/>
      <c r="DL45" s="158"/>
      <c r="DM45" s="158"/>
      <c r="DN45" s="158"/>
      <c r="DO45" s="158"/>
    </row>
    <row r="46" spans="1:119" x14ac:dyDescent="0.2">
      <c r="A46" s="158"/>
      <c r="B46" s="158"/>
      <c r="C46" s="158"/>
      <c r="D46" s="158"/>
      <c r="E46" s="158" t="s">
        <v>183</v>
      </c>
      <c r="F46" s="158"/>
      <c r="G46" s="158"/>
      <c r="H46" s="158"/>
      <c r="I46" s="158"/>
      <c r="J46" s="158"/>
      <c r="K46" s="158"/>
      <c r="L46" s="158"/>
      <c r="M46" s="158"/>
      <c r="N46" s="158"/>
      <c r="O46" s="158"/>
      <c r="P46" s="158"/>
      <c r="Q46" s="158"/>
      <c r="R46" s="158"/>
      <c r="S46" s="158"/>
      <c r="T46" s="158"/>
      <c r="U46" s="158"/>
      <c r="V46" s="158"/>
      <c r="W46" s="158"/>
      <c r="X46" s="158"/>
      <c r="Y46" s="158"/>
      <c r="Z46" s="158"/>
      <c r="AA46" s="158"/>
      <c r="AB46" s="158"/>
      <c r="AC46" s="158"/>
      <c r="AD46" s="158"/>
      <c r="AE46" s="158"/>
      <c r="AF46" s="158"/>
      <c r="AG46" s="158"/>
      <c r="AH46" s="158"/>
      <c r="AI46" s="158"/>
      <c r="AJ46" s="158"/>
      <c r="AK46" s="158"/>
      <c r="AL46" s="158"/>
      <c r="AM46" s="158"/>
      <c r="AN46" s="158"/>
      <c r="AO46" s="158"/>
      <c r="AP46" s="158"/>
      <c r="AQ46" s="158"/>
      <c r="AR46" s="158"/>
      <c r="AS46" s="158"/>
      <c r="AT46" s="158"/>
      <c r="AU46" s="158"/>
      <c r="AV46" s="158"/>
      <c r="AW46" s="158"/>
      <c r="AX46" s="158"/>
      <c r="AY46" s="158"/>
      <c r="AZ46" s="158"/>
      <c r="BA46" s="158"/>
      <c r="BB46" s="158"/>
      <c r="BC46" s="158"/>
      <c r="BD46" s="158"/>
      <c r="BE46" s="158"/>
      <c r="BF46" s="158"/>
      <c r="BG46" s="158"/>
      <c r="BH46" s="158"/>
      <c r="BI46" s="158"/>
      <c r="BJ46" s="158"/>
      <c r="BK46" s="158"/>
      <c r="BL46" s="158"/>
      <c r="BM46" s="158"/>
      <c r="BN46" s="158"/>
      <c r="BO46" s="158"/>
      <c r="BP46" s="158"/>
      <c r="BQ46" s="158"/>
      <c r="BR46" s="158"/>
      <c r="BS46" s="158"/>
      <c r="BT46" s="158"/>
      <c r="BU46" s="158"/>
      <c r="BV46" s="158"/>
      <c r="BW46" s="158"/>
      <c r="BX46" s="158"/>
      <c r="BY46" s="158"/>
      <c r="BZ46" s="158"/>
      <c r="CA46" s="158"/>
      <c r="CB46" s="158"/>
      <c r="CC46" s="158"/>
      <c r="CD46" s="158"/>
      <c r="CE46" s="158"/>
      <c r="CF46" s="158"/>
      <c r="CG46" s="158"/>
      <c r="CH46" s="158"/>
      <c r="CI46" s="158"/>
      <c r="CJ46" s="158"/>
      <c r="CK46" s="158"/>
      <c r="CL46" s="158"/>
      <c r="CM46" s="158"/>
      <c r="CN46" s="158"/>
      <c r="CO46" s="158"/>
      <c r="CP46" s="158"/>
      <c r="CQ46" s="158"/>
      <c r="CR46" s="158"/>
      <c r="CS46" s="158"/>
      <c r="CT46" s="158"/>
      <c r="CU46" s="158"/>
      <c r="CV46" s="158"/>
      <c r="CW46" s="158"/>
      <c r="CX46" s="158"/>
      <c r="CY46" s="158"/>
      <c r="CZ46" s="158"/>
      <c r="DA46" s="158"/>
      <c r="DB46" s="158"/>
      <c r="DC46" s="158"/>
      <c r="DD46" s="158"/>
      <c r="DE46" s="158"/>
      <c r="DF46" s="158"/>
      <c r="DG46" s="158"/>
      <c r="DH46" s="158"/>
      <c r="DI46" s="158"/>
      <c r="DJ46" s="158"/>
      <c r="DK46" s="158"/>
      <c r="DL46" s="158"/>
      <c r="DM46" s="158"/>
      <c r="DN46" s="158"/>
      <c r="DO46" s="158"/>
    </row>
    <row r="47" spans="1:119" x14ac:dyDescent="0.2">
      <c r="E47" s="160" t="s">
        <v>184</v>
      </c>
    </row>
    <row r="48" spans="1:119" x14ac:dyDescent="0.2">
      <c r="E48" s="160" t="s">
        <v>185</v>
      </c>
    </row>
    <row r="49" x14ac:dyDescent="0.2"/>
    <row r="50" x14ac:dyDescent="0.2"/>
    <row r="51" x14ac:dyDescent="0.2"/>
    <row r="52" x14ac:dyDescent="0.2"/>
    <row r="53" x14ac:dyDescent="0.2"/>
    <row r="54" x14ac:dyDescent="0.2"/>
    <row r="55" x14ac:dyDescent="0.2"/>
    <row r="56" x14ac:dyDescent="0.2"/>
    <row r="57" hidden="1" x14ac:dyDescent="0.2"/>
    <row r="58" hidden="1" x14ac:dyDescent="0.2"/>
    <row r="59" hidden="1" x14ac:dyDescent="0.2"/>
  </sheetData>
  <sheetProtection algorithmName="SHA-512" hashValue="Ea3LIhLKYwqrTIfBbQCexXkb7VTaVcPUh+i9GbB7cN1NnBdFr3FhsRHAOhJMncjrLMjUwWVIlZj+IgMfF0+PQg==" saltValue="8KA1fmQx11KqCP/sZsd7ag==" spinCount="100000" sheet="1" objects="1" scenarios="1"/>
  <mergeCells count="361">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 ref="Z7:AH7"/>
    <mergeCell ref="AI7:AP7"/>
    <mergeCell ref="AQ7:AY7"/>
    <mergeCell ref="AZ7:BM7"/>
    <mergeCell ref="BN7:BU7"/>
    <mergeCell ref="BV7:CC7"/>
    <mergeCell ref="Z6:AH6"/>
    <mergeCell ref="AI6:AP6"/>
    <mergeCell ref="AQ6:AY6"/>
    <mergeCell ref="AZ6:BM6"/>
    <mergeCell ref="BN6:BU6"/>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BV9:CC9"/>
    <mergeCell ref="CD9:CS9"/>
    <mergeCell ref="CT9:DA9"/>
    <mergeCell ref="DB9:DI9"/>
    <mergeCell ref="L10:Q10"/>
    <mergeCell ref="R10:V10"/>
    <mergeCell ref="Z10:AH10"/>
    <mergeCell ref="AI10:AP10"/>
    <mergeCell ref="AQ10:AY10"/>
    <mergeCell ref="AZ10:BM10"/>
    <mergeCell ref="BV10:CC10"/>
    <mergeCell ref="CD10:CS10"/>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CD12:CS12"/>
    <mergeCell ref="CT12:DA12"/>
    <mergeCell ref="CD14:CS14"/>
    <mergeCell ref="CT14:DA14"/>
    <mergeCell ref="DB14:DI14"/>
    <mergeCell ref="L14:Q14"/>
    <mergeCell ref="R14:V14"/>
    <mergeCell ref="Z14:AH14"/>
    <mergeCell ref="AI14:AM14"/>
    <mergeCell ref="AN14:AS14"/>
    <mergeCell ref="AT14:AY14"/>
    <mergeCell ref="M15:Q15"/>
    <mergeCell ref="R15:V15"/>
    <mergeCell ref="Z15:AH15"/>
    <mergeCell ref="AI15:AM15"/>
    <mergeCell ref="AN15:AS15"/>
    <mergeCell ref="AT15:AY15"/>
    <mergeCell ref="AZ14:BM14"/>
    <mergeCell ref="BN14:BU14"/>
    <mergeCell ref="BV14:CC14"/>
    <mergeCell ref="CE16:CS17"/>
    <mergeCell ref="CT16:DA17"/>
    <mergeCell ref="DB16:DI17"/>
    <mergeCell ref="AZ17:BM17"/>
    <mergeCell ref="BN17:BU17"/>
    <mergeCell ref="BV17:CC17"/>
    <mergeCell ref="AZ15:BM15"/>
    <mergeCell ref="BN15:BU15"/>
    <mergeCell ref="BV15:CC15"/>
    <mergeCell ref="CD15:CS15"/>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AZ20:BM20"/>
    <mergeCell ref="BN20:BU20"/>
    <mergeCell ref="BV20:CC20"/>
    <mergeCell ref="CE20:CS21"/>
    <mergeCell ref="CT20:DA21"/>
    <mergeCell ref="DB20:DI21"/>
    <mergeCell ref="B20:K20"/>
    <mergeCell ref="L20:V20"/>
    <mergeCell ref="Z20:AH20"/>
    <mergeCell ref="AI20:AM20"/>
    <mergeCell ref="AN20:AS20"/>
    <mergeCell ref="AT20:AY20"/>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G40:BU40"/>
    <mergeCell ref="BW40:BX40"/>
    <mergeCell ref="BY40:CM40"/>
    <mergeCell ref="CO40:CP40"/>
    <mergeCell ref="CQ40:DE40"/>
    <mergeCell ref="BY39:CM39"/>
    <mergeCell ref="CO39:CP39"/>
    <mergeCell ref="CQ39:DE39"/>
    <mergeCell ref="DG39:DH39"/>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3">
    <pageSetUpPr fitToPage="1"/>
  </sheetPr>
  <dimension ref="A1:P45"/>
  <sheetViews>
    <sheetView showGridLines="0" zoomScaleNormal="100" zoomScaleSheetLayoutView="100" workbookViewId="0"/>
  </sheetViews>
  <sheetFormatPr defaultColWidth="0" defaultRowHeight="13" customHeight="1" zeroHeight="1" x14ac:dyDescent="0.2"/>
  <cols>
    <col min="1" max="1" width="6.6328125" style="11" customWidth="1"/>
    <col min="2" max="2" width="11" style="11" customWidth="1"/>
    <col min="3" max="3" width="17" style="11" customWidth="1"/>
    <col min="4" max="5" width="16.6328125" style="11" customWidth="1"/>
    <col min="6" max="15" width="15" style="11" customWidth="1"/>
    <col min="16" max="16" width="24" style="11" customWidth="1"/>
    <col min="17" max="16384" width="0" style="11" hidden="1"/>
  </cols>
  <sheetData>
    <row r="1" spans="1:16" ht="16.5" customHeight="1" x14ac:dyDescent="0.2">
      <c r="A1" s="10"/>
      <c r="B1" s="10"/>
      <c r="C1" s="10"/>
      <c r="D1" s="10"/>
      <c r="E1" s="10"/>
      <c r="F1" s="10"/>
      <c r="G1" s="10"/>
      <c r="H1" s="10"/>
      <c r="I1" s="10"/>
      <c r="J1" s="10"/>
      <c r="K1" s="10"/>
      <c r="L1" s="10"/>
      <c r="M1" s="10"/>
      <c r="N1" s="10"/>
      <c r="O1" s="10"/>
      <c r="P1" s="10"/>
    </row>
    <row r="2" spans="1:16" ht="16.5" customHeight="1" x14ac:dyDescent="0.2">
      <c r="A2" s="10"/>
      <c r="B2" s="10"/>
      <c r="C2" s="10"/>
      <c r="D2" s="10"/>
      <c r="E2" s="10"/>
      <c r="F2" s="10"/>
      <c r="G2" s="10"/>
      <c r="H2" s="10"/>
      <c r="I2" s="10"/>
      <c r="J2" s="10"/>
      <c r="K2" s="10"/>
      <c r="L2" s="10"/>
      <c r="M2" s="10"/>
      <c r="N2" s="10"/>
      <c r="O2" s="10"/>
      <c r="P2" s="10"/>
    </row>
    <row r="3" spans="1:16" ht="16.5" customHeight="1" x14ac:dyDescent="0.2">
      <c r="A3" s="10"/>
      <c r="B3" s="10"/>
      <c r="C3" s="10"/>
      <c r="D3" s="10"/>
      <c r="E3" s="10"/>
      <c r="F3" s="10"/>
      <c r="G3" s="10"/>
      <c r="H3" s="10"/>
      <c r="I3" s="10"/>
      <c r="J3" s="10"/>
      <c r="K3" s="10"/>
      <c r="L3" s="10"/>
      <c r="M3" s="10"/>
      <c r="N3" s="10"/>
      <c r="O3" s="10"/>
      <c r="P3" s="10"/>
    </row>
    <row r="4" spans="1:16" ht="16.5" customHeight="1" x14ac:dyDescent="0.2">
      <c r="A4" s="10"/>
      <c r="B4" s="10"/>
      <c r="C4" s="10"/>
      <c r="D4" s="10"/>
      <c r="E4" s="10"/>
      <c r="F4" s="10"/>
      <c r="G4" s="10"/>
      <c r="H4" s="10"/>
      <c r="I4" s="10"/>
      <c r="J4" s="10"/>
      <c r="K4" s="10"/>
      <c r="L4" s="10"/>
      <c r="M4" s="10"/>
      <c r="N4" s="10"/>
      <c r="O4" s="10"/>
      <c r="P4" s="10"/>
    </row>
    <row r="5" spans="1:16" ht="16.5" customHeight="1" x14ac:dyDescent="0.2">
      <c r="A5" s="10"/>
      <c r="B5" s="10"/>
      <c r="C5" s="10"/>
      <c r="D5" s="10"/>
      <c r="E5" s="10"/>
      <c r="F5" s="10"/>
      <c r="G5" s="10"/>
      <c r="H5" s="10"/>
      <c r="I5" s="10"/>
      <c r="J5" s="10"/>
      <c r="K5" s="10"/>
      <c r="L5" s="10"/>
      <c r="M5" s="10"/>
      <c r="N5" s="10"/>
      <c r="O5" s="10"/>
      <c r="P5" s="10"/>
    </row>
    <row r="6" spans="1:16" ht="16.5" customHeight="1" x14ac:dyDescent="0.2">
      <c r="A6" s="10"/>
      <c r="B6" s="10"/>
      <c r="C6" s="10"/>
      <c r="D6" s="10"/>
      <c r="E6" s="10"/>
      <c r="F6" s="10"/>
      <c r="G6" s="10"/>
      <c r="H6" s="10"/>
      <c r="I6" s="10"/>
      <c r="J6" s="10"/>
      <c r="K6" s="10"/>
      <c r="L6" s="10"/>
      <c r="M6" s="10"/>
      <c r="N6" s="10"/>
      <c r="O6" s="10"/>
      <c r="P6" s="10"/>
    </row>
    <row r="7" spans="1:16" ht="16.5" customHeight="1" x14ac:dyDescent="0.2">
      <c r="A7" s="10"/>
      <c r="B7" s="10"/>
      <c r="C7" s="10"/>
      <c r="D7" s="10"/>
      <c r="E7" s="10"/>
      <c r="F7" s="10"/>
      <c r="G7" s="10"/>
      <c r="H7" s="10"/>
      <c r="I7" s="10"/>
      <c r="J7" s="10"/>
      <c r="K7" s="10"/>
      <c r="L7" s="10"/>
      <c r="M7" s="10"/>
      <c r="N7" s="10"/>
      <c r="O7" s="10"/>
      <c r="P7" s="10"/>
    </row>
    <row r="8" spans="1:16" ht="16.5" customHeight="1" x14ac:dyDescent="0.2">
      <c r="A8" s="10"/>
      <c r="B8" s="10"/>
      <c r="C8" s="10"/>
      <c r="D8" s="10"/>
      <c r="E8" s="10"/>
      <c r="F8" s="10"/>
      <c r="G8" s="10"/>
      <c r="H8" s="10"/>
      <c r="I8" s="10"/>
      <c r="J8" s="10"/>
      <c r="K8" s="10"/>
      <c r="L8" s="10"/>
      <c r="M8" s="10"/>
      <c r="N8" s="10"/>
      <c r="O8" s="10"/>
      <c r="P8" s="10"/>
    </row>
    <row r="9" spans="1:16" ht="16.5" customHeight="1" x14ac:dyDescent="0.2">
      <c r="A9" s="10"/>
      <c r="B9" s="10"/>
      <c r="C9" s="10"/>
      <c r="D9" s="10"/>
      <c r="E9" s="10"/>
      <c r="F9" s="10"/>
      <c r="G9" s="10"/>
      <c r="H9" s="10"/>
      <c r="I9" s="10"/>
      <c r="J9" s="10"/>
      <c r="K9" s="10"/>
      <c r="L9" s="10"/>
      <c r="M9" s="10"/>
      <c r="N9" s="10"/>
      <c r="O9" s="10"/>
      <c r="P9" s="10"/>
    </row>
    <row r="10" spans="1:16" ht="16.5" customHeight="1" x14ac:dyDescent="0.2">
      <c r="A10" s="10"/>
      <c r="B10" s="10"/>
      <c r="C10" s="10"/>
      <c r="D10" s="10"/>
      <c r="E10" s="10"/>
      <c r="F10" s="10"/>
      <c r="G10" s="10"/>
      <c r="H10" s="10"/>
      <c r="I10" s="10"/>
      <c r="J10" s="10"/>
      <c r="K10" s="10"/>
      <c r="L10" s="10"/>
      <c r="M10" s="10"/>
      <c r="N10" s="10"/>
      <c r="O10" s="10"/>
      <c r="P10" s="10"/>
    </row>
    <row r="11" spans="1:16" ht="16.5" customHeight="1" x14ac:dyDescent="0.2">
      <c r="A11" s="10"/>
      <c r="B11" s="10"/>
      <c r="C11" s="10"/>
      <c r="D11" s="10"/>
      <c r="E11" s="10"/>
      <c r="F11" s="10"/>
      <c r="G11" s="10"/>
      <c r="H11" s="10"/>
      <c r="I11" s="10"/>
      <c r="J11" s="10"/>
      <c r="K11" s="10"/>
      <c r="L11" s="10"/>
      <c r="M11" s="10"/>
      <c r="N11" s="10"/>
      <c r="O11" s="10"/>
      <c r="P11" s="10"/>
    </row>
    <row r="12" spans="1:16" ht="16.5" customHeight="1" x14ac:dyDescent="0.2">
      <c r="A12" s="10"/>
      <c r="B12" s="10"/>
      <c r="C12" s="10"/>
      <c r="D12" s="10"/>
      <c r="E12" s="10"/>
      <c r="F12" s="10"/>
      <c r="G12" s="10"/>
      <c r="H12" s="10"/>
      <c r="I12" s="10"/>
      <c r="J12" s="10"/>
      <c r="K12" s="10"/>
      <c r="L12" s="10"/>
      <c r="M12" s="10"/>
      <c r="N12" s="10"/>
      <c r="O12" s="10"/>
      <c r="P12" s="10"/>
    </row>
    <row r="13" spans="1:16" ht="16.5" customHeight="1" x14ac:dyDescent="0.2">
      <c r="A13" s="10"/>
      <c r="B13" s="10"/>
      <c r="C13" s="10"/>
      <c r="D13" s="10"/>
      <c r="E13" s="10"/>
      <c r="F13" s="10"/>
      <c r="G13" s="10"/>
      <c r="H13" s="10"/>
      <c r="I13" s="10"/>
      <c r="J13" s="10"/>
      <c r="K13" s="10"/>
      <c r="L13" s="10"/>
      <c r="M13" s="10"/>
      <c r="N13" s="10"/>
      <c r="O13" s="10"/>
      <c r="P13" s="10"/>
    </row>
    <row r="14" spans="1:16" ht="16.5" customHeight="1" x14ac:dyDescent="0.2">
      <c r="A14" s="10"/>
      <c r="B14" s="10"/>
      <c r="C14" s="10"/>
      <c r="D14" s="10"/>
      <c r="E14" s="10"/>
      <c r="F14" s="10"/>
      <c r="G14" s="10"/>
      <c r="H14" s="10"/>
      <c r="I14" s="10"/>
      <c r="J14" s="10"/>
      <c r="K14" s="10"/>
      <c r="L14" s="10"/>
      <c r="M14" s="10"/>
      <c r="N14" s="10"/>
      <c r="O14" s="10"/>
      <c r="P14" s="10"/>
    </row>
    <row r="15" spans="1:16" ht="16.5" customHeight="1" x14ac:dyDescent="0.2">
      <c r="A15" s="10"/>
      <c r="B15" s="10"/>
      <c r="C15" s="10"/>
      <c r="D15" s="10"/>
      <c r="E15" s="10"/>
      <c r="F15" s="10"/>
      <c r="G15" s="10"/>
      <c r="H15" s="10"/>
      <c r="I15" s="10"/>
      <c r="J15" s="10"/>
      <c r="K15" s="10"/>
      <c r="L15" s="10"/>
      <c r="M15" s="10"/>
      <c r="N15" s="10"/>
      <c r="O15" s="10"/>
      <c r="P15" s="10"/>
    </row>
    <row r="16" spans="1:16" ht="16.5" customHeight="1" x14ac:dyDescent="0.2">
      <c r="A16" s="10"/>
      <c r="B16" s="10"/>
      <c r="C16" s="10"/>
      <c r="D16" s="10"/>
      <c r="E16" s="10"/>
      <c r="F16" s="10"/>
      <c r="G16" s="10"/>
      <c r="H16" s="10"/>
      <c r="I16" s="10"/>
      <c r="J16" s="10"/>
      <c r="K16" s="10"/>
      <c r="L16" s="10"/>
      <c r="M16" s="10"/>
      <c r="N16" s="10"/>
      <c r="O16" s="10"/>
      <c r="P16" s="10"/>
    </row>
    <row r="17" spans="1:16" ht="16.5" customHeight="1" x14ac:dyDescent="0.2">
      <c r="A17" s="10"/>
      <c r="B17" s="10"/>
      <c r="C17" s="10"/>
      <c r="D17" s="10"/>
      <c r="E17" s="10"/>
      <c r="F17" s="10"/>
      <c r="G17" s="10"/>
      <c r="H17" s="10"/>
      <c r="I17" s="10"/>
      <c r="J17" s="10"/>
      <c r="K17" s="10"/>
      <c r="L17" s="10"/>
      <c r="M17" s="10"/>
      <c r="N17" s="10"/>
      <c r="O17" s="10"/>
      <c r="P17" s="10"/>
    </row>
    <row r="18" spans="1:16" ht="16.5" customHeight="1" x14ac:dyDescent="0.2">
      <c r="A18" s="10"/>
      <c r="B18" s="10"/>
      <c r="C18" s="10"/>
      <c r="D18" s="10"/>
      <c r="E18" s="10"/>
      <c r="F18" s="10"/>
      <c r="G18" s="10"/>
      <c r="H18" s="10"/>
      <c r="I18" s="10"/>
      <c r="J18" s="10"/>
      <c r="K18" s="10"/>
      <c r="L18" s="10"/>
      <c r="M18" s="10"/>
      <c r="N18" s="10"/>
      <c r="O18" s="10"/>
      <c r="P18" s="10"/>
    </row>
    <row r="19" spans="1:16" ht="16.5" customHeight="1" x14ac:dyDescent="0.2">
      <c r="A19" s="10"/>
      <c r="B19" s="10"/>
      <c r="C19" s="10"/>
      <c r="D19" s="10"/>
      <c r="E19" s="10"/>
      <c r="F19" s="10"/>
      <c r="G19" s="10"/>
      <c r="H19" s="10"/>
      <c r="I19" s="10"/>
      <c r="J19" s="10"/>
      <c r="K19" s="10"/>
      <c r="L19" s="10"/>
      <c r="M19" s="10"/>
      <c r="N19" s="10"/>
      <c r="O19" s="10"/>
      <c r="P19" s="10"/>
    </row>
    <row r="20" spans="1:16" ht="16.5" customHeight="1" x14ac:dyDescent="0.2">
      <c r="A20" s="10"/>
      <c r="B20" s="10"/>
      <c r="C20" s="10"/>
      <c r="D20" s="10"/>
      <c r="E20" s="10"/>
      <c r="F20" s="10"/>
      <c r="G20" s="10"/>
      <c r="H20" s="10"/>
      <c r="I20" s="10"/>
      <c r="J20" s="10"/>
      <c r="K20" s="10"/>
      <c r="L20" s="10"/>
      <c r="M20" s="10"/>
      <c r="N20" s="10"/>
      <c r="O20" s="10"/>
      <c r="P20" s="10"/>
    </row>
    <row r="21" spans="1:16" ht="16.5" customHeight="1" x14ac:dyDescent="0.2">
      <c r="A21" s="10"/>
      <c r="B21" s="10"/>
      <c r="C21" s="10"/>
      <c r="D21" s="10"/>
      <c r="E21" s="10"/>
      <c r="F21" s="10"/>
      <c r="G21" s="10"/>
      <c r="H21" s="10"/>
      <c r="I21" s="10"/>
      <c r="J21" s="10"/>
      <c r="K21" s="10"/>
      <c r="L21" s="10"/>
      <c r="M21" s="10"/>
      <c r="N21" s="10"/>
      <c r="O21" s="10"/>
      <c r="P21" s="10"/>
    </row>
    <row r="22" spans="1:16" ht="16.5" customHeight="1" x14ac:dyDescent="0.2">
      <c r="A22" s="10"/>
      <c r="B22" s="10"/>
      <c r="C22" s="10"/>
      <c r="D22" s="10"/>
      <c r="E22" s="10"/>
      <c r="F22" s="10"/>
      <c r="G22" s="10"/>
      <c r="H22" s="10"/>
      <c r="I22" s="10"/>
      <c r="J22" s="10"/>
      <c r="K22" s="10"/>
      <c r="L22" s="10"/>
      <c r="M22" s="10"/>
      <c r="N22" s="10"/>
      <c r="O22" s="10"/>
      <c r="P22" s="10"/>
    </row>
    <row r="23" spans="1:16" ht="16.5" customHeight="1" x14ac:dyDescent="0.2">
      <c r="A23" s="10"/>
      <c r="B23" s="10"/>
      <c r="C23" s="10"/>
      <c r="D23" s="10"/>
      <c r="E23" s="10"/>
      <c r="F23" s="10"/>
      <c r="G23" s="10"/>
      <c r="H23" s="10"/>
      <c r="I23" s="10"/>
      <c r="J23" s="10"/>
      <c r="K23" s="10"/>
      <c r="L23" s="10"/>
      <c r="M23" s="10"/>
      <c r="N23" s="10"/>
      <c r="O23" s="10"/>
      <c r="P23" s="10"/>
    </row>
    <row r="24" spans="1:16" ht="16.5" customHeight="1" x14ac:dyDescent="0.2">
      <c r="A24" s="10"/>
      <c r="B24" s="10"/>
      <c r="C24" s="10"/>
      <c r="D24" s="10"/>
      <c r="E24" s="10"/>
      <c r="F24" s="10"/>
      <c r="G24" s="10"/>
      <c r="H24" s="10"/>
      <c r="I24" s="10"/>
      <c r="J24" s="10"/>
      <c r="K24" s="10"/>
      <c r="L24" s="10"/>
      <c r="M24" s="10"/>
      <c r="N24" s="10"/>
      <c r="O24" s="10"/>
      <c r="P24" s="10"/>
    </row>
    <row r="25" spans="1:16" ht="16.5" customHeight="1" x14ac:dyDescent="0.2">
      <c r="A25" s="10"/>
      <c r="B25" s="10"/>
      <c r="C25" s="10"/>
      <c r="D25" s="10"/>
      <c r="E25" s="10"/>
      <c r="F25" s="10"/>
      <c r="G25" s="10"/>
      <c r="H25" s="10"/>
      <c r="I25" s="10"/>
      <c r="J25" s="10"/>
      <c r="K25" s="10"/>
      <c r="L25" s="10"/>
      <c r="M25" s="10"/>
      <c r="N25" s="10"/>
      <c r="O25" s="10"/>
      <c r="P25" s="10"/>
    </row>
    <row r="26" spans="1:16" ht="16.5" customHeight="1" x14ac:dyDescent="0.2">
      <c r="A26" s="10"/>
      <c r="B26" s="10"/>
      <c r="C26" s="10"/>
      <c r="D26" s="10"/>
      <c r="E26" s="10"/>
      <c r="F26" s="10"/>
      <c r="G26" s="10"/>
      <c r="H26" s="10"/>
      <c r="I26" s="10"/>
      <c r="J26" s="10"/>
      <c r="K26" s="10"/>
      <c r="L26" s="10"/>
      <c r="M26" s="10"/>
      <c r="N26" s="10"/>
      <c r="O26" s="10"/>
      <c r="P26" s="10"/>
    </row>
    <row r="27" spans="1:16" ht="16.5" customHeight="1" x14ac:dyDescent="0.2">
      <c r="A27" s="10"/>
      <c r="B27" s="10"/>
      <c r="C27" s="10"/>
      <c r="D27" s="10"/>
      <c r="E27" s="10"/>
      <c r="F27" s="10"/>
      <c r="G27" s="10"/>
      <c r="H27" s="10"/>
      <c r="I27" s="10"/>
      <c r="J27" s="10"/>
      <c r="K27" s="10"/>
      <c r="L27" s="10"/>
      <c r="M27" s="10"/>
      <c r="N27" s="10"/>
      <c r="O27" s="10"/>
      <c r="P27" s="10"/>
    </row>
    <row r="28" spans="1:16" ht="16.5" customHeight="1" x14ac:dyDescent="0.2">
      <c r="A28" s="10"/>
      <c r="B28" s="10"/>
      <c r="C28" s="10"/>
      <c r="D28" s="10"/>
      <c r="E28" s="10"/>
      <c r="F28" s="10"/>
      <c r="G28" s="10"/>
      <c r="H28" s="10"/>
      <c r="I28" s="10"/>
      <c r="J28" s="10"/>
      <c r="K28" s="10"/>
      <c r="L28" s="10"/>
      <c r="M28" s="10"/>
      <c r="N28" s="10"/>
      <c r="O28" s="10"/>
      <c r="P28" s="10"/>
    </row>
    <row r="29" spans="1:16" ht="16.5" customHeight="1" x14ac:dyDescent="0.2">
      <c r="A29" s="10"/>
      <c r="B29" s="10"/>
      <c r="C29" s="10"/>
      <c r="D29" s="10"/>
      <c r="E29" s="10"/>
      <c r="F29" s="10"/>
      <c r="G29" s="10"/>
      <c r="H29" s="10"/>
      <c r="I29" s="10"/>
      <c r="J29" s="10"/>
      <c r="K29" s="10"/>
      <c r="L29" s="10"/>
      <c r="M29" s="10"/>
      <c r="N29" s="10"/>
      <c r="O29" s="10"/>
      <c r="P29" s="10"/>
    </row>
    <row r="30" spans="1:16" ht="16.5" customHeight="1" x14ac:dyDescent="0.2">
      <c r="A30" s="10"/>
      <c r="B30" s="10"/>
      <c r="C30" s="10"/>
      <c r="D30" s="10"/>
      <c r="E30" s="10"/>
      <c r="F30" s="10"/>
      <c r="G30" s="10"/>
      <c r="H30" s="10"/>
      <c r="I30" s="10"/>
      <c r="J30" s="10"/>
      <c r="K30" s="10"/>
      <c r="L30" s="10"/>
      <c r="M30" s="10"/>
      <c r="N30" s="10"/>
      <c r="O30" s="10"/>
      <c r="P30" s="10"/>
    </row>
    <row r="31" spans="1:16" ht="16.5" customHeight="1" x14ac:dyDescent="0.2">
      <c r="A31" s="10"/>
      <c r="B31" s="10"/>
      <c r="C31" s="10"/>
      <c r="D31" s="10"/>
      <c r="E31" s="10"/>
      <c r="F31" s="10"/>
      <c r="G31" s="10"/>
      <c r="H31" s="10"/>
      <c r="I31" s="10"/>
      <c r="J31" s="10"/>
      <c r="K31" s="10"/>
      <c r="L31" s="10"/>
      <c r="M31" s="10"/>
      <c r="N31" s="10"/>
      <c r="O31" s="10"/>
      <c r="P31" s="10"/>
    </row>
    <row r="32" spans="1:16" ht="31.5" customHeight="1" thickBot="1" x14ac:dyDescent="0.25">
      <c r="A32" s="10"/>
      <c r="B32" s="10"/>
      <c r="C32" s="10"/>
      <c r="D32" s="10"/>
      <c r="E32" s="10"/>
      <c r="F32" s="10"/>
      <c r="G32" s="10"/>
      <c r="H32" s="10"/>
      <c r="I32" s="10"/>
      <c r="J32" s="12" t="s">
        <v>6</v>
      </c>
      <c r="K32" s="10"/>
      <c r="L32" s="10"/>
      <c r="M32" s="10"/>
      <c r="N32" s="10"/>
      <c r="O32" s="10"/>
      <c r="P32" s="10"/>
    </row>
    <row r="33" spans="1:16" ht="39" customHeight="1" thickBot="1" x14ac:dyDescent="0.3">
      <c r="A33" s="10"/>
      <c r="B33" s="13" t="s">
        <v>7</v>
      </c>
      <c r="C33" s="14"/>
      <c r="D33" s="14"/>
      <c r="E33" s="15" t="s">
        <v>2</v>
      </c>
      <c r="F33" s="16" t="s">
        <v>517</v>
      </c>
      <c r="G33" s="17" t="s">
        <v>518</v>
      </c>
      <c r="H33" s="17" t="s">
        <v>519</v>
      </c>
      <c r="I33" s="17" t="s">
        <v>520</v>
      </c>
      <c r="J33" s="18" t="s">
        <v>521</v>
      </c>
      <c r="K33" s="10"/>
      <c r="L33" s="10"/>
      <c r="M33" s="10"/>
      <c r="N33" s="10"/>
      <c r="O33" s="10"/>
      <c r="P33" s="10"/>
    </row>
    <row r="34" spans="1:16" ht="39" customHeight="1" x14ac:dyDescent="0.2">
      <c r="A34" s="10"/>
      <c r="B34" s="19"/>
      <c r="C34" s="1177" t="s">
        <v>523</v>
      </c>
      <c r="D34" s="1177"/>
      <c r="E34" s="1178"/>
      <c r="F34" s="20">
        <v>0.8</v>
      </c>
      <c r="G34" s="21">
        <v>1.26</v>
      </c>
      <c r="H34" s="21">
        <v>1.42</v>
      </c>
      <c r="I34" s="21">
        <v>1.52</v>
      </c>
      <c r="J34" s="22">
        <v>2.16</v>
      </c>
      <c r="K34" s="10"/>
      <c r="L34" s="10"/>
      <c r="M34" s="10"/>
      <c r="N34" s="10"/>
      <c r="O34" s="10"/>
      <c r="P34" s="10"/>
    </row>
    <row r="35" spans="1:16" ht="39" customHeight="1" x14ac:dyDescent="0.2">
      <c r="A35" s="10"/>
      <c r="B35" s="23"/>
      <c r="C35" s="1171" t="s">
        <v>524</v>
      </c>
      <c r="D35" s="1172"/>
      <c r="E35" s="1173"/>
      <c r="F35" s="24" t="s">
        <v>477</v>
      </c>
      <c r="G35" s="25" t="s">
        <v>477</v>
      </c>
      <c r="H35" s="25" t="s">
        <v>477</v>
      </c>
      <c r="I35" s="25">
        <v>1.18</v>
      </c>
      <c r="J35" s="26">
        <v>1.17</v>
      </c>
      <c r="K35" s="10"/>
      <c r="L35" s="10"/>
      <c r="M35" s="10"/>
      <c r="N35" s="10"/>
      <c r="O35" s="10"/>
      <c r="P35" s="10"/>
    </row>
    <row r="36" spans="1:16" ht="39" customHeight="1" x14ac:dyDescent="0.2">
      <c r="A36" s="10"/>
      <c r="B36" s="23"/>
      <c r="C36" s="1171" t="s">
        <v>525</v>
      </c>
      <c r="D36" s="1172"/>
      <c r="E36" s="1173"/>
      <c r="F36" s="24">
        <v>1.04</v>
      </c>
      <c r="G36" s="25">
        <v>1</v>
      </c>
      <c r="H36" s="25">
        <v>0.99</v>
      </c>
      <c r="I36" s="25">
        <v>0.93</v>
      </c>
      <c r="J36" s="26">
        <v>1.02</v>
      </c>
      <c r="K36" s="10"/>
      <c r="L36" s="10"/>
      <c r="M36" s="10"/>
      <c r="N36" s="10"/>
      <c r="O36" s="10"/>
      <c r="P36" s="10"/>
    </row>
    <row r="37" spans="1:16" ht="39" customHeight="1" x14ac:dyDescent="0.2">
      <c r="A37" s="10"/>
      <c r="B37" s="23"/>
      <c r="C37" s="1171" t="s">
        <v>526</v>
      </c>
      <c r="D37" s="1172"/>
      <c r="E37" s="1173"/>
      <c r="F37" s="24">
        <v>0.53</v>
      </c>
      <c r="G37" s="25">
        <v>0.7</v>
      </c>
      <c r="H37" s="25">
        <v>0.75</v>
      </c>
      <c r="I37" s="25">
        <v>0.64</v>
      </c>
      <c r="J37" s="26">
        <v>0.65</v>
      </c>
      <c r="K37" s="10"/>
      <c r="L37" s="10"/>
      <c r="M37" s="10"/>
      <c r="N37" s="10"/>
      <c r="O37" s="10"/>
      <c r="P37" s="10"/>
    </row>
    <row r="38" spans="1:16" ht="39" customHeight="1" x14ac:dyDescent="0.2">
      <c r="A38" s="10"/>
      <c r="B38" s="23"/>
      <c r="C38" s="1171" t="s">
        <v>527</v>
      </c>
      <c r="D38" s="1172"/>
      <c r="E38" s="1173"/>
      <c r="F38" s="24" t="s">
        <v>477</v>
      </c>
      <c r="G38" s="25" t="s">
        <v>477</v>
      </c>
      <c r="H38" s="25" t="s">
        <v>477</v>
      </c>
      <c r="I38" s="25" t="s">
        <v>477</v>
      </c>
      <c r="J38" s="26">
        <v>0.5</v>
      </c>
      <c r="K38" s="10"/>
      <c r="L38" s="10"/>
      <c r="M38" s="10"/>
      <c r="N38" s="10"/>
      <c r="O38" s="10"/>
      <c r="P38" s="10"/>
    </row>
    <row r="39" spans="1:16" ht="39" customHeight="1" x14ac:dyDescent="0.2">
      <c r="A39" s="10"/>
      <c r="B39" s="23"/>
      <c r="C39" s="1171" t="s">
        <v>528</v>
      </c>
      <c r="D39" s="1172"/>
      <c r="E39" s="1173"/>
      <c r="F39" s="24">
        <v>0.03</v>
      </c>
      <c r="G39" s="25">
        <v>0.02</v>
      </c>
      <c r="H39" s="25">
        <v>0.03</v>
      </c>
      <c r="I39" s="25">
        <v>0.02</v>
      </c>
      <c r="J39" s="26">
        <v>0.02</v>
      </c>
      <c r="K39" s="10"/>
      <c r="L39" s="10"/>
      <c r="M39" s="10"/>
      <c r="N39" s="10"/>
      <c r="O39" s="10"/>
      <c r="P39" s="10"/>
    </row>
    <row r="40" spans="1:16" ht="39" customHeight="1" x14ac:dyDescent="0.2">
      <c r="A40" s="10"/>
      <c r="B40" s="23"/>
      <c r="C40" s="1171" t="s">
        <v>529</v>
      </c>
      <c r="D40" s="1172"/>
      <c r="E40" s="1173"/>
      <c r="F40" s="24">
        <v>0.08</v>
      </c>
      <c r="G40" s="25">
        <v>0.05</v>
      </c>
      <c r="H40" s="25">
        <v>7.0000000000000007E-2</v>
      </c>
      <c r="I40" s="25">
        <v>0.05</v>
      </c>
      <c r="J40" s="26">
        <v>0.02</v>
      </c>
      <c r="K40" s="10"/>
      <c r="L40" s="10"/>
      <c r="M40" s="10"/>
      <c r="N40" s="10"/>
      <c r="O40" s="10"/>
      <c r="P40" s="10"/>
    </row>
    <row r="41" spans="1:16" ht="39" customHeight="1" x14ac:dyDescent="0.2">
      <c r="A41" s="10"/>
      <c r="B41" s="23"/>
      <c r="C41" s="1171" t="s">
        <v>530</v>
      </c>
      <c r="D41" s="1172"/>
      <c r="E41" s="1173"/>
      <c r="F41" s="24">
        <v>0.01</v>
      </c>
      <c r="G41" s="25">
        <v>0.02</v>
      </c>
      <c r="H41" s="25">
        <v>0.01</v>
      </c>
      <c r="I41" s="25">
        <v>0.01</v>
      </c>
      <c r="J41" s="26">
        <v>0.02</v>
      </c>
      <c r="K41" s="10"/>
      <c r="L41" s="10"/>
      <c r="M41" s="10"/>
      <c r="N41" s="10"/>
      <c r="O41" s="10"/>
      <c r="P41" s="10"/>
    </row>
    <row r="42" spans="1:16" ht="39" customHeight="1" x14ac:dyDescent="0.2">
      <c r="A42" s="10"/>
      <c r="B42" s="27"/>
      <c r="C42" s="1171" t="s">
        <v>531</v>
      </c>
      <c r="D42" s="1172"/>
      <c r="E42" s="1173"/>
      <c r="F42" s="24" t="s">
        <v>477</v>
      </c>
      <c r="G42" s="25" t="s">
        <v>477</v>
      </c>
      <c r="H42" s="25" t="s">
        <v>532</v>
      </c>
      <c r="I42" s="25" t="s">
        <v>477</v>
      </c>
      <c r="J42" s="26" t="s">
        <v>477</v>
      </c>
      <c r="K42" s="10"/>
      <c r="L42" s="10"/>
      <c r="M42" s="10"/>
      <c r="N42" s="10"/>
      <c r="O42" s="10"/>
      <c r="P42" s="10"/>
    </row>
    <row r="43" spans="1:16" ht="39" customHeight="1" thickBot="1" x14ac:dyDescent="0.25">
      <c r="A43" s="10"/>
      <c r="B43" s="28"/>
      <c r="C43" s="1174" t="s">
        <v>533</v>
      </c>
      <c r="D43" s="1175"/>
      <c r="E43" s="1176"/>
      <c r="F43" s="29">
        <v>0.56999999999999995</v>
      </c>
      <c r="G43" s="30">
        <v>0.69</v>
      </c>
      <c r="H43" s="30">
        <v>0.61</v>
      </c>
      <c r="I43" s="30">
        <v>0.7</v>
      </c>
      <c r="J43" s="31">
        <v>0.01</v>
      </c>
      <c r="K43" s="10"/>
      <c r="L43" s="10"/>
      <c r="M43" s="10"/>
      <c r="N43" s="10"/>
      <c r="O43" s="10"/>
      <c r="P43" s="10"/>
    </row>
    <row r="44" spans="1:16" ht="39" customHeight="1" x14ac:dyDescent="0.25">
      <c r="A44" s="10"/>
      <c r="B44" s="32"/>
      <c r="C44" s="33"/>
      <c r="D44" s="34"/>
      <c r="E44" s="34"/>
      <c r="F44" s="35"/>
      <c r="G44" s="35"/>
      <c r="H44" s="35"/>
      <c r="I44" s="35"/>
      <c r="J44" s="35"/>
      <c r="K44" s="10"/>
      <c r="L44" s="10"/>
      <c r="M44" s="10"/>
      <c r="N44" s="10"/>
      <c r="O44" s="10"/>
      <c r="P44" s="10"/>
    </row>
    <row r="45" spans="1:16" ht="18" customHeight="1" x14ac:dyDescent="0.2">
      <c r="A45" s="10"/>
      <c r="B45" s="10"/>
      <c r="C45" s="10"/>
      <c r="D45" s="10"/>
      <c r="E45" s="10"/>
      <c r="F45" s="10"/>
      <c r="G45" s="10"/>
      <c r="H45" s="10"/>
      <c r="I45" s="10"/>
      <c r="J45" s="10"/>
      <c r="K45" s="10"/>
      <c r="L45" s="10"/>
      <c r="M45" s="10"/>
      <c r="N45" s="10"/>
      <c r="O45" s="10"/>
      <c r="P45" s="10"/>
    </row>
  </sheetData>
  <sheetProtection algorithmName="SHA-512" hashValue="X5zPd/I7jwxAroUxD+RmcCz+n5iiVj7bU4acpJwesXwHABcSQWZ0AqD9QDRMkax71CnWBF4SdfIt6a/CjMBpcA==" saltValue="iChJS+fftnevwxeI73yBG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1">
    <pageSetUpPr fitToPage="1"/>
  </sheetPr>
  <dimension ref="A1:U60"/>
  <sheetViews>
    <sheetView showGridLines="0" zoomScaleNormal="100" zoomScaleSheetLayoutView="55" workbookViewId="0"/>
  </sheetViews>
  <sheetFormatPr defaultColWidth="0" defaultRowHeight="12.65" customHeight="1" zeroHeight="1" x14ac:dyDescent="0.2"/>
  <cols>
    <col min="1" max="1" width="6.6328125" style="37" customWidth="1"/>
    <col min="2" max="3" width="10.90625" style="37" customWidth="1"/>
    <col min="4" max="4" width="10" style="37" customWidth="1"/>
    <col min="5" max="10" width="11" style="37" customWidth="1"/>
    <col min="11" max="15" width="13.08984375" style="37" customWidth="1"/>
    <col min="16" max="21" width="11.453125" style="37" customWidth="1"/>
    <col min="22" max="16384" width="0" style="37" hidden="1"/>
  </cols>
  <sheetData>
    <row r="1" spans="1:21" ht="13.5" customHeight="1" x14ac:dyDescent="0.2">
      <c r="A1" s="36"/>
      <c r="B1" s="36"/>
      <c r="C1" s="36"/>
      <c r="D1" s="36"/>
      <c r="E1" s="36"/>
      <c r="F1" s="36"/>
      <c r="G1" s="36"/>
      <c r="H1" s="36"/>
      <c r="I1" s="36"/>
      <c r="J1" s="36"/>
      <c r="K1" s="36"/>
      <c r="L1" s="36"/>
      <c r="M1" s="36"/>
      <c r="N1" s="36"/>
      <c r="O1" s="36"/>
      <c r="P1" s="36"/>
      <c r="Q1" s="36"/>
      <c r="R1" s="36"/>
      <c r="S1" s="36"/>
      <c r="T1" s="36"/>
      <c r="U1" s="36"/>
    </row>
    <row r="2" spans="1:21" ht="13.5" customHeight="1" x14ac:dyDescent="0.2">
      <c r="A2" s="36"/>
      <c r="B2" s="36"/>
      <c r="C2" s="36"/>
      <c r="D2" s="36"/>
      <c r="E2" s="36"/>
      <c r="F2" s="36"/>
      <c r="G2" s="36"/>
      <c r="H2" s="36"/>
      <c r="I2" s="36"/>
      <c r="J2" s="36"/>
      <c r="K2" s="36"/>
      <c r="L2" s="36"/>
      <c r="M2" s="36"/>
      <c r="N2" s="36"/>
      <c r="O2" s="36"/>
      <c r="P2" s="36"/>
      <c r="Q2" s="36"/>
      <c r="R2" s="36"/>
      <c r="S2" s="36"/>
      <c r="T2" s="36"/>
      <c r="U2" s="36"/>
    </row>
    <row r="3" spans="1:21" ht="13.5" customHeight="1" x14ac:dyDescent="0.2">
      <c r="A3" s="36"/>
      <c r="B3" s="36"/>
      <c r="C3" s="36"/>
      <c r="D3" s="36"/>
      <c r="E3" s="36"/>
      <c r="F3" s="36"/>
      <c r="G3" s="36"/>
      <c r="H3" s="36"/>
      <c r="I3" s="36"/>
      <c r="J3" s="36"/>
      <c r="K3" s="36"/>
      <c r="L3" s="36"/>
      <c r="M3" s="36"/>
      <c r="N3" s="36"/>
      <c r="O3" s="36"/>
      <c r="P3" s="36"/>
      <c r="Q3" s="36"/>
      <c r="R3" s="36"/>
      <c r="S3" s="36"/>
      <c r="T3" s="36"/>
      <c r="U3" s="36"/>
    </row>
    <row r="4" spans="1:21" ht="13.5" customHeight="1" x14ac:dyDescent="0.2">
      <c r="A4" s="36"/>
      <c r="B4" s="36"/>
      <c r="C4" s="36"/>
      <c r="D4" s="36"/>
      <c r="E4" s="36"/>
      <c r="F4" s="36"/>
      <c r="G4" s="36"/>
      <c r="H4" s="36"/>
      <c r="I4" s="36"/>
      <c r="J4" s="36"/>
      <c r="K4" s="36"/>
      <c r="L4" s="36"/>
      <c r="M4" s="36"/>
      <c r="N4" s="36"/>
      <c r="O4" s="36"/>
      <c r="P4" s="36"/>
      <c r="Q4" s="36"/>
      <c r="R4" s="36"/>
      <c r="S4" s="36"/>
      <c r="T4" s="36"/>
      <c r="U4" s="36"/>
    </row>
    <row r="5" spans="1:21" ht="13.5" customHeight="1" x14ac:dyDescent="0.2">
      <c r="A5" s="36"/>
      <c r="B5" s="36"/>
      <c r="C5" s="36"/>
      <c r="D5" s="36"/>
      <c r="E5" s="36"/>
      <c r="F5" s="36"/>
      <c r="G5" s="36"/>
      <c r="H5" s="36"/>
      <c r="I5" s="36"/>
      <c r="J5" s="36"/>
      <c r="K5" s="36"/>
      <c r="L5" s="36"/>
      <c r="M5" s="36"/>
      <c r="N5" s="36"/>
      <c r="O5" s="36"/>
      <c r="P5" s="36"/>
      <c r="Q5" s="36"/>
      <c r="R5" s="36"/>
      <c r="S5" s="36"/>
      <c r="T5" s="36"/>
      <c r="U5" s="36"/>
    </row>
    <row r="6" spans="1:21" ht="13.5" customHeight="1" x14ac:dyDescent="0.2">
      <c r="A6" s="36"/>
      <c r="B6" s="36"/>
      <c r="C6" s="36"/>
      <c r="D6" s="36"/>
      <c r="E6" s="36"/>
      <c r="F6" s="36"/>
      <c r="G6" s="36"/>
      <c r="H6" s="36"/>
      <c r="I6" s="36"/>
      <c r="J6" s="36"/>
      <c r="K6" s="36"/>
      <c r="L6" s="36"/>
      <c r="M6" s="36"/>
      <c r="N6" s="36"/>
      <c r="O6" s="36"/>
      <c r="P6" s="36"/>
      <c r="Q6" s="36"/>
      <c r="R6" s="36"/>
      <c r="S6" s="36"/>
      <c r="T6" s="36"/>
      <c r="U6" s="36"/>
    </row>
    <row r="7" spans="1:21" ht="13.5" customHeight="1" x14ac:dyDescent="0.2">
      <c r="A7" s="36"/>
      <c r="B7" s="36"/>
      <c r="C7" s="36"/>
      <c r="D7" s="36"/>
      <c r="E7" s="36"/>
      <c r="F7" s="36"/>
      <c r="G7" s="36"/>
      <c r="H7" s="36"/>
      <c r="I7" s="36"/>
      <c r="J7" s="36"/>
      <c r="K7" s="36"/>
      <c r="L7" s="36"/>
      <c r="M7" s="36"/>
      <c r="N7" s="36"/>
      <c r="O7" s="36"/>
      <c r="P7" s="36"/>
      <c r="Q7" s="36"/>
      <c r="R7" s="36"/>
      <c r="S7" s="36"/>
      <c r="T7" s="36"/>
      <c r="U7" s="36"/>
    </row>
    <row r="8" spans="1:21" ht="13.5" customHeight="1" x14ac:dyDescent="0.2">
      <c r="A8" s="36"/>
      <c r="B8" s="36"/>
      <c r="C8" s="36"/>
      <c r="D8" s="36"/>
      <c r="E8" s="36"/>
      <c r="F8" s="36"/>
      <c r="G8" s="36"/>
      <c r="H8" s="36"/>
      <c r="I8" s="36"/>
      <c r="J8" s="36"/>
      <c r="K8" s="36"/>
      <c r="L8" s="36"/>
      <c r="M8" s="36"/>
      <c r="N8" s="36"/>
      <c r="O8" s="36"/>
      <c r="P8" s="36"/>
      <c r="Q8" s="36"/>
      <c r="R8" s="36"/>
      <c r="S8" s="36"/>
      <c r="T8" s="36"/>
      <c r="U8" s="36"/>
    </row>
    <row r="9" spans="1:21" ht="13.5" customHeight="1" x14ac:dyDescent="0.2">
      <c r="A9" s="36"/>
      <c r="B9" s="36"/>
      <c r="C9" s="36"/>
      <c r="D9" s="36"/>
      <c r="E9" s="36"/>
      <c r="F9" s="36"/>
      <c r="G9" s="36"/>
      <c r="H9" s="36"/>
      <c r="I9" s="36"/>
      <c r="J9" s="36"/>
      <c r="K9" s="36"/>
      <c r="L9" s="36"/>
      <c r="M9" s="36"/>
      <c r="N9" s="36"/>
      <c r="O9" s="36"/>
      <c r="P9" s="36"/>
      <c r="Q9" s="36"/>
      <c r="R9" s="36"/>
      <c r="S9" s="36"/>
      <c r="T9" s="36"/>
      <c r="U9" s="36"/>
    </row>
    <row r="10" spans="1:21" ht="13.5" customHeight="1" x14ac:dyDescent="0.2">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2">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2">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2">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2">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2">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2">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2">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2">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2">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2">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2">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2">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2">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2">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2">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2">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2">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2">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2">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2">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2">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2">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2">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2">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2">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2">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2">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2">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2">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2">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2">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2">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5">
      <c r="A43" s="36"/>
      <c r="B43" s="36"/>
      <c r="C43" s="36"/>
      <c r="D43" s="36"/>
      <c r="E43" s="36"/>
      <c r="F43" s="36"/>
      <c r="G43" s="36"/>
      <c r="H43" s="36"/>
      <c r="I43" s="36"/>
      <c r="J43" s="36"/>
      <c r="K43" s="36"/>
      <c r="L43" s="36"/>
      <c r="M43" s="36"/>
      <c r="N43" s="36"/>
      <c r="O43" s="38" t="s">
        <v>8</v>
      </c>
      <c r="P43" s="36"/>
      <c r="Q43" s="36"/>
      <c r="R43" s="36"/>
      <c r="S43" s="36"/>
      <c r="T43" s="36"/>
      <c r="U43" s="36"/>
    </row>
    <row r="44" spans="1:21" ht="30.75" customHeight="1" thickBot="1" x14ac:dyDescent="0.3">
      <c r="A44" s="36"/>
      <c r="B44" s="39" t="s">
        <v>9</v>
      </c>
      <c r="C44" s="40"/>
      <c r="D44" s="40"/>
      <c r="E44" s="41"/>
      <c r="F44" s="41"/>
      <c r="G44" s="41"/>
      <c r="H44" s="41"/>
      <c r="I44" s="41"/>
      <c r="J44" s="42" t="s">
        <v>2</v>
      </c>
      <c r="K44" s="43" t="s">
        <v>517</v>
      </c>
      <c r="L44" s="44" t="s">
        <v>518</v>
      </c>
      <c r="M44" s="44" t="s">
        <v>519</v>
      </c>
      <c r="N44" s="44" t="s">
        <v>520</v>
      </c>
      <c r="O44" s="45" t="s">
        <v>521</v>
      </c>
      <c r="P44" s="36"/>
      <c r="Q44" s="36"/>
      <c r="R44" s="36"/>
      <c r="S44" s="36"/>
      <c r="T44" s="36"/>
      <c r="U44" s="36"/>
    </row>
    <row r="45" spans="1:21" ht="30.75" customHeight="1" x14ac:dyDescent="0.2">
      <c r="A45" s="36"/>
      <c r="B45" s="1197" t="s">
        <v>10</v>
      </c>
      <c r="C45" s="1198"/>
      <c r="D45" s="46"/>
      <c r="E45" s="1203" t="s">
        <v>11</v>
      </c>
      <c r="F45" s="1203"/>
      <c r="G45" s="1203"/>
      <c r="H45" s="1203"/>
      <c r="I45" s="1203"/>
      <c r="J45" s="1204"/>
      <c r="K45" s="47">
        <v>235682</v>
      </c>
      <c r="L45" s="48">
        <v>236615</v>
      </c>
      <c r="M45" s="48">
        <v>233106</v>
      </c>
      <c r="N45" s="48">
        <v>228102</v>
      </c>
      <c r="O45" s="49">
        <v>222164</v>
      </c>
      <c r="P45" s="36"/>
      <c r="Q45" s="36"/>
      <c r="R45" s="36"/>
      <c r="S45" s="36"/>
      <c r="T45" s="36"/>
      <c r="U45" s="36"/>
    </row>
    <row r="46" spans="1:21" ht="30.75" customHeight="1" x14ac:dyDescent="0.2">
      <c r="A46" s="36"/>
      <c r="B46" s="1199"/>
      <c r="C46" s="1200"/>
      <c r="D46" s="50"/>
      <c r="E46" s="1181" t="s">
        <v>12</v>
      </c>
      <c r="F46" s="1181"/>
      <c r="G46" s="1181"/>
      <c r="H46" s="1181"/>
      <c r="I46" s="1181"/>
      <c r="J46" s="1182"/>
      <c r="K46" s="51" t="s">
        <v>477</v>
      </c>
      <c r="L46" s="52" t="s">
        <v>477</v>
      </c>
      <c r="M46" s="52" t="s">
        <v>477</v>
      </c>
      <c r="N46" s="52" t="s">
        <v>477</v>
      </c>
      <c r="O46" s="53" t="s">
        <v>477</v>
      </c>
      <c r="P46" s="36"/>
      <c r="Q46" s="36"/>
      <c r="R46" s="36"/>
      <c r="S46" s="36"/>
      <c r="T46" s="36"/>
      <c r="U46" s="36"/>
    </row>
    <row r="47" spans="1:21" ht="30.75" customHeight="1" x14ac:dyDescent="0.2">
      <c r="A47" s="36"/>
      <c r="B47" s="1199"/>
      <c r="C47" s="1200"/>
      <c r="D47" s="50"/>
      <c r="E47" s="1181" t="s">
        <v>13</v>
      </c>
      <c r="F47" s="1181"/>
      <c r="G47" s="1181"/>
      <c r="H47" s="1181"/>
      <c r="I47" s="1181"/>
      <c r="J47" s="1182"/>
      <c r="K47" s="51">
        <v>135525</v>
      </c>
      <c r="L47" s="52">
        <v>140247</v>
      </c>
      <c r="M47" s="52">
        <v>144233</v>
      </c>
      <c r="N47" s="52">
        <v>148852</v>
      </c>
      <c r="O47" s="53">
        <v>151188</v>
      </c>
      <c r="P47" s="36"/>
      <c r="Q47" s="36"/>
      <c r="R47" s="36"/>
      <c r="S47" s="36"/>
      <c r="T47" s="36"/>
      <c r="U47" s="36"/>
    </row>
    <row r="48" spans="1:21" ht="30.75" customHeight="1" x14ac:dyDescent="0.2">
      <c r="A48" s="36"/>
      <c r="B48" s="1199"/>
      <c r="C48" s="1200"/>
      <c r="D48" s="50"/>
      <c r="E48" s="1181" t="s">
        <v>14</v>
      </c>
      <c r="F48" s="1181"/>
      <c r="G48" s="1181"/>
      <c r="H48" s="1181"/>
      <c r="I48" s="1181"/>
      <c r="J48" s="1182"/>
      <c r="K48" s="51">
        <v>5991</v>
      </c>
      <c r="L48" s="52">
        <v>7630</v>
      </c>
      <c r="M48" s="52">
        <v>7780</v>
      </c>
      <c r="N48" s="52">
        <v>7707</v>
      </c>
      <c r="O48" s="53">
        <v>7188</v>
      </c>
      <c r="P48" s="36"/>
      <c r="Q48" s="36"/>
      <c r="R48" s="36"/>
      <c r="S48" s="36"/>
      <c r="T48" s="36"/>
      <c r="U48" s="36"/>
    </row>
    <row r="49" spans="1:21" ht="30.75" customHeight="1" x14ac:dyDescent="0.2">
      <c r="A49" s="36"/>
      <c r="B49" s="1199"/>
      <c r="C49" s="1200"/>
      <c r="D49" s="50"/>
      <c r="E49" s="1181" t="s">
        <v>15</v>
      </c>
      <c r="F49" s="1181"/>
      <c r="G49" s="1181"/>
      <c r="H49" s="1181"/>
      <c r="I49" s="1181"/>
      <c r="J49" s="1182"/>
      <c r="K49" s="51">
        <v>4082</v>
      </c>
      <c r="L49" s="52">
        <v>4008</v>
      </c>
      <c r="M49" s="52">
        <v>3667</v>
      </c>
      <c r="N49" s="52">
        <v>3460</v>
      </c>
      <c r="O49" s="53">
        <v>3460</v>
      </c>
      <c r="P49" s="36"/>
      <c r="Q49" s="36"/>
      <c r="R49" s="36"/>
      <c r="S49" s="36"/>
      <c r="T49" s="36"/>
      <c r="U49" s="36"/>
    </row>
    <row r="50" spans="1:21" ht="30.75" customHeight="1" x14ac:dyDescent="0.2">
      <c r="A50" s="36"/>
      <c r="B50" s="1199"/>
      <c r="C50" s="1200"/>
      <c r="D50" s="50"/>
      <c r="E50" s="1181" t="s">
        <v>16</v>
      </c>
      <c r="F50" s="1181"/>
      <c r="G50" s="1181"/>
      <c r="H50" s="1181"/>
      <c r="I50" s="1181"/>
      <c r="J50" s="1182"/>
      <c r="K50" s="51">
        <v>13244</v>
      </c>
      <c r="L50" s="52">
        <v>12946</v>
      </c>
      <c r="M50" s="52">
        <v>12437</v>
      </c>
      <c r="N50" s="52">
        <v>13230</v>
      </c>
      <c r="O50" s="53">
        <v>10313</v>
      </c>
      <c r="P50" s="36"/>
      <c r="Q50" s="36"/>
      <c r="R50" s="36"/>
      <c r="S50" s="36"/>
      <c r="T50" s="36"/>
      <c r="U50" s="36"/>
    </row>
    <row r="51" spans="1:21" ht="30.75" customHeight="1" x14ac:dyDescent="0.2">
      <c r="A51" s="36"/>
      <c r="B51" s="1201"/>
      <c r="C51" s="1202"/>
      <c r="D51" s="54"/>
      <c r="E51" s="1181" t="s">
        <v>17</v>
      </c>
      <c r="F51" s="1181"/>
      <c r="G51" s="1181"/>
      <c r="H51" s="1181"/>
      <c r="I51" s="1181"/>
      <c r="J51" s="1182"/>
      <c r="K51" s="51" t="s">
        <v>477</v>
      </c>
      <c r="L51" s="52" t="s">
        <v>477</v>
      </c>
      <c r="M51" s="52" t="s">
        <v>477</v>
      </c>
      <c r="N51" s="52" t="s">
        <v>477</v>
      </c>
      <c r="O51" s="53" t="s">
        <v>477</v>
      </c>
      <c r="P51" s="36"/>
      <c r="Q51" s="36"/>
      <c r="R51" s="36"/>
      <c r="S51" s="36"/>
      <c r="T51" s="36"/>
      <c r="U51" s="36"/>
    </row>
    <row r="52" spans="1:21" ht="30.75" customHeight="1" x14ac:dyDescent="0.2">
      <c r="A52" s="36"/>
      <c r="B52" s="1179" t="s">
        <v>18</v>
      </c>
      <c r="C52" s="1180"/>
      <c r="D52" s="54"/>
      <c r="E52" s="1181" t="s">
        <v>19</v>
      </c>
      <c r="F52" s="1181"/>
      <c r="G52" s="1181"/>
      <c r="H52" s="1181"/>
      <c r="I52" s="1181"/>
      <c r="J52" s="1182"/>
      <c r="K52" s="51">
        <v>235732</v>
      </c>
      <c r="L52" s="52">
        <v>240191</v>
      </c>
      <c r="M52" s="52">
        <v>243190</v>
      </c>
      <c r="N52" s="52">
        <v>246821</v>
      </c>
      <c r="O52" s="53">
        <v>240981</v>
      </c>
      <c r="P52" s="36"/>
      <c r="Q52" s="36"/>
      <c r="R52" s="36"/>
      <c r="S52" s="36"/>
      <c r="T52" s="36"/>
      <c r="U52" s="36"/>
    </row>
    <row r="53" spans="1:21" ht="30.75" customHeight="1" thickBot="1" x14ac:dyDescent="0.25">
      <c r="A53" s="36"/>
      <c r="B53" s="1183" t="s">
        <v>20</v>
      </c>
      <c r="C53" s="1184"/>
      <c r="D53" s="55"/>
      <c r="E53" s="1185" t="s">
        <v>21</v>
      </c>
      <c r="F53" s="1185"/>
      <c r="G53" s="1185"/>
      <c r="H53" s="1185"/>
      <c r="I53" s="1185"/>
      <c r="J53" s="1186"/>
      <c r="K53" s="56">
        <v>158792</v>
      </c>
      <c r="L53" s="57">
        <v>161255</v>
      </c>
      <c r="M53" s="57">
        <v>158033</v>
      </c>
      <c r="N53" s="57">
        <v>154530</v>
      </c>
      <c r="O53" s="58">
        <v>153332</v>
      </c>
      <c r="P53" s="36"/>
      <c r="Q53" s="36"/>
      <c r="R53" s="36"/>
      <c r="S53" s="36"/>
      <c r="T53" s="36"/>
      <c r="U53" s="36"/>
    </row>
    <row r="54" spans="1:21" ht="24" customHeight="1" thickBot="1" x14ac:dyDescent="0.3">
      <c r="A54" s="36"/>
      <c r="B54" s="59" t="s">
        <v>22</v>
      </c>
      <c r="C54" s="36"/>
      <c r="D54" s="36"/>
      <c r="E54" s="36"/>
      <c r="F54" s="36"/>
      <c r="G54" s="36"/>
      <c r="H54" s="36"/>
      <c r="I54" s="36"/>
      <c r="J54" s="36"/>
      <c r="K54" s="36"/>
      <c r="L54" s="36"/>
      <c r="M54" s="36"/>
      <c r="N54" s="36"/>
      <c r="O54" s="60" t="s">
        <v>534</v>
      </c>
      <c r="P54" s="36"/>
      <c r="Q54" s="36"/>
      <c r="R54" s="36"/>
      <c r="S54" s="36"/>
      <c r="T54" s="36"/>
      <c r="U54" s="36"/>
    </row>
    <row r="55" spans="1:21" ht="30.75" customHeight="1" thickBot="1" x14ac:dyDescent="0.3">
      <c r="A55" s="36"/>
      <c r="B55" s="61"/>
      <c r="C55" s="62"/>
      <c r="D55" s="62"/>
      <c r="E55" s="63"/>
      <c r="F55" s="63"/>
      <c r="G55" s="63"/>
      <c r="H55" s="63"/>
      <c r="I55" s="63"/>
      <c r="J55" s="64" t="s">
        <v>2</v>
      </c>
      <c r="K55" s="65" t="s">
        <v>535</v>
      </c>
      <c r="L55" s="66" t="s">
        <v>536</v>
      </c>
      <c r="M55" s="66" t="s">
        <v>537</v>
      </c>
      <c r="N55" s="66" t="s">
        <v>538</v>
      </c>
      <c r="O55" s="67" t="s">
        <v>539</v>
      </c>
      <c r="P55" s="36"/>
      <c r="Q55" s="36"/>
      <c r="R55" s="36"/>
      <c r="S55" s="36"/>
      <c r="T55" s="36"/>
      <c r="U55" s="36"/>
    </row>
    <row r="56" spans="1:21" ht="30.75" customHeight="1" x14ac:dyDescent="0.2">
      <c r="A56" s="36"/>
      <c r="B56" s="1187" t="s">
        <v>23</v>
      </c>
      <c r="C56" s="1188"/>
      <c r="D56" s="1191" t="s">
        <v>24</v>
      </c>
      <c r="E56" s="1192"/>
      <c r="F56" s="1192"/>
      <c r="G56" s="1192"/>
      <c r="H56" s="1192"/>
      <c r="I56" s="1192"/>
      <c r="J56" s="1193"/>
      <c r="K56" s="68">
        <v>499827</v>
      </c>
      <c r="L56" s="69">
        <v>549931</v>
      </c>
      <c r="M56" s="69">
        <v>599212</v>
      </c>
      <c r="N56" s="69">
        <v>658973</v>
      </c>
      <c r="O56" s="70">
        <v>715106</v>
      </c>
      <c r="P56" s="36"/>
      <c r="Q56" s="36"/>
      <c r="R56" s="36"/>
      <c r="S56" s="36"/>
      <c r="T56" s="36"/>
      <c r="U56" s="36"/>
    </row>
    <row r="57" spans="1:21" ht="30.75" customHeight="1" thickBot="1" x14ac:dyDescent="0.25">
      <c r="A57" s="36"/>
      <c r="B57" s="1189"/>
      <c r="C57" s="1190"/>
      <c r="D57" s="1194" t="s">
        <v>25</v>
      </c>
      <c r="E57" s="1195"/>
      <c r="F57" s="1195"/>
      <c r="G57" s="1195"/>
      <c r="H57" s="1195"/>
      <c r="I57" s="1195"/>
      <c r="J57" s="1196"/>
      <c r="K57" s="71">
        <v>498202</v>
      </c>
      <c r="L57" s="72">
        <v>547923</v>
      </c>
      <c r="M57" s="72">
        <v>593539</v>
      </c>
      <c r="N57" s="72">
        <v>648125</v>
      </c>
      <c r="O57" s="73">
        <v>700712</v>
      </c>
      <c r="P57" s="36"/>
      <c r="Q57" s="36"/>
      <c r="R57" s="36"/>
      <c r="S57" s="36"/>
      <c r="T57" s="36"/>
      <c r="U57" s="36"/>
    </row>
    <row r="58" spans="1:21" ht="17.25" customHeight="1" x14ac:dyDescent="0.2">
      <c r="A58" s="36"/>
      <c r="B58" s="74"/>
      <c r="C58" s="74"/>
      <c r="D58" s="75" t="s">
        <v>26</v>
      </c>
      <c r="E58" s="75"/>
      <c r="F58" s="75"/>
      <c r="G58" s="75"/>
      <c r="H58" s="75"/>
      <c r="I58" s="75"/>
      <c r="J58" s="75"/>
      <c r="K58" s="76"/>
      <c r="L58" s="76"/>
      <c r="M58" s="76"/>
      <c r="N58" s="76"/>
      <c r="O58" s="76"/>
      <c r="P58" s="36"/>
      <c r="Q58" s="36"/>
      <c r="R58" s="36"/>
      <c r="S58" s="36"/>
      <c r="T58" s="36"/>
      <c r="U58" s="36"/>
    </row>
    <row r="59" spans="1:21" ht="17.25" customHeight="1" x14ac:dyDescent="0.2">
      <c r="A59" s="36"/>
      <c r="B59" s="74"/>
      <c r="C59" s="74"/>
      <c r="D59" s="75" t="s">
        <v>27</v>
      </c>
      <c r="E59" s="75"/>
      <c r="F59" s="75"/>
      <c r="G59" s="75"/>
      <c r="H59" s="75"/>
      <c r="I59" s="75"/>
      <c r="J59" s="75"/>
      <c r="K59" s="76"/>
      <c r="L59" s="76"/>
      <c r="M59" s="76"/>
      <c r="N59" s="76"/>
      <c r="O59" s="76"/>
      <c r="P59" s="36"/>
      <c r="Q59" s="36"/>
      <c r="R59" s="36"/>
      <c r="S59" s="36"/>
      <c r="T59" s="36"/>
      <c r="U59" s="36"/>
    </row>
    <row r="60" spans="1:21" ht="24" customHeight="1" x14ac:dyDescent="0.25">
      <c r="A60" s="36"/>
      <c r="B60" s="77"/>
      <c r="C60" s="36"/>
      <c r="D60" s="36"/>
      <c r="E60" s="36"/>
      <c r="F60" s="36"/>
      <c r="G60" s="36"/>
      <c r="H60" s="36"/>
      <c r="I60" s="36"/>
      <c r="J60" s="36"/>
      <c r="K60" s="36"/>
      <c r="L60" s="36"/>
      <c r="M60" s="36"/>
      <c r="N60" s="36"/>
      <c r="O60" s="36"/>
      <c r="P60" s="36"/>
      <c r="Q60" s="36"/>
      <c r="R60" s="36"/>
      <c r="S60" s="36"/>
      <c r="T60" s="36"/>
      <c r="U60" s="36"/>
    </row>
  </sheetData>
  <sheetProtection algorithmName="SHA-512" hashValue="Ql7zFU51/Be83oPVwbd4S1Iu28OahVTteuIOkGWETsODEYXTAePulSN9xGSR7tIxTOFHaaIgsWpeFnMQQpRxsw==" saltValue="SY7o1/h5ZK3Wub5aDjZx2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6:C57"/>
    <mergeCell ref="D56:J56"/>
    <mergeCell ref="D57:J57"/>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0"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2">
    <pageSetUpPr fitToPage="1"/>
  </sheetPr>
  <dimension ref="B1:M86"/>
  <sheetViews>
    <sheetView showGridLines="0" zoomScaleNormal="100" zoomScaleSheetLayoutView="100" workbookViewId="0"/>
  </sheetViews>
  <sheetFormatPr defaultColWidth="0" defaultRowHeight="13.5" customHeight="1" zeroHeight="1" x14ac:dyDescent="0.2"/>
  <cols>
    <col min="1" max="1" width="6.6328125" style="78" customWidth="1"/>
    <col min="2" max="3" width="12.6328125" style="78" customWidth="1"/>
    <col min="4" max="4" width="11.6328125" style="78" customWidth="1"/>
    <col min="5" max="8" width="10.36328125" style="78" customWidth="1"/>
    <col min="9" max="13" width="16.36328125" style="78" customWidth="1"/>
    <col min="14" max="19" width="12.6328125" style="78" customWidth="1"/>
    <col min="20" max="16384" width="0" style="78"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9" t="s">
        <v>8</v>
      </c>
    </row>
    <row r="40" spans="2:13" ht="27.75" customHeight="1" thickBot="1" x14ac:dyDescent="0.3">
      <c r="B40" s="80" t="s">
        <v>9</v>
      </c>
      <c r="C40" s="81"/>
      <c r="D40" s="81"/>
      <c r="E40" s="82"/>
      <c r="F40" s="82"/>
      <c r="G40" s="82"/>
      <c r="H40" s="83" t="s">
        <v>2</v>
      </c>
      <c r="I40" s="384" t="s">
        <v>517</v>
      </c>
      <c r="J40" s="385" t="s">
        <v>518</v>
      </c>
      <c r="K40" s="385" t="s">
        <v>519</v>
      </c>
      <c r="L40" s="385" t="s">
        <v>520</v>
      </c>
      <c r="M40" s="386" t="s">
        <v>521</v>
      </c>
    </row>
    <row r="41" spans="2:13" ht="27.75" customHeight="1" x14ac:dyDescent="0.2">
      <c r="B41" s="1217" t="s">
        <v>28</v>
      </c>
      <c r="C41" s="1218"/>
      <c r="D41" s="84"/>
      <c r="E41" s="1219" t="s">
        <v>29</v>
      </c>
      <c r="F41" s="1219"/>
      <c r="G41" s="1219"/>
      <c r="H41" s="1220"/>
      <c r="I41" s="387">
        <v>5410279</v>
      </c>
      <c r="J41" s="388">
        <v>5386677</v>
      </c>
      <c r="K41" s="388">
        <v>5442406</v>
      </c>
      <c r="L41" s="388">
        <v>5456113</v>
      </c>
      <c r="M41" s="389">
        <v>5468959</v>
      </c>
    </row>
    <row r="42" spans="2:13" ht="27.75" customHeight="1" x14ac:dyDescent="0.2">
      <c r="B42" s="1207"/>
      <c r="C42" s="1208"/>
      <c r="D42" s="85"/>
      <c r="E42" s="1211" t="s">
        <v>30</v>
      </c>
      <c r="F42" s="1211"/>
      <c r="G42" s="1211"/>
      <c r="H42" s="1212"/>
      <c r="I42" s="390">
        <v>159750</v>
      </c>
      <c r="J42" s="391">
        <v>136479</v>
      </c>
      <c r="K42" s="391">
        <v>116740</v>
      </c>
      <c r="L42" s="391">
        <v>97137</v>
      </c>
      <c r="M42" s="392">
        <v>80548</v>
      </c>
    </row>
    <row r="43" spans="2:13" ht="27.75" customHeight="1" x14ac:dyDescent="0.2">
      <c r="B43" s="1207"/>
      <c r="C43" s="1208"/>
      <c r="D43" s="85"/>
      <c r="E43" s="1211" t="s">
        <v>31</v>
      </c>
      <c r="F43" s="1211"/>
      <c r="G43" s="1211"/>
      <c r="H43" s="1212"/>
      <c r="I43" s="390">
        <v>81585</v>
      </c>
      <c r="J43" s="391">
        <v>88640</v>
      </c>
      <c r="K43" s="391">
        <v>98613</v>
      </c>
      <c r="L43" s="391">
        <v>103936</v>
      </c>
      <c r="M43" s="392">
        <v>102775</v>
      </c>
    </row>
    <row r="44" spans="2:13" ht="27.75" customHeight="1" x14ac:dyDescent="0.2">
      <c r="B44" s="1207"/>
      <c r="C44" s="1208"/>
      <c r="D44" s="85"/>
      <c r="E44" s="1211" t="s">
        <v>32</v>
      </c>
      <c r="F44" s="1211"/>
      <c r="G44" s="1211"/>
      <c r="H44" s="1212"/>
      <c r="I44" s="390">
        <v>32666</v>
      </c>
      <c r="J44" s="391">
        <v>30663</v>
      </c>
      <c r="K44" s="391">
        <v>28886</v>
      </c>
      <c r="L44" s="391">
        <v>27513</v>
      </c>
      <c r="M44" s="392">
        <v>26920</v>
      </c>
    </row>
    <row r="45" spans="2:13" ht="27.75" customHeight="1" x14ac:dyDescent="0.2">
      <c r="B45" s="1207"/>
      <c r="C45" s="1208"/>
      <c r="D45" s="85"/>
      <c r="E45" s="1211" t="s">
        <v>33</v>
      </c>
      <c r="F45" s="1211"/>
      <c r="G45" s="1211"/>
      <c r="H45" s="1212"/>
      <c r="I45" s="390">
        <v>513202</v>
      </c>
      <c r="J45" s="391">
        <v>497327</v>
      </c>
      <c r="K45" s="391">
        <v>406517</v>
      </c>
      <c r="L45" s="391">
        <v>395241</v>
      </c>
      <c r="M45" s="392">
        <v>385830</v>
      </c>
    </row>
    <row r="46" spans="2:13" ht="27.75" customHeight="1" x14ac:dyDescent="0.2">
      <c r="B46" s="1207"/>
      <c r="C46" s="1208"/>
      <c r="D46" s="86"/>
      <c r="E46" s="1221" t="s">
        <v>34</v>
      </c>
      <c r="F46" s="1221"/>
      <c r="G46" s="1221"/>
      <c r="H46" s="1222"/>
      <c r="I46" s="390">
        <v>28848</v>
      </c>
      <c r="J46" s="391">
        <v>26747</v>
      </c>
      <c r="K46" s="391">
        <v>22986</v>
      </c>
      <c r="L46" s="391">
        <v>23482</v>
      </c>
      <c r="M46" s="392">
        <v>20462</v>
      </c>
    </row>
    <row r="47" spans="2:13" ht="27.75" customHeight="1" x14ac:dyDescent="0.2">
      <c r="B47" s="1207"/>
      <c r="C47" s="1208"/>
      <c r="D47" s="87"/>
      <c r="E47" s="1223" t="s">
        <v>35</v>
      </c>
      <c r="F47" s="1224"/>
      <c r="G47" s="1224"/>
      <c r="H47" s="1225"/>
      <c r="I47" s="390" t="s">
        <v>477</v>
      </c>
      <c r="J47" s="391" t="s">
        <v>477</v>
      </c>
      <c r="K47" s="391" t="s">
        <v>477</v>
      </c>
      <c r="L47" s="391" t="s">
        <v>477</v>
      </c>
      <c r="M47" s="392" t="s">
        <v>477</v>
      </c>
    </row>
    <row r="48" spans="2:13" ht="27.75" customHeight="1" x14ac:dyDescent="0.2">
      <c r="B48" s="1207"/>
      <c r="C48" s="1208"/>
      <c r="D48" s="85"/>
      <c r="E48" s="1211" t="s">
        <v>36</v>
      </c>
      <c r="F48" s="1211"/>
      <c r="G48" s="1211"/>
      <c r="H48" s="1212"/>
      <c r="I48" s="390" t="s">
        <v>477</v>
      </c>
      <c r="J48" s="391" t="s">
        <v>477</v>
      </c>
      <c r="K48" s="391" t="s">
        <v>477</v>
      </c>
      <c r="L48" s="391" t="s">
        <v>477</v>
      </c>
      <c r="M48" s="392" t="s">
        <v>477</v>
      </c>
    </row>
    <row r="49" spans="2:13" ht="27.75" customHeight="1" x14ac:dyDescent="0.2">
      <c r="B49" s="1209"/>
      <c r="C49" s="1210"/>
      <c r="D49" s="85"/>
      <c r="E49" s="1211" t="s">
        <v>37</v>
      </c>
      <c r="F49" s="1211"/>
      <c r="G49" s="1211"/>
      <c r="H49" s="1212"/>
      <c r="I49" s="390">
        <v>1296</v>
      </c>
      <c r="J49" s="391">
        <v>618</v>
      </c>
      <c r="K49" s="391" t="s">
        <v>477</v>
      </c>
      <c r="L49" s="391" t="s">
        <v>477</v>
      </c>
      <c r="M49" s="392" t="s">
        <v>477</v>
      </c>
    </row>
    <row r="50" spans="2:13" ht="27.75" customHeight="1" x14ac:dyDescent="0.2">
      <c r="B50" s="1205" t="s">
        <v>38</v>
      </c>
      <c r="C50" s="1206"/>
      <c r="D50" s="88"/>
      <c r="E50" s="1211" t="s">
        <v>39</v>
      </c>
      <c r="F50" s="1211"/>
      <c r="G50" s="1211"/>
      <c r="H50" s="1212"/>
      <c r="I50" s="390">
        <v>763948</v>
      </c>
      <c r="J50" s="391">
        <v>809181</v>
      </c>
      <c r="K50" s="391">
        <v>868791</v>
      </c>
      <c r="L50" s="391">
        <v>966266</v>
      </c>
      <c r="M50" s="392">
        <v>985878</v>
      </c>
    </row>
    <row r="51" spans="2:13" ht="27.75" customHeight="1" x14ac:dyDescent="0.2">
      <c r="B51" s="1207"/>
      <c r="C51" s="1208"/>
      <c r="D51" s="85"/>
      <c r="E51" s="1211" t="s">
        <v>40</v>
      </c>
      <c r="F51" s="1211"/>
      <c r="G51" s="1211"/>
      <c r="H51" s="1212"/>
      <c r="I51" s="390">
        <v>76610</v>
      </c>
      <c r="J51" s="391">
        <v>74057</v>
      </c>
      <c r="K51" s="391">
        <v>70981</v>
      </c>
      <c r="L51" s="391">
        <v>68229</v>
      </c>
      <c r="M51" s="392">
        <v>63440</v>
      </c>
    </row>
    <row r="52" spans="2:13" ht="27.75" customHeight="1" x14ac:dyDescent="0.2">
      <c r="B52" s="1209"/>
      <c r="C52" s="1210"/>
      <c r="D52" s="85"/>
      <c r="E52" s="1211" t="s">
        <v>41</v>
      </c>
      <c r="F52" s="1211"/>
      <c r="G52" s="1211"/>
      <c r="H52" s="1212"/>
      <c r="I52" s="390">
        <v>3036158</v>
      </c>
      <c r="J52" s="391">
        <v>2988567</v>
      </c>
      <c r="K52" s="391">
        <v>2986972</v>
      </c>
      <c r="L52" s="391">
        <v>2948992</v>
      </c>
      <c r="M52" s="392">
        <v>2892853</v>
      </c>
    </row>
    <row r="53" spans="2:13" ht="27.75" customHeight="1" thickBot="1" x14ac:dyDescent="0.25">
      <c r="B53" s="1213" t="s">
        <v>42</v>
      </c>
      <c r="C53" s="1214"/>
      <c r="D53" s="89"/>
      <c r="E53" s="1215" t="s">
        <v>43</v>
      </c>
      <c r="F53" s="1215"/>
      <c r="G53" s="1215"/>
      <c r="H53" s="1216"/>
      <c r="I53" s="393">
        <v>2350910</v>
      </c>
      <c r="J53" s="394">
        <v>2295347</v>
      </c>
      <c r="K53" s="394">
        <v>2189405</v>
      </c>
      <c r="L53" s="394">
        <v>2119936</v>
      </c>
      <c r="M53" s="395">
        <v>2143323</v>
      </c>
    </row>
    <row r="54" spans="2:13" ht="27.75" customHeight="1" x14ac:dyDescent="0.2">
      <c r="B54" s="90"/>
      <c r="C54" s="90"/>
      <c r="D54" s="90"/>
      <c r="E54" s="91"/>
      <c r="F54" s="91"/>
      <c r="G54" s="91"/>
      <c r="H54" s="91"/>
      <c r="I54" s="92"/>
      <c r="J54" s="92"/>
      <c r="K54" s="92"/>
      <c r="L54" s="92"/>
      <c r="M54" s="92"/>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DPwEeIoO1kDLQEn0RBUTvQYa7H0sx8VaXk+AnAGtzmz6SJ6kUh7DKdQZJVpS21T6rrLGWVkHGJrzPZwlwuZdLA==" saltValue="9WwILO1J+BbINJeFasMWc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MasterSheet">
    <pageSetUpPr fitToPage="1"/>
  </sheetPr>
  <dimension ref="B1:W64"/>
  <sheetViews>
    <sheetView showGridLines="0" zoomScaleNormal="100" zoomScaleSheetLayoutView="100" workbookViewId="0"/>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93" t="s">
        <v>44</v>
      </c>
    </row>
    <row r="54" spans="2:8" ht="29.25" customHeight="1" thickBot="1" x14ac:dyDescent="0.35">
      <c r="B54" s="94" t="s">
        <v>1</v>
      </c>
      <c r="C54" s="95"/>
      <c r="D54" s="95"/>
      <c r="E54" s="96" t="s">
        <v>2</v>
      </c>
      <c r="F54" s="97" t="s">
        <v>519</v>
      </c>
      <c r="G54" s="97" t="s">
        <v>520</v>
      </c>
      <c r="H54" s="98" t="s">
        <v>521</v>
      </c>
    </row>
    <row r="55" spans="2:8" ht="52.5" customHeight="1" x14ac:dyDescent="0.2">
      <c r="B55" s="99"/>
      <c r="C55" s="1234" t="s">
        <v>45</v>
      </c>
      <c r="D55" s="1234"/>
      <c r="E55" s="1235"/>
      <c r="F55" s="100">
        <v>70189</v>
      </c>
      <c r="G55" s="100">
        <v>110207</v>
      </c>
      <c r="H55" s="101">
        <v>95376</v>
      </c>
    </row>
    <row r="56" spans="2:8" ht="52.5" customHeight="1" x14ac:dyDescent="0.2">
      <c r="B56" s="102"/>
      <c r="C56" s="1236" t="s">
        <v>46</v>
      </c>
      <c r="D56" s="1236"/>
      <c r="E56" s="1237"/>
      <c r="F56" s="103">
        <v>88375</v>
      </c>
      <c r="G56" s="103">
        <v>88396</v>
      </c>
      <c r="H56" s="104">
        <v>88425</v>
      </c>
    </row>
    <row r="57" spans="2:8" ht="53.25" customHeight="1" x14ac:dyDescent="0.2">
      <c r="B57" s="102"/>
      <c r="C57" s="1238" t="s">
        <v>47</v>
      </c>
      <c r="D57" s="1238"/>
      <c r="E57" s="1239"/>
      <c r="F57" s="105">
        <v>84566</v>
      </c>
      <c r="G57" s="105">
        <v>84533</v>
      </c>
      <c r="H57" s="106">
        <v>86826</v>
      </c>
    </row>
    <row r="58" spans="2:8" ht="45.75" customHeight="1" x14ac:dyDescent="0.2">
      <c r="B58" s="107"/>
      <c r="C58" s="1226" t="s">
        <v>540</v>
      </c>
      <c r="D58" s="1227"/>
      <c r="E58" s="1228"/>
      <c r="F58" s="108">
        <v>17758</v>
      </c>
      <c r="G58" s="108">
        <v>18418</v>
      </c>
      <c r="H58" s="109">
        <v>19553</v>
      </c>
    </row>
    <row r="59" spans="2:8" ht="45.75" customHeight="1" x14ac:dyDescent="0.2">
      <c r="B59" s="107"/>
      <c r="C59" s="1226" t="s">
        <v>541</v>
      </c>
      <c r="D59" s="1227"/>
      <c r="E59" s="1228"/>
      <c r="F59" s="108">
        <v>10587</v>
      </c>
      <c r="G59" s="108">
        <v>10513</v>
      </c>
      <c r="H59" s="109">
        <v>10936</v>
      </c>
    </row>
    <row r="60" spans="2:8" ht="45.75" customHeight="1" x14ac:dyDescent="0.2">
      <c r="B60" s="107"/>
      <c r="C60" s="1226" t="s">
        <v>633</v>
      </c>
      <c r="D60" s="1227"/>
      <c r="E60" s="1228"/>
      <c r="F60" s="108">
        <v>10282</v>
      </c>
      <c r="G60" s="108">
        <v>10278</v>
      </c>
      <c r="H60" s="109">
        <v>10226</v>
      </c>
    </row>
    <row r="61" spans="2:8" ht="45.75" customHeight="1" x14ac:dyDescent="0.2">
      <c r="B61" s="107"/>
      <c r="C61" s="1226" t="s">
        <v>542</v>
      </c>
      <c r="D61" s="1227"/>
      <c r="E61" s="1228"/>
      <c r="F61" s="108">
        <v>9000</v>
      </c>
      <c r="G61" s="108">
        <v>9000</v>
      </c>
      <c r="H61" s="109">
        <v>9000</v>
      </c>
    </row>
    <row r="62" spans="2:8" ht="45.75" customHeight="1" thickBot="1" x14ac:dyDescent="0.25">
      <c r="B62" s="110"/>
      <c r="C62" s="1229" t="s">
        <v>543</v>
      </c>
      <c r="D62" s="1230"/>
      <c r="E62" s="1231"/>
      <c r="F62" s="111">
        <v>7576</v>
      </c>
      <c r="G62" s="111">
        <v>7577</v>
      </c>
      <c r="H62" s="112">
        <v>7580</v>
      </c>
    </row>
    <row r="63" spans="2:8" ht="52.5" customHeight="1" thickBot="1" x14ac:dyDescent="0.25">
      <c r="B63" s="113"/>
      <c r="C63" s="1232" t="s">
        <v>48</v>
      </c>
      <c r="D63" s="1232"/>
      <c r="E63" s="1233"/>
      <c r="F63" s="114">
        <v>243130</v>
      </c>
      <c r="G63" s="114">
        <v>283136</v>
      </c>
      <c r="H63" s="115">
        <v>270627</v>
      </c>
    </row>
    <row r="64" spans="2:8" ht="15" customHeight="1" x14ac:dyDescent="0.2"/>
  </sheetData>
  <sheetProtection algorithmName="SHA-512" hashValue="VSBu7K8U6S56DhaHfjrsfa2AZMi2AIBk1+/NSAMMmajLvQq202E0ZxkzTvEM6PElyw9X/cRCJJziNoEje6wVHA==" saltValue="eVQ0JtQFzkNhI9DsOlYHR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E75DEF-613B-43E8-865C-09F78C9230DF}">
  <sheetPr>
    <pageSetUpPr fitToPage="1"/>
  </sheetPr>
  <dimension ref="A1:WZM160"/>
  <sheetViews>
    <sheetView showGridLines="0" zoomScaleNormal="100" zoomScaleSheetLayoutView="55" workbookViewId="0"/>
  </sheetViews>
  <sheetFormatPr defaultColWidth="0" defaultRowHeight="0" customHeight="1" zeroHeight="1" x14ac:dyDescent="0.2"/>
  <cols>
    <col min="1" max="1" width="6.36328125" style="1240" customWidth="1"/>
    <col min="2" max="107" width="2.453125" style="1240" customWidth="1"/>
    <col min="108" max="108" width="6.08984375" style="1242" customWidth="1"/>
    <col min="109" max="109" width="5.90625" style="1241" customWidth="1"/>
    <col min="110" max="110" width="19.08984375" style="1240" hidden="1"/>
    <col min="111" max="115" width="12.6328125" style="1240" hidden="1"/>
    <col min="116" max="349" width="8.6328125" style="1240" hidden="1"/>
    <col min="350" max="355" width="14.90625" style="1240" hidden="1"/>
    <col min="356" max="357" width="15.90625" style="1240" hidden="1"/>
    <col min="358" max="363" width="16.08984375" style="1240" hidden="1"/>
    <col min="364" max="364" width="6.08984375" style="1240" hidden="1"/>
    <col min="365" max="365" width="3" style="1240" hidden="1"/>
    <col min="366" max="605" width="8.6328125" style="1240" hidden="1"/>
    <col min="606" max="611" width="14.90625" style="1240" hidden="1"/>
    <col min="612" max="613" width="15.90625" style="1240" hidden="1"/>
    <col min="614" max="619" width="16.08984375" style="1240" hidden="1"/>
    <col min="620" max="620" width="6.08984375" style="1240" hidden="1"/>
    <col min="621" max="621" width="3" style="1240" hidden="1"/>
    <col min="622" max="861" width="8.6328125" style="1240" hidden="1"/>
    <col min="862" max="867" width="14.90625" style="1240" hidden="1"/>
    <col min="868" max="869" width="15.90625" style="1240" hidden="1"/>
    <col min="870" max="875" width="16.08984375" style="1240" hidden="1"/>
    <col min="876" max="876" width="6.08984375" style="1240" hidden="1"/>
    <col min="877" max="877" width="3" style="1240" hidden="1"/>
    <col min="878" max="1117" width="8.6328125" style="1240" hidden="1"/>
    <col min="1118" max="1123" width="14.90625" style="1240" hidden="1"/>
    <col min="1124" max="1125" width="15.90625" style="1240" hidden="1"/>
    <col min="1126" max="1131" width="16.08984375" style="1240" hidden="1"/>
    <col min="1132" max="1132" width="6.08984375" style="1240" hidden="1"/>
    <col min="1133" max="1133" width="3" style="1240" hidden="1"/>
    <col min="1134" max="1373" width="8.6328125" style="1240" hidden="1"/>
    <col min="1374" max="1379" width="14.90625" style="1240" hidden="1"/>
    <col min="1380" max="1381" width="15.90625" style="1240" hidden="1"/>
    <col min="1382" max="1387" width="16.08984375" style="1240" hidden="1"/>
    <col min="1388" max="1388" width="6.08984375" style="1240" hidden="1"/>
    <col min="1389" max="1389" width="3" style="1240" hidden="1"/>
    <col min="1390" max="1629" width="8.6328125" style="1240" hidden="1"/>
    <col min="1630" max="1635" width="14.90625" style="1240" hidden="1"/>
    <col min="1636" max="1637" width="15.90625" style="1240" hidden="1"/>
    <col min="1638" max="1643" width="16.08984375" style="1240" hidden="1"/>
    <col min="1644" max="1644" width="6.08984375" style="1240" hidden="1"/>
    <col min="1645" max="1645" width="3" style="1240" hidden="1"/>
    <col min="1646" max="1885" width="8.6328125" style="1240" hidden="1"/>
    <col min="1886" max="1891" width="14.90625" style="1240" hidden="1"/>
    <col min="1892" max="1893" width="15.90625" style="1240" hidden="1"/>
    <col min="1894" max="1899" width="16.08984375" style="1240" hidden="1"/>
    <col min="1900" max="1900" width="6.08984375" style="1240" hidden="1"/>
    <col min="1901" max="1901" width="3" style="1240" hidden="1"/>
    <col min="1902" max="2141" width="8.6328125" style="1240" hidden="1"/>
    <col min="2142" max="2147" width="14.90625" style="1240" hidden="1"/>
    <col min="2148" max="2149" width="15.90625" style="1240" hidden="1"/>
    <col min="2150" max="2155" width="16.08984375" style="1240" hidden="1"/>
    <col min="2156" max="2156" width="6.08984375" style="1240" hidden="1"/>
    <col min="2157" max="2157" width="3" style="1240" hidden="1"/>
    <col min="2158" max="2397" width="8.6328125" style="1240" hidden="1"/>
    <col min="2398" max="2403" width="14.90625" style="1240" hidden="1"/>
    <col min="2404" max="2405" width="15.90625" style="1240" hidden="1"/>
    <col min="2406" max="2411" width="16.08984375" style="1240" hidden="1"/>
    <col min="2412" max="2412" width="6.08984375" style="1240" hidden="1"/>
    <col min="2413" max="2413" width="3" style="1240" hidden="1"/>
    <col min="2414" max="2653" width="8.6328125" style="1240" hidden="1"/>
    <col min="2654" max="2659" width="14.90625" style="1240" hidden="1"/>
    <col min="2660" max="2661" width="15.90625" style="1240" hidden="1"/>
    <col min="2662" max="2667" width="16.08984375" style="1240" hidden="1"/>
    <col min="2668" max="2668" width="6.08984375" style="1240" hidden="1"/>
    <col min="2669" max="2669" width="3" style="1240" hidden="1"/>
    <col min="2670" max="2909" width="8.6328125" style="1240" hidden="1"/>
    <col min="2910" max="2915" width="14.90625" style="1240" hidden="1"/>
    <col min="2916" max="2917" width="15.90625" style="1240" hidden="1"/>
    <col min="2918" max="2923" width="16.08984375" style="1240" hidden="1"/>
    <col min="2924" max="2924" width="6.08984375" style="1240" hidden="1"/>
    <col min="2925" max="2925" width="3" style="1240" hidden="1"/>
    <col min="2926" max="3165" width="8.6328125" style="1240" hidden="1"/>
    <col min="3166" max="3171" width="14.90625" style="1240" hidden="1"/>
    <col min="3172" max="3173" width="15.90625" style="1240" hidden="1"/>
    <col min="3174" max="3179" width="16.08984375" style="1240" hidden="1"/>
    <col min="3180" max="3180" width="6.08984375" style="1240" hidden="1"/>
    <col min="3181" max="3181" width="3" style="1240" hidden="1"/>
    <col min="3182" max="3421" width="8.6328125" style="1240" hidden="1"/>
    <col min="3422" max="3427" width="14.90625" style="1240" hidden="1"/>
    <col min="3428" max="3429" width="15.90625" style="1240" hidden="1"/>
    <col min="3430" max="3435" width="16.08984375" style="1240" hidden="1"/>
    <col min="3436" max="3436" width="6.08984375" style="1240" hidden="1"/>
    <col min="3437" max="3437" width="3" style="1240" hidden="1"/>
    <col min="3438" max="3677" width="8.6328125" style="1240" hidden="1"/>
    <col min="3678" max="3683" width="14.90625" style="1240" hidden="1"/>
    <col min="3684" max="3685" width="15.90625" style="1240" hidden="1"/>
    <col min="3686" max="3691" width="16.08984375" style="1240" hidden="1"/>
    <col min="3692" max="3692" width="6.08984375" style="1240" hidden="1"/>
    <col min="3693" max="3693" width="3" style="1240" hidden="1"/>
    <col min="3694" max="3933" width="8.6328125" style="1240" hidden="1"/>
    <col min="3934" max="3939" width="14.90625" style="1240" hidden="1"/>
    <col min="3940" max="3941" width="15.90625" style="1240" hidden="1"/>
    <col min="3942" max="3947" width="16.08984375" style="1240" hidden="1"/>
    <col min="3948" max="3948" width="6.08984375" style="1240" hidden="1"/>
    <col min="3949" max="3949" width="3" style="1240" hidden="1"/>
    <col min="3950" max="4189" width="8.6328125" style="1240" hidden="1"/>
    <col min="4190" max="4195" width="14.90625" style="1240" hidden="1"/>
    <col min="4196" max="4197" width="15.90625" style="1240" hidden="1"/>
    <col min="4198" max="4203" width="16.08984375" style="1240" hidden="1"/>
    <col min="4204" max="4204" width="6.08984375" style="1240" hidden="1"/>
    <col min="4205" max="4205" width="3" style="1240" hidden="1"/>
    <col min="4206" max="4445" width="8.6328125" style="1240" hidden="1"/>
    <col min="4446" max="4451" width="14.90625" style="1240" hidden="1"/>
    <col min="4452" max="4453" width="15.90625" style="1240" hidden="1"/>
    <col min="4454" max="4459" width="16.08984375" style="1240" hidden="1"/>
    <col min="4460" max="4460" width="6.08984375" style="1240" hidden="1"/>
    <col min="4461" max="4461" width="3" style="1240" hidden="1"/>
    <col min="4462" max="4701" width="8.6328125" style="1240" hidden="1"/>
    <col min="4702" max="4707" width="14.90625" style="1240" hidden="1"/>
    <col min="4708" max="4709" width="15.90625" style="1240" hidden="1"/>
    <col min="4710" max="4715" width="16.08984375" style="1240" hidden="1"/>
    <col min="4716" max="4716" width="6.08984375" style="1240" hidden="1"/>
    <col min="4717" max="4717" width="3" style="1240" hidden="1"/>
    <col min="4718" max="4957" width="8.6328125" style="1240" hidden="1"/>
    <col min="4958" max="4963" width="14.90625" style="1240" hidden="1"/>
    <col min="4964" max="4965" width="15.90625" style="1240" hidden="1"/>
    <col min="4966" max="4971" width="16.08984375" style="1240" hidden="1"/>
    <col min="4972" max="4972" width="6.08984375" style="1240" hidden="1"/>
    <col min="4973" max="4973" width="3" style="1240" hidden="1"/>
    <col min="4974" max="5213" width="8.6328125" style="1240" hidden="1"/>
    <col min="5214" max="5219" width="14.90625" style="1240" hidden="1"/>
    <col min="5220" max="5221" width="15.90625" style="1240" hidden="1"/>
    <col min="5222" max="5227" width="16.08984375" style="1240" hidden="1"/>
    <col min="5228" max="5228" width="6.08984375" style="1240" hidden="1"/>
    <col min="5229" max="5229" width="3" style="1240" hidden="1"/>
    <col min="5230" max="5469" width="8.6328125" style="1240" hidden="1"/>
    <col min="5470" max="5475" width="14.90625" style="1240" hidden="1"/>
    <col min="5476" max="5477" width="15.90625" style="1240" hidden="1"/>
    <col min="5478" max="5483" width="16.08984375" style="1240" hidden="1"/>
    <col min="5484" max="5484" width="6.08984375" style="1240" hidden="1"/>
    <col min="5485" max="5485" width="3" style="1240" hidden="1"/>
    <col min="5486" max="5725" width="8.6328125" style="1240" hidden="1"/>
    <col min="5726" max="5731" width="14.90625" style="1240" hidden="1"/>
    <col min="5732" max="5733" width="15.90625" style="1240" hidden="1"/>
    <col min="5734" max="5739" width="16.08984375" style="1240" hidden="1"/>
    <col min="5740" max="5740" width="6.08984375" style="1240" hidden="1"/>
    <col min="5741" max="5741" width="3" style="1240" hidden="1"/>
    <col min="5742" max="5981" width="8.6328125" style="1240" hidden="1"/>
    <col min="5982" max="5987" width="14.90625" style="1240" hidden="1"/>
    <col min="5988" max="5989" width="15.90625" style="1240" hidden="1"/>
    <col min="5990" max="5995" width="16.08984375" style="1240" hidden="1"/>
    <col min="5996" max="5996" width="6.08984375" style="1240" hidden="1"/>
    <col min="5997" max="5997" width="3" style="1240" hidden="1"/>
    <col min="5998" max="6237" width="8.6328125" style="1240" hidden="1"/>
    <col min="6238" max="6243" width="14.90625" style="1240" hidden="1"/>
    <col min="6244" max="6245" width="15.90625" style="1240" hidden="1"/>
    <col min="6246" max="6251" width="16.08984375" style="1240" hidden="1"/>
    <col min="6252" max="6252" width="6.08984375" style="1240" hidden="1"/>
    <col min="6253" max="6253" width="3" style="1240" hidden="1"/>
    <col min="6254" max="6493" width="8.6328125" style="1240" hidden="1"/>
    <col min="6494" max="6499" width="14.90625" style="1240" hidden="1"/>
    <col min="6500" max="6501" width="15.90625" style="1240" hidden="1"/>
    <col min="6502" max="6507" width="16.08984375" style="1240" hidden="1"/>
    <col min="6508" max="6508" width="6.08984375" style="1240" hidden="1"/>
    <col min="6509" max="6509" width="3" style="1240" hidden="1"/>
    <col min="6510" max="6749" width="8.6328125" style="1240" hidden="1"/>
    <col min="6750" max="6755" width="14.90625" style="1240" hidden="1"/>
    <col min="6756" max="6757" width="15.90625" style="1240" hidden="1"/>
    <col min="6758" max="6763" width="16.08984375" style="1240" hidden="1"/>
    <col min="6764" max="6764" width="6.08984375" style="1240" hidden="1"/>
    <col min="6765" max="6765" width="3" style="1240" hidden="1"/>
    <col min="6766" max="7005" width="8.6328125" style="1240" hidden="1"/>
    <col min="7006" max="7011" width="14.90625" style="1240" hidden="1"/>
    <col min="7012" max="7013" width="15.90625" style="1240" hidden="1"/>
    <col min="7014" max="7019" width="16.08984375" style="1240" hidden="1"/>
    <col min="7020" max="7020" width="6.08984375" style="1240" hidden="1"/>
    <col min="7021" max="7021" width="3" style="1240" hidden="1"/>
    <col min="7022" max="7261" width="8.6328125" style="1240" hidden="1"/>
    <col min="7262" max="7267" width="14.90625" style="1240" hidden="1"/>
    <col min="7268" max="7269" width="15.90625" style="1240" hidden="1"/>
    <col min="7270" max="7275" width="16.08984375" style="1240" hidden="1"/>
    <col min="7276" max="7276" width="6.08984375" style="1240" hidden="1"/>
    <col min="7277" max="7277" width="3" style="1240" hidden="1"/>
    <col min="7278" max="7517" width="8.6328125" style="1240" hidden="1"/>
    <col min="7518" max="7523" width="14.90625" style="1240" hidden="1"/>
    <col min="7524" max="7525" width="15.90625" style="1240" hidden="1"/>
    <col min="7526" max="7531" width="16.08984375" style="1240" hidden="1"/>
    <col min="7532" max="7532" width="6.08984375" style="1240" hidden="1"/>
    <col min="7533" max="7533" width="3" style="1240" hidden="1"/>
    <col min="7534" max="7773" width="8.6328125" style="1240" hidden="1"/>
    <col min="7774" max="7779" width="14.90625" style="1240" hidden="1"/>
    <col min="7780" max="7781" width="15.90625" style="1240" hidden="1"/>
    <col min="7782" max="7787" width="16.08984375" style="1240" hidden="1"/>
    <col min="7788" max="7788" width="6.08984375" style="1240" hidden="1"/>
    <col min="7789" max="7789" width="3" style="1240" hidden="1"/>
    <col min="7790" max="8029" width="8.6328125" style="1240" hidden="1"/>
    <col min="8030" max="8035" width="14.90625" style="1240" hidden="1"/>
    <col min="8036" max="8037" width="15.90625" style="1240" hidden="1"/>
    <col min="8038" max="8043" width="16.08984375" style="1240" hidden="1"/>
    <col min="8044" max="8044" width="6.08984375" style="1240" hidden="1"/>
    <col min="8045" max="8045" width="3" style="1240" hidden="1"/>
    <col min="8046" max="8285" width="8.6328125" style="1240" hidden="1"/>
    <col min="8286" max="8291" width="14.90625" style="1240" hidden="1"/>
    <col min="8292" max="8293" width="15.90625" style="1240" hidden="1"/>
    <col min="8294" max="8299" width="16.08984375" style="1240" hidden="1"/>
    <col min="8300" max="8300" width="6.08984375" style="1240" hidden="1"/>
    <col min="8301" max="8301" width="3" style="1240" hidden="1"/>
    <col min="8302" max="8541" width="8.6328125" style="1240" hidden="1"/>
    <col min="8542" max="8547" width="14.90625" style="1240" hidden="1"/>
    <col min="8548" max="8549" width="15.90625" style="1240" hidden="1"/>
    <col min="8550" max="8555" width="16.08984375" style="1240" hidden="1"/>
    <col min="8556" max="8556" width="6.08984375" style="1240" hidden="1"/>
    <col min="8557" max="8557" width="3" style="1240" hidden="1"/>
    <col min="8558" max="8797" width="8.6328125" style="1240" hidden="1"/>
    <col min="8798" max="8803" width="14.90625" style="1240" hidden="1"/>
    <col min="8804" max="8805" width="15.90625" style="1240" hidden="1"/>
    <col min="8806" max="8811" width="16.08984375" style="1240" hidden="1"/>
    <col min="8812" max="8812" width="6.08984375" style="1240" hidden="1"/>
    <col min="8813" max="8813" width="3" style="1240" hidden="1"/>
    <col min="8814" max="9053" width="8.6328125" style="1240" hidden="1"/>
    <col min="9054" max="9059" width="14.90625" style="1240" hidden="1"/>
    <col min="9060" max="9061" width="15.90625" style="1240" hidden="1"/>
    <col min="9062" max="9067" width="16.08984375" style="1240" hidden="1"/>
    <col min="9068" max="9068" width="6.08984375" style="1240" hidden="1"/>
    <col min="9069" max="9069" width="3" style="1240" hidden="1"/>
    <col min="9070" max="9309" width="8.6328125" style="1240" hidden="1"/>
    <col min="9310" max="9315" width="14.90625" style="1240" hidden="1"/>
    <col min="9316" max="9317" width="15.90625" style="1240" hidden="1"/>
    <col min="9318" max="9323" width="16.08984375" style="1240" hidden="1"/>
    <col min="9324" max="9324" width="6.08984375" style="1240" hidden="1"/>
    <col min="9325" max="9325" width="3" style="1240" hidden="1"/>
    <col min="9326" max="9565" width="8.6328125" style="1240" hidden="1"/>
    <col min="9566" max="9571" width="14.90625" style="1240" hidden="1"/>
    <col min="9572" max="9573" width="15.90625" style="1240" hidden="1"/>
    <col min="9574" max="9579" width="16.08984375" style="1240" hidden="1"/>
    <col min="9580" max="9580" width="6.08984375" style="1240" hidden="1"/>
    <col min="9581" max="9581" width="3" style="1240" hidden="1"/>
    <col min="9582" max="9821" width="8.6328125" style="1240" hidden="1"/>
    <col min="9822" max="9827" width="14.90625" style="1240" hidden="1"/>
    <col min="9828" max="9829" width="15.90625" style="1240" hidden="1"/>
    <col min="9830" max="9835" width="16.08984375" style="1240" hidden="1"/>
    <col min="9836" max="9836" width="6.08984375" style="1240" hidden="1"/>
    <col min="9837" max="9837" width="3" style="1240" hidden="1"/>
    <col min="9838" max="10077" width="8.6328125" style="1240" hidden="1"/>
    <col min="10078" max="10083" width="14.90625" style="1240" hidden="1"/>
    <col min="10084" max="10085" width="15.90625" style="1240" hidden="1"/>
    <col min="10086" max="10091" width="16.08984375" style="1240" hidden="1"/>
    <col min="10092" max="10092" width="6.08984375" style="1240" hidden="1"/>
    <col min="10093" max="10093" width="3" style="1240" hidden="1"/>
    <col min="10094" max="10333" width="8.6328125" style="1240" hidden="1"/>
    <col min="10334" max="10339" width="14.90625" style="1240" hidden="1"/>
    <col min="10340" max="10341" width="15.90625" style="1240" hidden="1"/>
    <col min="10342" max="10347" width="16.08984375" style="1240" hidden="1"/>
    <col min="10348" max="10348" width="6.08984375" style="1240" hidden="1"/>
    <col min="10349" max="10349" width="3" style="1240" hidden="1"/>
    <col min="10350" max="10589" width="8.6328125" style="1240" hidden="1"/>
    <col min="10590" max="10595" width="14.90625" style="1240" hidden="1"/>
    <col min="10596" max="10597" width="15.90625" style="1240" hidden="1"/>
    <col min="10598" max="10603" width="16.08984375" style="1240" hidden="1"/>
    <col min="10604" max="10604" width="6.08984375" style="1240" hidden="1"/>
    <col min="10605" max="10605" width="3" style="1240" hidden="1"/>
    <col min="10606" max="10845" width="8.6328125" style="1240" hidden="1"/>
    <col min="10846" max="10851" width="14.90625" style="1240" hidden="1"/>
    <col min="10852" max="10853" width="15.90625" style="1240" hidden="1"/>
    <col min="10854" max="10859" width="16.08984375" style="1240" hidden="1"/>
    <col min="10860" max="10860" width="6.08984375" style="1240" hidden="1"/>
    <col min="10861" max="10861" width="3" style="1240" hidden="1"/>
    <col min="10862" max="11101" width="8.6328125" style="1240" hidden="1"/>
    <col min="11102" max="11107" width="14.90625" style="1240" hidden="1"/>
    <col min="11108" max="11109" width="15.90625" style="1240" hidden="1"/>
    <col min="11110" max="11115" width="16.08984375" style="1240" hidden="1"/>
    <col min="11116" max="11116" width="6.08984375" style="1240" hidden="1"/>
    <col min="11117" max="11117" width="3" style="1240" hidden="1"/>
    <col min="11118" max="11357" width="8.6328125" style="1240" hidden="1"/>
    <col min="11358" max="11363" width="14.90625" style="1240" hidden="1"/>
    <col min="11364" max="11365" width="15.90625" style="1240" hidden="1"/>
    <col min="11366" max="11371" width="16.08984375" style="1240" hidden="1"/>
    <col min="11372" max="11372" width="6.08984375" style="1240" hidden="1"/>
    <col min="11373" max="11373" width="3" style="1240" hidden="1"/>
    <col min="11374" max="11613" width="8.6328125" style="1240" hidden="1"/>
    <col min="11614" max="11619" width="14.90625" style="1240" hidden="1"/>
    <col min="11620" max="11621" width="15.90625" style="1240" hidden="1"/>
    <col min="11622" max="11627" width="16.08984375" style="1240" hidden="1"/>
    <col min="11628" max="11628" width="6.08984375" style="1240" hidden="1"/>
    <col min="11629" max="11629" width="3" style="1240" hidden="1"/>
    <col min="11630" max="11869" width="8.6328125" style="1240" hidden="1"/>
    <col min="11870" max="11875" width="14.90625" style="1240" hidden="1"/>
    <col min="11876" max="11877" width="15.90625" style="1240" hidden="1"/>
    <col min="11878" max="11883" width="16.08984375" style="1240" hidden="1"/>
    <col min="11884" max="11884" width="6.08984375" style="1240" hidden="1"/>
    <col min="11885" max="11885" width="3" style="1240" hidden="1"/>
    <col min="11886" max="12125" width="8.6328125" style="1240" hidden="1"/>
    <col min="12126" max="12131" width="14.90625" style="1240" hidden="1"/>
    <col min="12132" max="12133" width="15.90625" style="1240" hidden="1"/>
    <col min="12134" max="12139" width="16.08984375" style="1240" hidden="1"/>
    <col min="12140" max="12140" width="6.08984375" style="1240" hidden="1"/>
    <col min="12141" max="12141" width="3" style="1240" hidden="1"/>
    <col min="12142" max="12381" width="8.6328125" style="1240" hidden="1"/>
    <col min="12382" max="12387" width="14.90625" style="1240" hidden="1"/>
    <col min="12388" max="12389" width="15.90625" style="1240" hidden="1"/>
    <col min="12390" max="12395" width="16.08984375" style="1240" hidden="1"/>
    <col min="12396" max="12396" width="6.08984375" style="1240" hidden="1"/>
    <col min="12397" max="12397" width="3" style="1240" hidden="1"/>
    <col min="12398" max="12637" width="8.6328125" style="1240" hidden="1"/>
    <col min="12638" max="12643" width="14.90625" style="1240" hidden="1"/>
    <col min="12644" max="12645" width="15.90625" style="1240" hidden="1"/>
    <col min="12646" max="12651" width="16.08984375" style="1240" hidden="1"/>
    <col min="12652" max="12652" width="6.08984375" style="1240" hidden="1"/>
    <col min="12653" max="12653" width="3" style="1240" hidden="1"/>
    <col min="12654" max="12893" width="8.6328125" style="1240" hidden="1"/>
    <col min="12894" max="12899" width="14.90625" style="1240" hidden="1"/>
    <col min="12900" max="12901" width="15.90625" style="1240" hidden="1"/>
    <col min="12902" max="12907" width="16.08984375" style="1240" hidden="1"/>
    <col min="12908" max="12908" width="6.08984375" style="1240" hidden="1"/>
    <col min="12909" max="12909" width="3" style="1240" hidden="1"/>
    <col min="12910" max="13149" width="8.6328125" style="1240" hidden="1"/>
    <col min="13150" max="13155" width="14.90625" style="1240" hidden="1"/>
    <col min="13156" max="13157" width="15.90625" style="1240" hidden="1"/>
    <col min="13158" max="13163" width="16.08984375" style="1240" hidden="1"/>
    <col min="13164" max="13164" width="6.08984375" style="1240" hidden="1"/>
    <col min="13165" max="13165" width="3" style="1240" hidden="1"/>
    <col min="13166" max="13405" width="8.6328125" style="1240" hidden="1"/>
    <col min="13406" max="13411" width="14.90625" style="1240" hidden="1"/>
    <col min="13412" max="13413" width="15.90625" style="1240" hidden="1"/>
    <col min="13414" max="13419" width="16.08984375" style="1240" hidden="1"/>
    <col min="13420" max="13420" width="6.08984375" style="1240" hidden="1"/>
    <col min="13421" max="13421" width="3" style="1240" hidden="1"/>
    <col min="13422" max="13661" width="8.6328125" style="1240" hidden="1"/>
    <col min="13662" max="13667" width="14.90625" style="1240" hidden="1"/>
    <col min="13668" max="13669" width="15.90625" style="1240" hidden="1"/>
    <col min="13670" max="13675" width="16.08984375" style="1240" hidden="1"/>
    <col min="13676" max="13676" width="6.08984375" style="1240" hidden="1"/>
    <col min="13677" max="13677" width="3" style="1240" hidden="1"/>
    <col min="13678" max="13917" width="8.6328125" style="1240" hidden="1"/>
    <col min="13918" max="13923" width="14.90625" style="1240" hidden="1"/>
    <col min="13924" max="13925" width="15.90625" style="1240" hidden="1"/>
    <col min="13926" max="13931" width="16.08984375" style="1240" hidden="1"/>
    <col min="13932" max="13932" width="6.08984375" style="1240" hidden="1"/>
    <col min="13933" max="13933" width="3" style="1240" hidden="1"/>
    <col min="13934" max="14173" width="8.6328125" style="1240" hidden="1"/>
    <col min="14174" max="14179" width="14.90625" style="1240" hidden="1"/>
    <col min="14180" max="14181" width="15.90625" style="1240" hidden="1"/>
    <col min="14182" max="14187" width="16.08984375" style="1240" hidden="1"/>
    <col min="14188" max="14188" width="6.08984375" style="1240" hidden="1"/>
    <col min="14189" max="14189" width="3" style="1240" hidden="1"/>
    <col min="14190" max="14429" width="8.6328125" style="1240" hidden="1"/>
    <col min="14430" max="14435" width="14.90625" style="1240" hidden="1"/>
    <col min="14436" max="14437" width="15.90625" style="1240" hidden="1"/>
    <col min="14438" max="14443" width="16.08984375" style="1240" hidden="1"/>
    <col min="14444" max="14444" width="6.08984375" style="1240" hidden="1"/>
    <col min="14445" max="14445" width="3" style="1240" hidden="1"/>
    <col min="14446" max="14685" width="8.6328125" style="1240" hidden="1"/>
    <col min="14686" max="14691" width="14.90625" style="1240" hidden="1"/>
    <col min="14692" max="14693" width="15.90625" style="1240" hidden="1"/>
    <col min="14694" max="14699" width="16.08984375" style="1240" hidden="1"/>
    <col min="14700" max="14700" width="6.08984375" style="1240" hidden="1"/>
    <col min="14701" max="14701" width="3" style="1240" hidden="1"/>
    <col min="14702" max="14941" width="8.6328125" style="1240" hidden="1"/>
    <col min="14942" max="14947" width="14.90625" style="1240" hidden="1"/>
    <col min="14948" max="14949" width="15.90625" style="1240" hidden="1"/>
    <col min="14950" max="14955" width="16.08984375" style="1240" hidden="1"/>
    <col min="14956" max="14956" width="6.08984375" style="1240" hidden="1"/>
    <col min="14957" max="14957" width="3" style="1240" hidden="1"/>
    <col min="14958" max="15197" width="8.6328125" style="1240" hidden="1"/>
    <col min="15198" max="15203" width="14.90625" style="1240" hidden="1"/>
    <col min="15204" max="15205" width="15.90625" style="1240" hidden="1"/>
    <col min="15206" max="15211" width="16.08984375" style="1240" hidden="1"/>
    <col min="15212" max="15212" width="6.08984375" style="1240" hidden="1"/>
    <col min="15213" max="15213" width="3" style="1240" hidden="1"/>
    <col min="15214" max="15453" width="8.6328125" style="1240" hidden="1"/>
    <col min="15454" max="15459" width="14.90625" style="1240" hidden="1"/>
    <col min="15460" max="15461" width="15.90625" style="1240" hidden="1"/>
    <col min="15462" max="15467" width="16.08984375" style="1240" hidden="1"/>
    <col min="15468" max="15468" width="6.08984375" style="1240" hidden="1"/>
    <col min="15469" max="15469" width="3" style="1240" hidden="1"/>
    <col min="15470" max="15709" width="8.6328125" style="1240" hidden="1"/>
    <col min="15710" max="15715" width="14.90625" style="1240" hidden="1"/>
    <col min="15716" max="15717" width="15.90625" style="1240" hidden="1"/>
    <col min="15718" max="15723" width="16.08984375" style="1240" hidden="1"/>
    <col min="15724" max="15724" width="6.08984375" style="1240" hidden="1"/>
    <col min="15725" max="15725" width="3" style="1240" hidden="1"/>
    <col min="15726" max="15965" width="8.6328125" style="1240" hidden="1"/>
    <col min="15966" max="15971" width="14.90625" style="1240" hidden="1"/>
    <col min="15972" max="15973" width="15.90625" style="1240" hidden="1"/>
    <col min="15974" max="15979" width="16.08984375" style="1240" hidden="1"/>
    <col min="15980" max="15980" width="6.08984375" style="1240" hidden="1"/>
    <col min="15981" max="15981" width="3" style="1240" hidden="1"/>
    <col min="15982" max="16221" width="8.6328125" style="1240" hidden="1"/>
    <col min="16222" max="16227" width="14.90625" style="1240" hidden="1"/>
    <col min="16228" max="16229" width="15.90625" style="1240" hidden="1"/>
    <col min="16230" max="16235" width="16.08984375" style="1240" hidden="1"/>
    <col min="16236" max="16236" width="6.08984375" style="1240" hidden="1"/>
    <col min="16237" max="16237" width="3" style="1240" hidden="1"/>
    <col min="16238" max="16384" width="8.6328125" style="1240" hidden="1"/>
  </cols>
  <sheetData>
    <row r="1" spans="1:143" ht="42.75" customHeight="1" x14ac:dyDescent="0.2">
      <c r="A1" s="1299"/>
      <c r="B1" s="1298"/>
      <c r="DD1" s="1240"/>
      <c r="DE1" s="1240"/>
    </row>
    <row r="2" spans="1:143" ht="25.5" customHeight="1" x14ac:dyDescent="0.2">
      <c r="A2" s="1297"/>
      <c r="C2" s="1297"/>
      <c r="O2" s="1297"/>
      <c r="P2" s="1297"/>
      <c r="Q2" s="1297"/>
      <c r="R2" s="1297"/>
      <c r="S2" s="1297"/>
      <c r="T2" s="1297"/>
      <c r="U2" s="1297"/>
      <c r="V2" s="1297"/>
      <c r="W2" s="1297"/>
      <c r="X2" s="1297"/>
      <c r="Y2" s="1297"/>
      <c r="Z2" s="1297"/>
      <c r="AA2" s="1297"/>
      <c r="AB2" s="1297"/>
      <c r="AC2" s="1297"/>
      <c r="AD2" s="1297"/>
      <c r="AE2" s="1297"/>
      <c r="AF2" s="1297"/>
      <c r="AG2" s="1297"/>
      <c r="AH2" s="1297"/>
      <c r="AI2" s="1297"/>
      <c r="AU2" s="1297"/>
      <c r="BG2" s="1297"/>
      <c r="BS2" s="1297"/>
      <c r="CE2" s="1297"/>
      <c r="CQ2" s="1297"/>
      <c r="DD2" s="1240"/>
      <c r="DE2" s="1240"/>
    </row>
    <row r="3" spans="1:143" ht="25.5" customHeight="1" x14ac:dyDescent="0.2">
      <c r="A3" s="1297"/>
      <c r="C3" s="1297"/>
      <c r="O3" s="1297"/>
      <c r="P3" s="1297"/>
      <c r="Q3" s="1297"/>
      <c r="R3" s="1297"/>
      <c r="S3" s="1297"/>
      <c r="T3" s="1297"/>
      <c r="U3" s="1297"/>
      <c r="V3" s="1297"/>
      <c r="W3" s="1297"/>
      <c r="X3" s="1297"/>
      <c r="Y3" s="1297"/>
      <c r="Z3" s="1297"/>
      <c r="AA3" s="1297"/>
      <c r="AB3" s="1297"/>
      <c r="AC3" s="1297"/>
      <c r="AD3" s="1297"/>
      <c r="AE3" s="1297"/>
      <c r="AF3" s="1297"/>
      <c r="AG3" s="1297"/>
      <c r="AH3" s="1297"/>
      <c r="AI3" s="1297"/>
      <c r="AU3" s="1297"/>
      <c r="BG3" s="1297"/>
      <c r="BS3" s="1297"/>
      <c r="CE3" s="1297"/>
      <c r="CQ3" s="1297"/>
      <c r="DD3" s="1240"/>
      <c r="DE3" s="1240"/>
    </row>
    <row r="4" spans="1:143" s="279" customFormat="1" ht="13" x14ac:dyDescent="0.2">
      <c r="A4" s="1297"/>
      <c r="B4" s="1297"/>
      <c r="C4" s="1297"/>
      <c r="D4" s="1297"/>
      <c r="E4" s="1297"/>
      <c r="F4" s="1297"/>
      <c r="G4" s="1297"/>
      <c r="H4" s="1297"/>
      <c r="I4" s="1297"/>
      <c r="J4" s="1297"/>
      <c r="K4" s="1297"/>
      <c r="L4" s="1297"/>
      <c r="M4" s="1297"/>
      <c r="N4" s="1297"/>
      <c r="O4" s="1297"/>
      <c r="P4" s="1297"/>
      <c r="Q4" s="1297"/>
      <c r="R4" s="1297"/>
      <c r="S4" s="1297"/>
      <c r="T4" s="1297"/>
      <c r="U4" s="1297"/>
      <c r="V4" s="1297"/>
      <c r="W4" s="1297"/>
      <c r="X4" s="1297"/>
      <c r="Y4" s="1297"/>
      <c r="Z4" s="1297"/>
      <c r="AA4" s="1297"/>
      <c r="AB4" s="1297"/>
      <c r="AC4" s="1297"/>
      <c r="AD4" s="1297"/>
      <c r="AE4" s="1297"/>
      <c r="AF4" s="1297"/>
      <c r="AG4" s="1297"/>
      <c r="AH4" s="1297"/>
      <c r="AI4" s="1297"/>
      <c r="AJ4" s="1297"/>
      <c r="AK4" s="1297"/>
      <c r="AL4" s="1297"/>
      <c r="AM4" s="1297"/>
      <c r="AN4" s="1297"/>
      <c r="AO4" s="1297"/>
      <c r="AP4" s="1297"/>
      <c r="AQ4" s="1297"/>
      <c r="AR4" s="1297"/>
      <c r="AS4" s="1297"/>
      <c r="AT4" s="1297"/>
      <c r="AU4" s="1297"/>
      <c r="AV4" s="1297"/>
      <c r="AW4" s="1297"/>
      <c r="AX4" s="1297"/>
      <c r="AY4" s="1297"/>
      <c r="AZ4" s="1297"/>
      <c r="BA4" s="1297"/>
      <c r="BB4" s="1297"/>
      <c r="BC4" s="1297"/>
      <c r="BD4" s="1297"/>
      <c r="BE4" s="1297"/>
      <c r="BF4" s="1297"/>
      <c r="BG4" s="1297"/>
      <c r="BH4" s="1297"/>
      <c r="BI4" s="1297"/>
      <c r="BJ4" s="1297"/>
      <c r="BK4" s="1297"/>
      <c r="BL4" s="1297"/>
      <c r="BM4" s="1297"/>
      <c r="BN4" s="1297"/>
      <c r="BO4" s="1297"/>
      <c r="BP4" s="1297"/>
      <c r="BQ4" s="1297"/>
      <c r="BR4" s="1297"/>
      <c r="BS4" s="1297"/>
      <c r="BT4" s="1297"/>
      <c r="BU4" s="1297"/>
      <c r="BV4" s="1297"/>
      <c r="BW4" s="1297"/>
      <c r="BX4" s="1297"/>
      <c r="BY4" s="1297"/>
      <c r="BZ4" s="1297"/>
      <c r="CA4" s="1297"/>
      <c r="CB4" s="1297"/>
      <c r="CC4" s="1297"/>
      <c r="CD4" s="1297"/>
      <c r="CE4" s="1297"/>
      <c r="CF4" s="1297"/>
      <c r="CG4" s="1297"/>
      <c r="CH4" s="1297"/>
      <c r="CI4" s="1297"/>
      <c r="CJ4" s="1297"/>
      <c r="CK4" s="1297"/>
      <c r="CL4" s="1297"/>
      <c r="CM4" s="1297"/>
      <c r="CN4" s="1297"/>
      <c r="CO4" s="1297"/>
      <c r="CP4" s="1297"/>
      <c r="CQ4" s="1297"/>
      <c r="CR4" s="1297"/>
      <c r="CS4" s="1297"/>
      <c r="CT4" s="1297"/>
      <c r="CU4" s="1297"/>
      <c r="CV4" s="1297"/>
      <c r="CW4" s="1297"/>
      <c r="CX4" s="1297"/>
      <c r="CY4" s="1297"/>
      <c r="CZ4" s="1297"/>
      <c r="DA4" s="1297"/>
      <c r="DB4" s="1297"/>
      <c r="DC4" s="1297"/>
      <c r="DD4" s="1297"/>
      <c r="DE4" s="1297"/>
      <c r="DF4" s="280"/>
      <c r="DG4" s="280"/>
      <c r="DH4" s="280"/>
      <c r="DI4" s="280"/>
      <c r="DJ4" s="280"/>
      <c r="DK4" s="280"/>
      <c r="DL4" s="280"/>
      <c r="DM4" s="280"/>
      <c r="DN4" s="280"/>
      <c r="DO4" s="280"/>
      <c r="DP4" s="280"/>
      <c r="DQ4" s="280"/>
      <c r="DR4" s="280"/>
      <c r="DS4" s="280"/>
      <c r="DT4" s="280"/>
      <c r="DU4" s="280"/>
      <c r="DV4" s="280"/>
      <c r="DW4" s="280"/>
    </row>
    <row r="5" spans="1:143" s="279" customFormat="1" ht="13" x14ac:dyDescent="0.2">
      <c r="A5" s="1297"/>
      <c r="B5" s="1297"/>
      <c r="C5" s="1297"/>
      <c r="D5" s="1297"/>
      <c r="E5" s="1297"/>
      <c r="F5" s="1297"/>
      <c r="G5" s="1297"/>
      <c r="H5" s="1297"/>
      <c r="I5" s="1297"/>
      <c r="J5" s="1297"/>
      <c r="K5" s="1297"/>
      <c r="L5" s="1297"/>
      <c r="M5" s="1297"/>
      <c r="N5" s="1297"/>
      <c r="O5" s="1297"/>
      <c r="P5" s="1297"/>
      <c r="Q5" s="1297"/>
      <c r="R5" s="1297"/>
      <c r="S5" s="1297"/>
      <c r="T5" s="1297"/>
      <c r="U5" s="1297"/>
      <c r="V5" s="1297"/>
      <c r="W5" s="1297"/>
      <c r="X5" s="1297"/>
      <c r="Y5" s="1297"/>
      <c r="Z5" s="1297"/>
      <c r="AA5" s="1297"/>
      <c r="AB5" s="1297"/>
      <c r="AC5" s="1297"/>
      <c r="AD5" s="1297"/>
      <c r="AE5" s="1297"/>
      <c r="AF5" s="1297"/>
      <c r="AG5" s="1297"/>
      <c r="AH5" s="1297"/>
      <c r="AI5" s="1297"/>
      <c r="AJ5" s="1297"/>
      <c r="AK5" s="1297"/>
      <c r="AL5" s="1297"/>
      <c r="AM5" s="1297"/>
      <c r="AN5" s="1297"/>
      <c r="AO5" s="1297"/>
      <c r="AP5" s="1297"/>
      <c r="AQ5" s="1297"/>
      <c r="AR5" s="1297"/>
      <c r="AS5" s="1297"/>
      <c r="AT5" s="1297"/>
      <c r="AU5" s="1297"/>
      <c r="AV5" s="1297"/>
      <c r="AW5" s="1297"/>
      <c r="AX5" s="1297"/>
      <c r="AY5" s="1297"/>
      <c r="AZ5" s="1297"/>
      <c r="BA5" s="1297"/>
      <c r="BB5" s="1297"/>
      <c r="BC5" s="1297"/>
      <c r="BD5" s="1297"/>
      <c r="BE5" s="1297"/>
      <c r="BF5" s="1297"/>
      <c r="BG5" s="1297"/>
      <c r="BH5" s="1297"/>
      <c r="BI5" s="1297"/>
      <c r="BJ5" s="1297"/>
      <c r="BK5" s="1297"/>
      <c r="BL5" s="1297"/>
      <c r="BM5" s="1297"/>
      <c r="BN5" s="1297"/>
      <c r="BO5" s="1297"/>
      <c r="BP5" s="1297"/>
      <c r="BQ5" s="1297"/>
      <c r="BR5" s="1297"/>
      <c r="BS5" s="1297"/>
      <c r="BT5" s="1297"/>
      <c r="BU5" s="1297"/>
      <c r="BV5" s="1297"/>
      <c r="BW5" s="1297"/>
      <c r="BX5" s="1297"/>
      <c r="BY5" s="1297"/>
      <c r="BZ5" s="1297"/>
      <c r="CA5" s="1297"/>
      <c r="CB5" s="1297"/>
      <c r="CC5" s="1297"/>
      <c r="CD5" s="1297"/>
      <c r="CE5" s="1297"/>
      <c r="CF5" s="1297"/>
      <c r="CG5" s="1297"/>
      <c r="CH5" s="1297"/>
      <c r="CI5" s="1297"/>
      <c r="CJ5" s="1297"/>
      <c r="CK5" s="1297"/>
      <c r="CL5" s="1297"/>
      <c r="CM5" s="1297"/>
      <c r="CN5" s="1297"/>
      <c r="CO5" s="1297"/>
      <c r="CP5" s="1297"/>
      <c r="CQ5" s="1297"/>
      <c r="CR5" s="1297"/>
      <c r="CS5" s="1297"/>
      <c r="CT5" s="1297"/>
      <c r="CU5" s="1297"/>
      <c r="CV5" s="1297"/>
      <c r="CW5" s="1297"/>
      <c r="CX5" s="1297"/>
      <c r="CY5" s="1297"/>
      <c r="CZ5" s="1297"/>
      <c r="DA5" s="1297"/>
      <c r="DB5" s="1297"/>
      <c r="DC5" s="1297"/>
      <c r="DD5" s="1297"/>
      <c r="DE5" s="1297"/>
      <c r="DF5" s="280"/>
      <c r="DG5" s="280"/>
      <c r="DH5" s="280"/>
      <c r="DI5" s="280"/>
      <c r="DJ5" s="280"/>
      <c r="DK5" s="280"/>
      <c r="DL5" s="280"/>
      <c r="DM5" s="280"/>
      <c r="DN5" s="280"/>
      <c r="DO5" s="280"/>
      <c r="DP5" s="280"/>
      <c r="DQ5" s="280"/>
      <c r="DR5" s="280"/>
      <c r="DS5" s="280"/>
      <c r="DT5" s="280"/>
      <c r="DU5" s="280"/>
      <c r="DV5" s="280"/>
      <c r="DW5" s="280"/>
    </row>
    <row r="6" spans="1:143" s="279" customFormat="1" ht="13" x14ac:dyDescent="0.2">
      <c r="A6" s="1297"/>
      <c r="B6" s="1297"/>
      <c r="C6" s="1297"/>
      <c r="D6" s="1297"/>
      <c r="E6" s="1297"/>
      <c r="F6" s="1297"/>
      <c r="G6" s="1297"/>
      <c r="H6" s="1297"/>
      <c r="I6" s="1297"/>
      <c r="J6" s="1297"/>
      <c r="K6" s="1297"/>
      <c r="L6" s="1297"/>
      <c r="M6" s="1297"/>
      <c r="N6" s="1297"/>
      <c r="O6" s="1297"/>
      <c r="P6" s="1297"/>
      <c r="Q6" s="1297"/>
      <c r="R6" s="1297"/>
      <c r="S6" s="1297"/>
      <c r="T6" s="1297"/>
      <c r="U6" s="1297"/>
      <c r="V6" s="1297"/>
      <c r="W6" s="1297"/>
      <c r="X6" s="1297"/>
      <c r="Y6" s="1297"/>
      <c r="Z6" s="1297"/>
      <c r="AA6" s="1297"/>
      <c r="AB6" s="1297"/>
      <c r="AC6" s="1297"/>
      <c r="AD6" s="1297"/>
      <c r="AE6" s="1297"/>
      <c r="AF6" s="1297"/>
      <c r="AG6" s="1297"/>
      <c r="AH6" s="1297"/>
      <c r="AI6" s="1297"/>
      <c r="AJ6" s="1297"/>
      <c r="AK6" s="1297"/>
      <c r="AL6" s="1297"/>
      <c r="AM6" s="1297"/>
      <c r="AN6" s="1297"/>
      <c r="AO6" s="1297"/>
      <c r="AP6" s="1297"/>
      <c r="AQ6" s="1297"/>
      <c r="AR6" s="1297"/>
      <c r="AS6" s="1297"/>
      <c r="AT6" s="1297"/>
      <c r="AU6" s="1297"/>
      <c r="AV6" s="1297"/>
      <c r="AW6" s="1297"/>
      <c r="AX6" s="1297"/>
      <c r="AY6" s="1297"/>
      <c r="AZ6" s="1297"/>
      <c r="BA6" s="1297"/>
      <c r="BB6" s="1297"/>
      <c r="BC6" s="1297"/>
      <c r="BD6" s="1297"/>
      <c r="BE6" s="1297"/>
      <c r="BF6" s="1297"/>
      <c r="BG6" s="1297"/>
      <c r="BH6" s="1297"/>
      <c r="BI6" s="1297"/>
      <c r="BJ6" s="1297"/>
      <c r="BK6" s="1297"/>
      <c r="BL6" s="1297"/>
      <c r="BM6" s="1297"/>
      <c r="BN6" s="1297"/>
      <c r="BO6" s="1297"/>
      <c r="BP6" s="1297"/>
      <c r="BQ6" s="1297"/>
      <c r="BR6" s="1297"/>
      <c r="BS6" s="1297"/>
      <c r="BT6" s="1297"/>
      <c r="BU6" s="1297"/>
      <c r="BV6" s="1297"/>
      <c r="BW6" s="1297"/>
      <c r="BX6" s="1297"/>
      <c r="BY6" s="1297"/>
      <c r="BZ6" s="1297"/>
      <c r="CA6" s="1297"/>
      <c r="CB6" s="1297"/>
      <c r="CC6" s="1297"/>
      <c r="CD6" s="1297"/>
      <c r="CE6" s="1297"/>
      <c r="CF6" s="1297"/>
      <c r="CG6" s="1297"/>
      <c r="CH6" s="1297"/>
      <c r="CI6" s="1297"/>
      <c r="CJ6" s="1297"/>
      <c r="CK6" s="1297"/>
      <c r="CL6" s="1297"/>
      <c r="CM6" s="1297"/>
      <c r="CN6" s="1297"/>
      <c r="CO6" s="1297"/>
      <c r="CP6" s="1297"/>
      <c r="CQ6" s="1297"/>
      <c r="CR6" s="1297"/>
      <c r="CS6" s="1297"/>
      <c r="CT6" s="1297"/>
      <c r="CU6" s="1297"/>
      <c r="CV6" s="1297"/>
      <c r="CW6" s="1297"/>
      <c r="CX6" s="1297"/>
      <c r="CY6" s="1297"/>
      <c r="CZ6" s="1297"/>
      <c r="DA6" s="1297"/>
      <c r="DB6" s="1297"/>
      <c r="DC6" s="1297"/>
      <c r="DD6" s="1297"/>
      <c r="DE6" s="1297"/>
      <c r="DF6" s="280"/>
      <c r="DG6" s="280"/>
      <c r="DH6" s="280"/>
      <c r="DI6" s="280"/>
      <c r="DJ6" s="280"/>
      <c r="DK6" s="280"/>
      <c r="DL6" s="280"/>
      <c r="DM6" s="280"/>
      <c r="DN6" s="280"/>
      <c r="DO6" s="280"/>
      <c r="DP6" s="280"/>
      <c r="DQ6" s="280"/>
      <c r="DR6" s="280"/>
      <c r="DS6" s="280"/>
      <c r="DT6" s="280"/>
      <c r="DU6" s="280"/>
      <c r="DV6" s="280"/>
      <c r="DW6" s="280"/>
    </row>
    <row r="7" spans="1:143" s="279" customFormat="1" ht="13" x14ac:dyDescent="0.2">
      <c r="A7" s="1297"/>
      <c r="B7" s="1297"/>
      <c r="C7" s="1297"/>
      <c r="D7" s="1297"/>
      <c r="E7" s="1297"/>
      <c r="F7" s="1297"/>
      <c r="G7" s="1297"/>
      <c r="H7" s="1297"/>
      <c r="I7" s="1297"/>
      <c r="J7" s="1297"/>
      <c r="K7" s="1297"/>
      <c r="L7" s="1297"/>
      <c r="M7" s="1297"/>
      <c r="N7" s="1297"/>
      <c r="O7" s="1297"/>
      <c r="P7" s="1297"/>
      <c r="Q7" s="1297"/>
      <c r="R7" s="1297"/>
      <c r="S7" s="1297"/>
      <c r="T7" s="1297"/>
      <c r="U7" s="1297"/>
      <c r="V7" s="1297"/>
      <c r="W7" s="1297"/>
      <c r="X7" s="1297"/>
      <c r="Y7" s="1297"/>
      <c r="Z7" s="1297"/>
      <c r="AA7" s="1297"/>
      <c r="AB7" s="1297"/>
      <c r="AC7" s="1297"/>
      <c r="AD7" s="1297"/>
      <c r="AE7" s="1297"/>
      <c r="AF7" s="1297"/>
      <c r="AG7" s="1297"/>
      <c r="AH7" s="1297"/>
      <c r="AI7" s="1297"/>
      <c r="AJ7" s="1297"/>
      <c r="AK7" s="1297"/>
      <c r="AL7" s="1297"/>
      <c r="AM7" s="1297"/>
      <c r="AN7" s="1297"/>
      <c r="AO7" s="1297"/>
      <c r="AP7" s="1297"/>
      <c r="AQ7" s="1297"/>
      <c r="AR7" s="1297"/>
      <c r="AS7" s="1297"/>
      <c r="AT7" s="1297"/>
      <c r="AU7" s="1297"/>
      <c r="AV7" s="1297"/>
      <c r="AW7" s="1297"/>
      <c r="AX7" s="1297"/>
      <c r="AY7" s="1297"/>
      <c r="AZ7" s="1297"/>
      <c r="BA7" s="1297"/>
      <c r="BB7" s="1297"/>
      <c r="BC7" s="1297"/>
      <c r="BD7" s="1297"/>
      <c r="BE7" s="1297"/>
      <c r="BF7" s="1297"/>
      <c r="BG7" s="1297"/>
      <c r="BH7" s="1297"/>
      <c r="BI7" s="1297"/>
      <c r="BJ7" s="1297"/>
      <c r="BK7" s="1297"/>
      <c r="BL7" s="1297"/>
      <c r="BM7" s="1297"/>
      <c r="BN7" s="1297"/>
      <c r="BO7" s="1297"/>
      <c r="BP7" s="1297"/>
      <c r="BQ7" s="1297"/>
      <c r="BR7" s="1297"/>
      <c r="BS7" s="1297"/>
      <c r="BT7" s="1297"/>
      <c r="BU7" s="1297"/>
      <c r="BV7" s="1297"/>
      <c r="BW7" s="1297"/>
      <c r="BX7" s="1297"/>
      <c r="BY7" s="1297"/>
      <c r="BZ7" s="1297"/>
      <c r="CA7" s="1297"/>
      <c r="CB7" s="1297"/>
      <c r="CC7" s="1297"/>
      <c r="CD7" s="1297"/>
      <c r="CE7" s="1297"/>
      <c r="CF7" s="1297"/>
      <c r="CG7" s="1297"/>
      <c r="CH7" s="1297"/>
      <c r="CI7" s="1297"/>
      <c r="CJ7" s="1297"/>
      <c r="CK7" s="1297"/>
      <c r="CL7" s="1297"/>
      <c r="CM7" s="1297"/>
      <c r="CN7" s="1297"/>
      <c r="CO7" s="1297"/>
      <c r="CP7" s="1297"/>
      <c r="CQ7" s="1297"/>
      <c r="CR7" s="1297"/>
      <c r="CS7" s="1297"/>
      <c r="CT7" s="1297"/>
      <c r="CU7" s="1297"/>
      <c r="CV7" s="1297"/>
      <c r="CW7" s="1297"/>
      <c r="CX7" s="1297"/>
      <c r="CY7" s="1297"/>
      <c r="CZ7" s="1297"/>
      <c r="DA7" s="1297"/>
      <c r="DB7" s="1297"/>
      <c r="DC7" s="1297"/>
      <c r="DD7" s="1297"/>
      <c r="DE7" s="1297"/>
      <c r="DF7" s="280"/>
      <c r="DG7" s="280"/>
      <c r="DH7" s="280"/>
      <c r="DI7" s="280"/>
      <c r="DJ7" s="280"/>
      <c r="DK7" s="280"/>
      <c r="DL7" s="280"/>
      <c r="DM7" s="280"/>
      <c r="DN7" s="280"/>
      <c r="DO7" s="280"/>
      <c r="DP7" s="280"/>
      <c r="DQ7" s="280"/>
      <c r="DR7" s="280"/>
      <c r="DS7" s="280"/>
      <c r="DT7" s="280"/>
      <c r="DU7" s="280"/>
      <c r="DV7" s="280"/>
      <c r="DW7" s="280"/>
    </row>
    <row r="8" spans="1:143" s="279" customFormat="1" ht="13" x14ac:dyDescent="0.2">
      <c r="A8" s="1297"/>
      <c r="B8" s="1297"/>
      <c r="C8" s="1297"/>
      <c r="D8" s="1297"/>
      <c r="E8" s="1297"/>
      <c r="F8" s="1297"/>
      <c r="G8" s="1297"/>
      <c r="H8" s="1297"/>
      <c r="I8" s="1297"/>
      <c r="J8" s="1297"/>
      <c r="K8" s="1297"/>
      <c r="L8" s="1297"/>
      <c r="M8" s="1297"/>
      <c r="N8" s="1297"/>
      <c r="O8" s="1297"/>
      <c r="P8" s="1297"/>
      <c r="Q8" s="1297"/>
      <c r="R8" s="1297"/>
      <c r="S8" s="1297"/>
      <c r="T8" s="1297"/>
      <c r="U8" s="1297"/>
      <c r="V8" s="1297"/>
      <c r="W8" s="1297"/>
      <c r="X8" s="1297"/>
      <c r="Y8" s="1297"/>
      <c r="Z8" s="1297"/>
      <c r="AA8" s="1297"/>
      <c r="AB8" s="1297"/>
      <c r="AC8" s="1297"/>
      <c r="AD8" s="1297"/>
      <c r="AE8" s="1297"/>
      <c r="AF8" s="1297"/>
      <c r="AG8" s="1297"/>
      <c r="AH8" s="1297"/>
      <c r="AI8" s="1297"/>
      <c r="AJ8" s="1297"/>
      <c r="AK8" s="1297"/>
      <c r="AL8" s="1297"/>
      <c r="AM8" s="1297"/>
      <c r="AN8" s="1297"/>
      <c r="AO8" s="1297"/>
      <c r="AP8" s="1297"/>
      <c r="AQ8" s="1297"/>
      <c r="AR8" s="1297"/>
      <c r="AS8" s="1297"/>
      <c r="AT8" s="1297"/>
      <c r="AU8" s="1297"/>
      <c r="AV8" s="1297"/>
      <c r="AW8" s="1297"/>
      <c r="AX8" s="1297"/>
      <c r="AY8" s="1297"/>
      <c r="AZ8" s="1297"/>
      <c r="BA8" s="1297"/>
      <c r="BB8" s="1297"/>
      <c r="BC8" s="1297"/>
      <c r="BD8" s="1297"/>
      <c r="BE8" s="1297"/>
      <c r="BF8" s="1297"/>
      <c r="BG8" s="1297"/>
      <c r="BH8" s="1297"/>
      <c r="BI8" s="1297"/>
      <c r="BJ8" s="1297"/>
      <c r="BK8" s="1297"/>
      <c r="BL8" s="1297"/>
      <c r="BM8" s="1297"/>
      <c r="BN8" s="1297"/>
      <c r="BO8" s="1297"/>
      <c r="BP8" s="1297"/>
      <c r="BQ8" s="1297"/>
      <c r="BR8" s="1297"/>
      <c r="BS8" s="1297"/>
      <c r="BT8" s="1297"/>
      <c r="BU8" s="1297"/>
      <c r="BV8" s="1297"/>
      <c r="BW8" s="1297"/>
      <c r="BX8" s="1297"/>
      <c r="BY8" s="1297"/>
      <c r="BZ8" s="1297"/>
      <c r="CA8" s="1297"/>
      <c r="CB8" s="1297"/>
      <c r="CC8" s="1297"/>
      <c r="CD8" s="1297"/>
      <c r="CE8" s="1297"/>
      <c r="CF8" s="1297"/>
      <c r="CG8" s="1297"/>
      <c r="CH8" s="1297"/>
      <c r="CI8" s="1297"/>
      <c r="CJ8" s="1297"/>
      <c r="CK8" s="1297"/>
      <c r="CL8" s="1297"/>
      <c r="CM8" s="1297"/>
      <c r="CN8" s="1297"/>
      <c r="CO8" s="1297"/>
      <c r="CP8" s="1297"/>
      <c r="CQ8" s="1297"/>
      <c r="CR8" s="1297"/>
      <c r="CS8" s="1297"/>
      <c r="CT8" s="1297"/>
      <c r="CU8" s="1297"/>
      <c r="CV8" s="1297"/>
      <c r="CW8" s="1297"/>
      <c r="CX8" s="1297"/>
      <c r="CY8" s="1297"/>
      <c r="CZ8" s="1297"/>
      <c r="DA8" s="1297"/>
      <c r="DB8" s="1297"/>
      <c r="DC8" s="1297"/>
      <c r="DD8" s="1297"/>
      <c r="DE8" s="1297"/>
      <c r="DF8" s="280"/>
      <c r="DG8" s="280"/>
      <c r="DH8" s="280"/>
      <c r="DI8" s="280"/>
      <c r="DJ8" s="280"/>
      <c r="DK8" s="280"/>
      <c r="DL8" s="280"/>
      <c r="DM8" s="280"/>
      <c r="DN8" s="280"/>
      <c r="DO8" s="280"/>
      <c r="DP8" s="280"/>
      <c r="DQ8" s="280"/>
      <c r="DR8" s="280"/>
      <c r="DS8" s="280"/>
      <c r="DT8" s="280"/>
      <c r="DU8" s="280"/>
      <c r="DV8" s="280"/>
      <c r="DW8" s="280"/>
    </row>
    <row r="9" spans="1:143" s="279" customFormat="1" ht="13" x14ac:dyDescent="0.2">
      <c r="A9" s="1297"/>
      <c r="B9" s="1297"/>
      <c r="C9" s="1297"/>
      <c r="D9" s="1297"/>
      <c r="E9" s="1297"/>
      <c r="F9" s="1297"/>
      <c r="G9" s="1297"/>
      <c r="H9" s="1297"/>
      <c r="I9" s="1297"/>
      <c r="J9" s="1297"/>
      <c r="K9" s="1297"/>
      <c r="L9" s="1297"/>
      <c r="M9" s="1297"/>
      <c r="N9" s="1297"/>
      <c r="O9" s="1297"/>
      <c r="P9" s="1297"/>
      <c r="Q9" s="1297"/>
      <c r="R9" s="1297"/>
      <c r="S9" s="1297"/>
      <c r="T9" s="1297"/>
      <c r="U9" s="1297"/>
      <c r="V9" s="1297"/>
      <c r="W9" s="1297"/>
      <c r="X9" s="1297"/>
      <c r="Y9" s="1297"/>
      <c r="Z9" s="1297"/>
      <c r="AA9" s="1297"/>
      <c r="AB9" s="1297"/>
      <c r="AC9" s="1297"/>
      <c r="AD9" s="1297"/>
      <c r="AE9" s="1297"/>
      <c r="AF9" s="1297"/>
      <c r="AG9" s="1297"/>
      <c r="AH9" s="1297"/>
      <c r="AI9" s="1297"/>
      <c r="AJ9" s="1297"/>
      <c r="AK9" s="1297"/>
      <c r="AL9" s="1297"/>
      <c r="AM9" s="1297"/>
      <c r="AN9" s="1297"/>
      <c r="AO9" s="1297"/>
      <c r="AP9" s="1297"/>
      <c r="AQ9" s="1297"/>
      <c r="AR9" s="1297"/>
      <c r="AS9" s="1297"/>
      <c r="AT9" s="1297"/>
      <c r="AU9" s="1297"/>
      <c r="AV9" s="1297"/>
      <c r="AW9" s="1297"/>
      <c r="AX9" s="1297"/>
      <c r="AY9" s="1297"/>
      <c r="AZ9" s="1297"/>
      <c r="BA9" s="1297"/>
      <c r="BB9" s="1297"/>
      <c r="BC9" s="1297"/>
      <c r="BD9" s="1297"/>
      <c r="BE9" s="1297"/>
      <c r="BF9" s="1297"/>
      <c r="BG9" s="1297"/>
      <c r="BH9" s="1297"/>
      <c r="BI9" s="1297"/>
      <c r="BJ9" s="1297"/>
      <c r="BK9" s="1297"/>
      <c r="BL9" s="1297"/>
      <c r="BM9" s="1297"/>
      <c r="BN9" s="1297"/>
      <c r="BO9" s="1297"/>
      <c r="BP9" s="1297"/>
      <c r="BQ9" s="1297"/>
      <c r="BR9" s="1297"/>
      <c r="BS9" s="1297"/>
      <c r="BT9" s="1297"/>
      <c r="BU9" s="1297"/>
      <c r="BV9" s="1297"/>
      <c r="BW9" s="1297"/>
      <c r="BX9" s="1297"/>
      <c r="BY9" s="1297"/>
      <c r="BZ9" s="1297"/>
      <c r="CA9" s="1297"/>
      <c r="CB9" s="1297"/>
      <c r="CC9" s="1297"/>
      <c r="CD9" s="1297"/>
      <c r="CE9" s="1297"/>
      <c r="CF9" s="1297"/>
      <c r="CG9" s="1297"/>
      <c r="CH9" s="1297"/>
      <c r="CI9" s="1297"/>
      <c r="CJ9" s="1297"/>
      <c r="CK9" s="1297"/>
      <c r="CL9" s="1297"/>
      <c r="CM9" s="1297"/>
      <c r="CN9" s="1297"/>
      <c r="CO9" s="1297"/>
      <c r="CP9" s="1297"/>
      <c r="CQ9" s="1297"/>
      <c r="CR9" s="1297"/>
      <c r="CS9" s="1297"/>
      <c r="CT9" s="1297"/>
      <c r="CU9" s="1297"/>
      <c r="CV9" s="1297"/>
      <c r="CW9" s="1297"/>
      <c r="CX9" s="1297"/>
      <c r="CY9" s="1297"/>
      <c r="CZ9" s="1297"/>
      <c r="DA9" s="1297"/>
      <c r="DB9" s="1297"/>
      <c r="DC9" s="1297"/>
      <c r="DD9" s="1297"/>
      <c r="DE9" s="1297"/>
      <c r="DF9" s="280"/>
      <c r="DG9" s="280"/>
      <c r="DH9" s="280"/>
      <c r="DI9" s="280"/>
      <c r="DJ9" s="280"/>
      <c r="DK9" s="280"/>
      <c r="DL9" s="280"/>
      <c r="DM9" s="280"/>
      <c r="DN9" s="280"/>
      <c r="DO9" s="280"/>
      <c r="DP9" s="280"/>
      <c r="DQ9" s="280"/>
      <c r="DR9" s="280"/>
      <c r="DS9" s="280"/>
      <c r="DT9" s="280"/>
      <c r="DU9" s="280"/>
      <c r="DV9" s="280"/>
      <c r="DW9" s="280"/>
    </row>
    <row r="10" spans="1:143" s="279" customFormat="1" ht="13" x14ac:dyDescent="0.2">
      <c r="A10" s="1297"/>
      <c r="B10" s="1297"/>
      <c r="C10" s="1297"/>
      <c r="D10" s="1297"/>
      <c r="E10" s="1297"/>
      <c r="F10" s="1297"/>
      <c r="G10" s="1297"/>
      <c r="H10" s="1297"/>
      <c r="I10" s="1297"/>
      <c r="J10" s="1297"/>
      <c r="K10" s="1297"/>
      <c r="L10" s="1297"/>
      <c r="M10" s="1297"/>
      <c r="N10" s="1297"/>
      <c r="O10" s="1297"/>
      <c r="P10" s="1297"/>
      <c r="Q10" s="1297"/>
      <c r="R10" s="1297"/>
      <c r="S10" s="1297"/>
      <c r="T10" s="1297"/>
      <c r="U10" s="1297"/>
      <c r="V10" s="1297"/>
      <c r="W10" s="1297"/>
      <c r="X10" s="1297"/>
      <c r="Y10" s="1297"/>
      <c r="Z10" s="1297"/>
      <c r="AA10" s="1297"/>
      <c r="AB10" s="1297"/>
      <c r="AC10" s="1297"/>
      <c r="AD10" s="1297"/>
      <c r="AE10" s="1297"/>
      <c r="AF10" s="1297"/>
      <c r="AG10" s="1297"/>
      <c r="AH10" s="1297"/>
      <c r="AI10" s="1297"/>
      <c r="AJ10" s="1297"/>
      <c r="AK10" s="1297"/>
      <c r="AL10" s="1297"/>
      <c r="AM10" s="1297"/>
      <c r="AN10" s="1297"/>
      <c r="AO10" s="1297"/>
      <c r="AP10" s="1297"/>
      <c r="AQ10" s="1297"/>
      <c r="AR10" s="1297"/>
      <c r="AS10" s="1297"/>
      <c r="AT10" s="1297"/>
      <c r="AU10" s="1297"/>
      <c r="AV10" s="1297"/>
      <c r="AW10" s="1297"/>
      <c r="AX10" s="1297"/>
      <c r="AY10" s="1297"/>
      <c r="AZ10" s="1297"/>
      <c r="BA10" s="1297"/>
      <c r="BB10" s="1297"/>
      <c r="BC10" s="1297"/>
      <c r="BD10" s="1297"/>
      <c r="BE10" s="1297"/>
      <c r="BF10" s="1297"/>
      <c r="BG10" s="1297"/>
      <c r="BH10" s="1297"/>
      <c r="BI10" s="1297"/>
      <c r="BJ10" s="1297"/>
      <c r="BK10" s="1297"/>
      <c r="BL10" s="1297"/>
      <c r="BM10" s="1297"/>
      <c r="BN10" s="1297"/>
      <c r="BO10" s="1297"/>
      <c r="BP10" s="1297"/>
      <c r="BQ10" s="1297"/>
      <c r="BR10" s="1297"/>
      <c r="BS10" s="1297"/>
      <c r="BT10" s="1297"/>
      <c r="BU10" s="1297"/>
      <c r="BV10" s="1297"/>
      <c r="BW10" s="1297"/>
      <c r="BX10" s="1297"/>
      <c r="BY10" s="1297"/>
      <c r="BZ10" s="1297"/>
      <c r="CA10" s="1297"/>
      <c r="CB10" s="1297"/>
      <c r="CC10" s="1297"/>
      <c r="CD10" s="1297"/>
      <c r="CE10" s="1297"/>
      <c r="CF10" s="1297"/>
      <c r="CG10" s="1297"/>
      <c r="CH10" s="1297"/>
      <c r="CI10" s="1297"/>
      <c r="CJ10" s="1297"/>
      <c r="CK10" s="1297"/>
      <c r="CL10" s="1297"/>
      <c r="CM10" s="1297"/>
      <c r="CN10" s="1297"/>
      <c r="CO10" s="1297"/>
      <c r="CP10" s="1297"/>
      <c r="CQ10" s="1297"/>
      <c r="CR10" s="1297"/>
      <c r="CS10" s="1297"/>
      <c r="CT10" s="1297"/>
      <c r="CU10" s="1297"/>
      <c r="CV10" s="1297"/>
      <c r="CW10" s="1297"/>
      <c r="CX10" s="1297"/>
      <c r="CY10" s="1297"/>
      <c r="CZ10" s="1297"/>
      <c r="DA10" s="1297"/>
      <c r="DB10" s="1297"/>
      <c r="DC10" s="1297"/>
      <c r="DD10" s="1297"/>
      <c r="DE10" s="1297"/>
      <c r="DF10" s="280"/>
      <c r="DG10" s="280"/>
      <c r="DH10" s="280"/>
      <c r="DI10" s="280"/>
      <c r="DJ10" s="280"/>
      <c r="DK10" s="280"/>
      <c r="DL10" s="280"/>
      <c r="DM10" s="280"/>
      <c r="DN10" s="280"/>
      <c r="DO10" s="280"/>
      <c r="DP10" s="280"/>
      <c r="DQ10" s="280"/>
      <c r="DR10" s="280"/>
      <c r="DS10" s="280"/>
      <c r="DT10" s="280"/>
      <c r="DU10" s="280"/>
      <c r="DV10" s="280"/>
      <c r="DW10" s="280"/>
      <c r="EM10" s="279" t="s">
        <v>645</v>
      </c>
    </row>
    <row r="11" spans="1:143" s="279" customFormat="1" ht="13" x14ac:dyDescent="0.2">
      <c r="A11" s="1297"/>
      <c r="B11" s="1297"/>
      <c r="C11" s="1297"/>
      <c r="D11" s="1297"/>
      <c r="E11" s="1297"/>
      <c r="F11" s="1297"/>
      <c r="G11" s="1297"/>
      <c r="H11" s="1297"/>
      <c r="I11" s="1297"/>
      <c r="J11" s="1297"/>
      <c r="K11" s="1297"/>
      <c r="L11" s="1297"/>
      <c r="M11" s="1297"/>
      <c r="N11" s="1297"/>
      <c r="O11" s="1297"/>
      <c r="P11" s="1297"/>
      <c r="Q11" s="1297"/>
      <c r="R11" s="1297"/>
      <c r="S11" s="1297"/>
      <c r="T11" s="1297"/>
      <c r="U11" s="1297"/>
      <c r="V11" s="1297"/>
      <c r="W11" s="1297"/>
      <c r="X11" s="1297"/>
      <c r="Y11" s="1297"/>
      <c r="Z11" s="1297"/>
      <c r="AA11" s="1297"/>
      <c r="AB11" s="1297"/>
      <c r="AC11" s="1297"/>
      <c r="AD11" s="1297"/>
      <c r="AE11" s="1297"/>
      <c r="AF11" s="1297"/>
      <c r="AG11" s="1297"/>
      <c r="AH11" s="1297"/>
      <c r="AI11" s="1297"/>
      <c r="AJ11" s="1297"/>
      <c r="AK11" s="1297"/>
      <c r="AL11" s="1297"/>
      <c r="AM11" s="1297"/>
      <c r="AN11" s="1297"/>
      <c r="AO11" s="1297"/>
      <c r="AP11" s="1297"/>
      <c r="AQ11" s="1297"/>
      <c r="AR11" s="1297"/>
      <c r="AS11" s="1297"/>
      <c r="AT11" s="1297"/>
      <c r="AU11" s="1297"/>
      <c r="AV11" s="1297"/>
      <c r="AW11" s="1297"/>
      <c r="AX11" s="1297"/>
      <c r="AY11" s="1297"/>
      <c r="AZ11" s="1297"/>
      <c r="BA11" s="1297"/>
      <c r="BB11" s="1297"/>
      <c r="BC11" s="1297"/>
      <c r="BD11" s="1297"/>
      <c r="BE11" s="1297"/>
      <c r="BF11" s="1297"/>
      <c r="BG11" s="1297"/>
      <c r="BH11" s="1297"/>
      <c r="BI11" s="1297"/>
      <c r="BJ11" s="1297"/>
      <c r="BK11" s="1297"/>
      <c r="BL11" s="1297"/>
      <c r="BM11" s="1297"/>
      <c r="BN11" s="1297"/>
      <c r="BO11" s="1297"/>
      <c r="BP11" s="1297"/>
      <c r="BQ11" s="1297"/>
      <c r="BR11" s="1297"/>
      <c r="BS11" s="1297"/>
      <c r="BT11" s="1297"/>
      <c r="BU11" s="1297"/>
      <c r="BV11" s="1297"/>
      <c r="BW11" s="1297"/>
      <c r="BX11" s="1297"/>
      <c r="BY11" s="1297"/>
      <c r="BZ11" s="1297"/>
      <c r="CA11" s="1297"/>
      <c r="CB11" s="1297"/>
      <c r="CC11" s="1297"/>
      <c r="CD11" s="1297"/>
      <c r="CE11" s="1297"/>
      <c r="CF11" s="1297"/>
      <c r="CG11" s="1297"/>
      <c r="CH11" s="1297"/>
      <c r="CI11" s="1297"/>
      <c r="CJ11" s="1297"/>
      <c r="CK11" s="1297"/>
      <c r="CL11" s="1297"/>
      <c r="CM11" s="1297"/>
      <c r="CN11" s="1297"/>
      <c r="CO11" s="1297"/>
      <c r="CP11" s="1297"/>
      <c r="CQ11" s="1297"/>
      <c r="CR11" s="1297"/>
      <c r="CS11" s="1297"/>
      <c r="CT11" s="1297"/>
      <c r="CU11" s="1297"/>
      <c r="CV11" s="1297"/>
      <c r="CW11" s="1297"/>
      <c r="CX11" s="1297"/>
      <c r="CY11" s="1297"/>
      <c r="CZ11" s="1297"/>
      <c r="DA11" s="1297"/>
      <c r="DB11" s="1297"/>
      <c r="DC11" s="1297"/>
      <c r="DD11" s="1297"/>
      <c r="DE11" s="1297"/>
      <c r="DF11" s="280"/>
      <c r="DG11" s="280"/>
      <c r="DH11" s="280"/>
      <c r="DI11" s="280"/>
      <c r="DJ11" s="280"/>
      <c r="DK11" s="280"/>
      <c r="DL11" s="280"/>
      <c r="DM11" s="280"/>
      <c r="DN11" s="280"/>
      <c r="DO11" s="280"/>
      <c r="DP11" s="280"/>
      <c r="DQ11" s="280"/>
      <c r="DR11" s="280"/>
      <c r="DS11" s="280"/>
      <c r="DT11" s="280"/>
      <c r="DU11" s="280"/>
      <c r="DV11" s="280"/>
      <c r="DW11" s="280"/>
    </row>
    <row r="12" spans="1:143" s="279" customFormat="1" ht="13" x14ac:dyDescent="0.2">
      <c r="A12" s="1297"/>
      <c r="B12" s="1297"/>
      <c r="C12" s="1297"/>
      <c r="D12" s="1297"/>
      <c r="E12" s="1297"/>
      <c r="F12" s="1297"/>
      <c r="G12" s="1297"/>
      <c r="H12" s="1297"/>
      <c r="I12" s="1297"/>
      <c r="J12" s="1297"/>
      <c r="K12" s="1297"/>
      <c r="L12" s="1297"/>
      <c r="M12" s="1297"/>
      <c r="N12" s="1297"/>
      <c r="O12" s="1297"/>
      <c r="P12" s="1297"/>
      <c r="Q12" s="1297"/>
      <c r="R12" s="1297"/>
      <c r="S12" s="1297"/>
      <c r="T12" s="1297"/>
      <c r="U12" s="1297"/>
      <c r="V12" s="1297"/>
      <c r="W12" s="1297"/>
      <c r="X12" s="1297"/>
      <c r="Y12" s="1297"/>
      <c r="Z12" s="1297"/>
      <c r="AA12" s="1297"/>
      <c r="AB12" s="1297"/>
      <c r="AC12" s="1297"/>
      <c r="AD12" s="1297"/>
      <c r="AE12" s="1297"/>
      <c r="AF12" s="1297"/>
      <c r="AG12" s="1297"/>
      <c r="AH12" s="1297"/>
      <c r="AI12" s="1297"/>
      <c r="AJ12" s="1297"/>
      <c r="AK12" s="1297"/>
      <c r="AL12" s="1297"/>
      <c r="AM12" s="1297"/>
      <c r="AN12" s="1297"/>
      <c r="AO12" s="1297"/>
      <c r="AP12" s="1297"/>
      <c r="AQ12" s="1297"/>
      <c r="AR12" s="1297"/>
      <c r="AS12" s="1297"/>
      <c r="AT12" s="1297"/>
      <c r="AU12" s="1297"/>
      <c r="AV12" s="1297"/>
      <c r="AW12" s="1297"/>
      <c r="AX12" s="1297"/>
      <c r="AY12" s="1297"/>
      <c r="AZ12" s="1297"/>
      <c r="BA12" s="1297"/>
      <c r="BB12" s="1297"/>
      <c r="BC12" s="1297"/>
      <c r="BD12" s="1297"/>
      <c r="BE12" s="1297"/>
      <c r="BF12" s="1297"/>
      <c r="BG12" s="1297"/>
      <c r="BH12" s="1297"/>
      <c r="BI12" s="1297"/>
      <c r="BJ12" s="1297"/>
      <c r="BK12" s="1297"/>
      <c r="BL12" s="1297"/>
      <c r="BM12" s="1297"/>
      <c r="BN12" s="1297"/>
      <c r="BO12" s="1297"/>
      <c r="BP12" s="1297"/>
      <c r="BQ12" s="1297"/>
      <c r="BR12" s="1297"/>
      <c r="BS12" s="1297"/>
      <c r="BT12" s="1297"/>
      <c r="BU12" s="1297"/>
      <c r="BV12" s="1297"/>
      <c r="BW12" s="1297"/>
      <c r="BX12" s="1297"/>
      <c r="BY12" s="1297"/>
      <c r="BZ12" s="1297"/>
      <c r="CA12" s="1297"/>
      <c r="CB12" s="1297"/>
      <c r="CC12" s="1297"/>
      <c r="CD12" s="1297"/>
      <c r="CE12" s="1297"/>
      <c r="CF12" s="1297"/>
      <c r="CG12" s="1297"/>
      <c r="CH12" s="1297"/>
      <c r="CI12" s="1297"/>
      <c r="CJ12" s="1297"/>
      <c r="CK12" s="1297"/>
      <c r="CL12" s="1297"/>
      <c r="CM12" s="1297"/>
      <c r="CN12" s="1297"/>
      <c r="CO12" s="1297"/>
      <c r="CP12" s="1297"/>
      <c r="CQ12" s="1297"/>
      <c r="CR12" s="1297"/>
      <c r="CS12" s="1297"/>
      <c r="CT12" s="1297"/>
      <c r="CU12" s="1297"/>
      <c r="CV12" s="1297"/>
      <c r="CW12" s="1297"/>
      <c r="CX12" s="1297"/>
      <c r="CY12" s="1297"/>
      <c r="CZ12" s="1297"/>
      <c r="DA12" s="1297"/>
      <c r="DB12" s="1297"/>
      <c r="DC12" s="1297"/>
      <c r="DD12" s="1297"/>
      <c r="DE12" s="1297"/>
      <c r="DF12" s="280"/>
      <c r="DG12" s="280"/>
      <c r="DH12" s="280"/>
      <c r="DI12" s="280"/>
      <c r="DJ12" s="280"/>
      <c r="DK12" s="280"/>
      <c r="DL12" s="280"/>
      <c r="DM12" s="280"/>
      <c r="DN12" s="280"/>
      <c r="DO12" s="280"/>
      <c r="DP12" s="280"/>
      <c r="DQ12" s="280"/>
      <c r="DR12" s="280"/>
      <c r="DS12" s="280"/>
      <c r="DT12" s="280"/>
      <c r="DU12" s="280"/>
      <c r="DV12" s="280"/>
      <c r="DW12" s="280"/>
      <c r="EM12" s="279" t="s">
        <v>645</v>
      </c>
    </row>
    <row r="13" spans="1:143" s="279" customFormat="1" ht="13" x14ac:dyDescent="0.2">
      <c r="A13" s="1297"/>
      <c r="B13" s="1297"/>
      <c r="C13" s="1297"/>
      <c r="D13" s="1297"/>
      <c r="E13" s="1297"/>
      <c r="F13" s="1297"/>
      <c r="G13" s="1297"/>
      <c r="H13" s="1297"/>
      <c r="I13" s="1297"/>
      <c r="J13" s="1297"/>
      <c r="K13" s="1297"/>
      <c r="L13" s="1297"/>
      <c r="M13" s="1297"/>
      <c r="N13" s="1297"/>
      <c r="O13" s="1297"/>
      <c r="P13" s="1297"/>
      <c r="Q13" s="1297"/>
      <c r="R13" s="1297"/>
      <c r="S13" s="1297"/>
      <c r="T13" s="1297"/>
      <c r="U13" s="1297"/>
      <c r="V13" s="1297"/>
      <c r="W13" s="1297"/>
      <c r="X13" s="1297"/>
      <c r="Y13" s="1297"/>
      <c r="Z13" s="1297"/>
      <c r="AA13" s="1297"/>
      <c r="AB13" s="1297"/>
      <c r="AC13" s="1297"/>
      <c r="AD13" s="1297"/>
      <c r="AE13" s="1297"/>
      <c r="AF13" s="1297"/>
      <c r="AG13" s="1297"/>
      <c r="AH13" s="1297"/>
      <c r="AI13" s="1297"/>
      <c r="AJ13" s="1297"/>
      <c r="AK13" s="1297"/>
      <c r="AL13" s="1297"/>
      <c r="AM13" s="1297"/>
      <c r="AN13" s="1297"/>
      <c r="AO13" s="1297"/>
      <c r="AP13" s="1297"/>
      <c r="AQ13" s="1297"/>
      <c r="AR13" s="1297"/>
      <c r="AS13" s="1297"/>
      <c r="AT13" s="1297"/>
      <c r="AU13" s="1297"/>
      <c r="AV13" s="1297"/>
      <c r="AW13" s="1297"/>
      <c r="AX13" s="1297"/>
      <c r="AY13" s="1297"/>
      <c r="AZ13" s="1297"/>
      <c r="BA13" s="1297"/>
      <c r="BB13" s="1297"/>
      <c r="BC13" s="1297"/>
      <c r="BD13" s="1297"/>
      <c r="BE13" s="1297"/>
      <c r="BF13" s="1297"/>
      <c r="BG13" s="1297"/>
      <c r="BH13" s="1297"/>
      <c r="BI13" s="1297"/>
      <c r="BJ13" s="1297"/>
      <c r="BK13" s="1297"/>
      <c r="BL13" s="1297"/>
      <c r="BM13" s="1297"/>
      <c r="BN13" s="1297"/>
      <c r="BO13" s="1297"/>
      <c r="BP13" s="1297"/>
      <c r="BQ13" s="1297"/>
      <c r="BR13" s="1297"/>
      <c r="BS13" s="1297"/>
      <c r="BT13" s="1297"/>
      <c r="BU13" s="1297"/>
      <c r="BV13" s="1297"/>
      <c r="BW13" s="1297"/>
      <c r="BX13" s="1297"/>
      <c r="BY13" s="1297"/>
      <c r="BZ13" s="1297"/>
      <c r="CA13" s="1297"/>
      <c r="CB13" s="1297"/>
      <c r="CC13" s="1297"/>
      <c r="CD13" s="1297"/>
      <c r="CE13" s="1297"/>
      <c r="CF13" s="1297"/>
      <c r="CG13" s="1297"/>
      <c r="CH13" s="1297"/>
      <c r="CI13" s="1297"/>
      <c r="CJ13" s="1297"/>
      <c r="CK13" s="1297"/>
      <c r="CL13" s="1297"/>
      <c r="CM13" s="1297"/>
      <c r="CN13" s="1297"/>
      <c r="CO13" s="1297"/>
      <c r="CP13" s="1297"/>
      <c r="CQ13" s="1297"/>
      <c r="CR13" s="1297"/>
      <c r="CS13" s="1297"/>
      <c r="CT13" s="1297"/>
      <c r="CU13" s="1297"/>
      <c r="CV13" s="1297"/>
      <c r="CW13" s="1297"/>
      <c r="CX13" s="1297"/>
      <c r="CY13" s="1297"/>
      <c r="CZ13" s="1297"/>
      <c r="DA13" s="1297"/>
      <c r="DB13" s="1297"/>
      <c r="DC13" s="1297"/>
      <c r="DD13" s="1297"/>
      <c r="DE13" s="1297"/>
      <c r="DF13" s="280"/>
      <c r="DG13" s="280"/>
      <c r="DH13" s="280"/>
      <c r="DI13" s="280"/>
      <c r="DJ13" s="280"/>
      <c r="DK13" s="280"/>
      <c r="DL13" s="280"/>
      <c r="DM13" s="280"/>
      <c r="DN13" s="280"/>
      <c r="DO13" s="280"/>
      <c r="DP13" s="280"/>
      <c r="DQ13" s="280"/>
      <c r="DR13" s="280"/>
      <c r="DS13" s="280"/>
      <c r="DT13" s="280"/>
      <c r="DU13" s="280"/>
      <c r="DV13" s="280"/>
      <c r="DW13" s="280"/>
    </row>
    <row r="14" spans="1:143" s="279" customFormat="1" ht="13" x14ac:dyDescent="0.2">
      <c r="A14" s="1297"/>
      <c r="B14" s="1297"/>
      <c r="C14" s="1297"/>
      <c r="D14" s="1297"/>
      <c r="E14" s="1297"/>
      <c r="F14" s="1297"/>
      <c r="G14" s="1297"/>
      <c r="H14" s="1297"/>
      <c r="I14" s="1297"/>
      <c r="J14" s="1297"/>
      <c r="K14" s="1297"/>
      <c r="L14" s="1297"/>
      <c r="M14" s="1297"/>
      <c r="N14" s="1297"/>
      <c r="O14" s="1297"/>
      <c r="P14" s="1297"/>
      <c r="Q14" s="1297"/>
      <c r="R14" s="1297"/>
      <c r="S14" s="1297"/>
      <c r="T14" s="1297"/>
      <c r="U14" s="1297"/>
      <c r="V14" s="1297"/>
      <c r="W14" s="1297"/>
      <c r="X14" s="1297"/>
      <c r="Y14" s="1297"/>
      <c r="Z14" s="1297"/>
      <c r="AA14" s="1297"/>
      <c r="AB14" s="1297"/>
      <c r="AC14" s="1297"/>
      <c r="AD14" s="1297"/>
      <c r="AE14" s="1297"/>
      <c r="AF14" s="1297"/>
      <c r="AG14" s="1297"/>
      <c r="AH14" s="1297"/>
      <c r="AI14" s="1297"/>
      <c r="AJ14" s="1297"/>
      <c r="AK14" s="1297"/>
      <c r="AL14" s="1297"/>
      <c r="AM14" s="1297"/>
      <c r="AN14" s="1297"/>
      <c r="AO14" s="1297"/>
      <c r="AP14" s="1297"/>
      <c r="AQ14" s="1297"/>
      <c r="AR14" s="1297"/>
      <c r="AS14" s="1297"/>
      <c r="AT14" s="1297"/>
      <c r="AU14" s="1297"/>
      <c r="AV14" s="1297"/>
      <c r="AW14" s="1297"/>
      <c r="AX14" s="1297"/>
      <c r="AY14" s="1297"/>
      <c r="AZ14" s="1297"/>
      <c r="BA14" s="1297"/>
      <c r="BB14" s="1297"/>
      <c r="BC14" s="1297"/>
      <c r="BD14" s="1297"/>
      <c r="BE14" s="1297"/>
      <c r="BF14" s="1297"/>
      <c r="BG14" s="1297"/>
      <c r="BH14" s="1297"/>
      <c r="BI14" s="1297"/>
      <c r="BJ14" s="1297"/>
      <c r="BK14" s="1297"/>
      <c r="BL14" s="1297"/>
      <c r="BM14" s="1297"/>
      <c r="BN14" s="1297"/>
      <c r="BO14" s="1297"/>
      <c r="BP14" s="1297"/>
      <c r="BQ14" s="1297"/>
      <c r="BR14" s="1297"/>
      <c r="BS14" s="1297"/>
      <c r="BT14" s="1297"/>
      <c r="BU14" s="1297"/>
      <c r="BV14" s="1297"/>
      <c r="BW14" s="1297"/>
      <c r="BX14" s="1297"/>
      <c r="BY14" s="1297"/>
      <c r="BZ14" s="1297"/>
      <c r="CA14" s="1297"/>
      <c r="CB14" s="1297"/>
      <c r="CC14" s="1297"/>
      <c r="CD14" s="1297"/>
      <c r="CE14" s="1297"/>
      <c r="CF14" s="1297"/>
      <c r="CG14" s="1297"/>
      <c r="CH14" s="1297"/>
      <c r="CI14" s="1297"/>
      <c r="CJ14" s="1297"/>
      <c r="CK14" s="1297"/>
      <c r="CL14" s="1297"/>
      <c r="CM14" s="1297"/>
      <c r="CN14" s="1297"/>
      <c r="CO14" s="1297"/>
      <c r="CP14" s="1297"/>
      <c r="CQ14" s="1297"/>
      <c r="CR14" s="1297"/>
      <c r="CS14" s="1297"/>
      <c r="CT14" s="1297"/>
      <c r="CU14" s="1297"/>
      <c r="CV14" s="1297"/>
      <c r="CW14" s="1297"/>
      <c r="CX14" s="1297"/>
      <c r="CY14" s="1297"/>
      <c r="CZ14" s="1297"/>
      <c r="DA14" s="1297"/>
      <c r="DB14" s="1297"/>
      <c r="DC14" s="1297"/>
      <c r="DD14" s="1297"/>
      <c r="DE14" s="1297"/>
      <c r="DF14" s="280"/>
      <c r="DG14" s="280"/>
      <c r="DH14" s="280"/>
      <c r="DI14" s="280"/>
      <c r="DJ14" s="280"/>
      <c r="DK14" s="280"/>
      <c r="DL14" s="280"/>
      <c r="DM14" s="280"/>
      <c r="DN14" s="280"/>
      <c r="DO14" s="280"/>
      <c r="DP14" s="280"/>
      <c r="DQ14" s="280"/>
      <c r="DR14" s="280"/>
      <c r="DS14" s="280"/>
      <c r="DT14" s="280"/>
      <c r="DU14" s="280"/>
      <c r="DV14" s="280"/>
      <c r="DW14" s="280"/>
    </row>
    <row r="15" spans="1:143" s="279" customFormat="1" ht="13" x14ac:dyDescent="0.2">
      <c r="A15" s="1240"/>
      <c r="B15" s="1297"/>
      <c r="C15" s="1297"/>
      <c r="D15" s="1297"/>
      <c r="E15" s="1297"/>
      <c r="F15" s="1297"/>
      <c r="G15" s="1297"/>
      <c r="H15" s="1297"/>
      <c r="I15" s="1297"/>
      <c r="J15" s="1297"/>
      <c r="K15" s="1297"/>
      <c r="L15" s="1297"/>
      <c r="M15" s="1297"/>
      <c r="N15" s="1297"/>
      <c r="O15" s="1297"/>
      <c r="P15" s="1297"/>
      <c r="Q15" s="1297"/>
      <c r="R15" s="1297"/>
      <c r="S15" s="1297"/>
      <c r="T15" s="1297"/>
      <c r="U15" s="1297"/>
      <c r="V15" s="1297"/>
      <c r="W15" s="1297"/>
      <c r="X15" s="1297"/>
      <c r="Y15" s="1297"/>
      <c r="Z15" s="1297"/>
      <c r="AA15" s="1297"/>
      <c r="AB15" s="1297"/>
      <c r="AC15" s="1297"/>
      <c r="AD15" s="1297"/>
      <c r="AE15" s="1297"/>
      <c r="AF15" s="1297"/>
      <c r="AG15" s="1297"/>
      <c r="AH15" s="1297"/>
      <c r="AI15" s="1297"/>
      <c r="AJ15" s="1297"/>
      <c r="AK15" s="1297"/>
      <c r="AL15" s="1297"/>
      <c r="AM15" s="1297"/>
      <c r="AN15" s="1297"/>
      <c r="AO15" s="1297"/>
      <c r="AP15" s="1297"/>
      <c r="AQ15" s="1297"/>
      <c r="AR15" s="1297"/>
      <c r="AS15" s="1297"/>
      <c r="AT15" s="1297"/>
      <c r="AU15" s="1297"/>
      <c r="AV15" s="1297"/>
      <c r="AW15" s="1297"/>
      <c r="AX15" s="1297"/>
      <c r="AY15" s="1297"/>
      <c r="AZ15" s="1297"/>
      <c r="BA15" s="1297"/>
      <c r="BB15" s="1297"/>
      <c r="BC15" s="1297"/>
      <c r="BD15" s="1297"/>
      <c r="BE15" s="1297"/>
      <c r="BF15" s="1297"/>
      <c r="BG15" s="1297"/>
      <c r="BH15" s="1297"/>
      <c r="BI15" s="1297"/>
      <c r="BJ15" s="1297"/>
      <c r="BK15" s="1297"/>
      <c r="BL15" s="1297"/>
      <c r="BM15" s="1297"/>
      <c r="BN15" s="1297"/>
      <c r="BO15" s="1297"/>
      <c r="BP15" s="1297"/>
      <c r="BQ15" s="1297"/>
      <c r="BR15" s="1297"/>
      <c r="BS15" s="1297"/>
      <c r="BT15" s="1297"/>
      <c r="BU15" s="1297"/>
      <c r="BV15" s="1297"/>
      <c r="BW15" s="1297"/>
      <c r="BX15" s="1297"/>
      <c r="BY15" s="1297"/>
      <c r="BZ15" s="1297"/>
      <c r="CA15" s="1297"/>
      <c r="CB15" s="1297"/>
      <c r="CC15" s="1297"/>
      <c r="CD15" s="1297"/>
      <c r="CE15" s="1297"/>
      <c r="CF15" s="1297"/>
      <c r="CG15" s="1297"/>
      <c r="CH15" s="1297"/>
      <c r="CI15" s="1297"/>
      <c r="CJ15" s="1297"/>
      <c r="CK15" s="1297"/>
      <c r="CL15" s="1297"/>
      <c r="CM15" s="1297"/>
      <c r="CN15" s="1297"/>
      <c r="CO15" s="1297"/>
      <c r="CP15" s="1297"/>
      <c r="CQ15" s="1297"/>
      <c r="CR15" s="1297"/>
      <c r="CS15" s="1297"/>
      <c r="CT15" s="1297"/>
      <c r="CU15" s="1297"/>
      <c r="CV15" s="1297"/>
      <c r="CW15" s="1297"/>
      <c r="CX15" s="1297"/>
      <c r="CY15" s="1297"/>
      <c r="CZ15" s="1297"/>
      <c r="DA15" s="1297"/>
      <c r="DB15" s="1297"/>
      <c r="DC15" s="1297"/>
      <c r="DD15" s="1297"/>
      <c r="DE15" s="1297"/>
      <c r="DF15" s="280"/>
      <c r="DG15" s="280"/>
      <c r="DH15" s="280"/>
      <c r="DI15" s="280"/>
      <c r="DJ15" s="280"/>
      <c r="DK15" s="280"/>
      <c r="DL15" s="280"/>
      <c r="DM15" s="280"/>
      <c r="DN15" s="280"/>
      <c r="DO15" s="280"/>
      <c r="DP15" s="280"/>
      <c r="DQ15" s="280"/>
      <c r="DR15" s="280"/>
      <c r="DS15" s="280"/>
      <c r="DT15" s="280"/>
      <c r="DU15" s="280"/>
      <c r="DV15" s="280"/>
      <c r="DW15" s="280"/>
    </row>
    <row r="16" spans="1:143" s="279" customFormat="1" ht="13" x14ac:dyDescent="0.2">
      <c r="A16" s="1240"/>
      <c r="B16" s="1297"/>
      <c r="C16" s="1297"/>
      <c r="D16" s="1297"/>
      <c r="E16" s="1297"/>
      <c r="F16" s="1297"/>
      <c r="G16" s="1297"/>
      <c r="H16" s="1297"/>
      <c r="I16" s="1297"/>
      <c r="J16" s="1297"/>
      <c r="K16" s="1297"/>
      <c r="L16" s="1297"/>
      <c r="M16" s="1297"/>
      <c r="N16" s="1297"/>
      <c r="O16" s="1297"/>
      <c r="P16" s="1297"/>
      <c r="Q16" s="1297"/>
      <c r="R16" s="1297"/>
      <c r="S16" s="1297"/>
      <c r="T16" s="1297"/>
      <c r="U16" s="1297"/>
      <c r="V16" s="1297"/>
      <c r="W16" s="1297"/>
      <c r="X16" s="1297"/>
      <c r="Y16" s="1297"/>
      <c r="Z16" s="1297"/>
      <c r="AA16" s="1297"/>
      <c r="AB16" s="1297"/>
      <c r="AC16" s="1297"/>
      <c r="AD16" s="1297"/>
      <c r="AE16" s="1297"/>
      <c r="AF16" s="1297"/>
      <c r="AG16" s="1297"/>
      <c r="AH16" s="1297"/>
      <c r="AI16" s="1297"/>
      <c r="AJ16" s="1297"/>
      <c r="AK16" s="1297"/>
      <c r="AL16" s="1297"/>
      <c r="AM16" s="1297"/>
      <c r="AN16" s="1297"/>
      <c r="AO16" s="1297"/>
      <c r="AP16" s="1297"/>
      <c r="AQ16" s="1297"/>
      <c r="AR16" s="1297"/>
      <c r="AS16" s="1297"/>
      <c r="AT16" s="1297"/>
      <c r="AU16" s="1297"/>
      <c r="AV16" s="1297"/>
      <c r="AW16" s="1297"/>
      <c r="AX16" s="1297"/>
      <c r="AY16" s="1297"/>
      <c r="AZ16" s="1297"/>
      <c r="BA16" s="1297"/>
      <c r="BB16" s="1297"/>
      <c r="BC16" s="1297"/>
      <c r="BD16" s="1297"/>
      <c r="BE16" s="1297"/>
      <c r="BF16" s="1297"/>
      <c r="BG16" s="1297"/>
      <c r="BH16" s="1297"/>
      <c r="BI16" s="1297"/>
      <c r="BJ16" s="1297"/>
      <c r="BK16" s="1297"/>
      <c r="BL16" s="1297"/>
      <c r="BM16" s="1297"/>
      <c r="BN16" s="1297"/>
      <c r="BO16" s="1297"/>
      <c r="BP16" s="1297"/>
      <c r="BQ16" s="1297"/>
      <c r="BR16" s="1297"/>
      <c r="BS16" s="1297"/>
      <c r="BT16" s="1297"/>
      <c r="BU16" s="1297"/>
      <c r="BV16" s="1297"/>
      <c r="BW16" s="1297"/>
      <c r="BX16" s="1297"/>
      <c r="BY16" s="1297"/>
      <c r="BZ16" s="1297"/>
      <c r="CA16" s="1297"/>
      <c r="CB16" s="1297"/>
      <c r="CC16" s="1297"/>
      <c r="CD16" s="1297"/>
      <c r="CE16" s="1297"/>
      <c r="CF16" s="1297"/>
      <c r="CG16" s="1297"/>
      <c r="CH16" s="1297"/>
      <c r="CI16" s="1297"/>
      <c r="CJ16" s="1297"/>
      <c r="CK16" s="1297"/>
      <c r="CL16" s="1297"/>
      <c r="CM16" s="1297"/>
      <c r="CN16" s="1297"/>
      <c r="CO16" s="1297"/>
      <c r="CP16" s="1297"/>
      <c r="CQ16" s="1297"/>
      <c r="CR16" s="1297"/>
      <c r="CS16" s="1297"/>
      <c r="CT16" s="1297"/>
      <c r="CU16" s="1297"/>
      <c r="CV16" s="1297"/>
      <c r="CW16" s="1297"/>
      <c r="CX16" s="1297"/>
      <c r="CY16" s="1297"/>
      <c r="CZ16" s="1297"/>
      <c r="DA16" s="1297"/>
      <c r="DB16" s="1297"/>
      <c r="DC16" s="1297"/>
      <c r="DD16" s="1297"/>
      <c r="DE16" s="1297"/>
      <c r="DF16" s="280"/>
      <c r="DG16" s="280"/>
      <c r="DH16" s="280"/>
      <c r="DI16" s="280"/>
      <c r="DJ16" s="280"/>
      <c r="DK16" s="280"/>
      <c r="DL16" s="280"/>
      <c r="DM16" s="280"/>
      <c r="DN16" s="280"/>
      <c r="DO16" s="280"/>
      <c r="DP16" s="280"/>
      <c r="DQ16" s="280"/>
      <c r="DR16" s="280"/>
      <c r="DS16" s="280"/>
      <c r="DT16" s="280"/>
      <c r="DU16" s="280"/>
      <c r="DV16" s="280"/>
      <c r="DW16" s="280"/>
    </row>
    <row r="17" spans="1:351" s="279" customFormat="1" ht="13" x14ac:dyDescent="0.2">
      <c r="A17" s="1240"/>
      <c r="B17" s="1297"/>
      <c r="C17" s="1297"/>
      <c r="D17" s="1297"/>
      <c r="E17" s="1297"/>
      <c r="F17" s="1297"/>
      <c r="G17" s="1297"/>
      <c r="H17" s="1297"/>
      <c r="I17" s="1297"/>
      <c r="J17" s="1297"/>
      <c r="K17" s="1297"/>
      <c r="L17" s="1297"/>
      <c r="M17" s="1297"/>
      <c r="N17" s="1297"/>
      <c r="O17" s="1297"/>
      <c r="P17" s="1297"/>
      <c r="Q17" s="1297"/>
      <c r="R17" s="1297"/>
      <c r="S17" s="1297"/>
      <c r="T17" s="1297"/>
      <c r="U17" s="1297"/>
      <c r="V17" s="1297"/>
      <c r="W17" s="1297"/>
      <c r="X17" s="1297"/>
      <c r="Y17" s="1297"/>
      <c r="Z17" s="1297"/>
      <c r="AA17" s="1297"/>
      <c r="AB17" s="1297"/>
      <c r="AC17" s="1297"/>
      <c r="AD17" s="1297"/>
      <c r="AE17" s="1297"/>
      <c r="AF17" s="1297"/>
      <c r="AG17" s="1297"/>
      <c r="AH17" s="1297"/>
      <c r="AI17" s="1297"/>
      <c r="AJ17" s="1297"/>
      <c r="AK17" s="1297"/>
      <c r="AL17" s="1297"/>
      <c r="AM17" s="1297"/>
      <c r="AN17" s="1297"/>
      <c r="AO17" s="1297"/>
      <c r="AP17" s="1297"/>
      <c r="AQ17" s="1297"/>
      <c r="AR17" s="1297"/>
      <c r="AS17" s="1297"/>
      <c r="AT17" s="1297"/>
      <c r="AU17" s="1297"/>
      <c r="AV17" s="1297"/>
      <c r="AW17" s="1297"/>
      <c r="AX17" s="1297"/>
      <c r="AY17" s="1297"/>
      <c r="AZ17" s="1297"/>
      <c r="BA17" s="1297"/>
      <c r="BB17" s="1297"/>
      <c r="BC17" s="1297"/>
      <c r="BD17" s="1297"/>
      <c r="BE17" s="1297"/>
      <c r="BF17" s="1297"/>
      <c r="BG17" s="1297"/>
      <c r="BH17" s="1297"/>
      <c r="BI17" s="1297"/>
      <c r="BJ17" s="1297"/>
      <c r="BK17" s="1297"/>
      <c r="BL17" s="1297"/>
      <c r="BM17" s="1297"/>
      <c r="BN17" s="1297"/>
      <c r="BO17" s="1297"/>
      <c r="BP17" s="1297"/>
      <c r="BQ17" s="1297"/>
      <c r="BR17" s="1297"/>
      <c r="BS17" s="1297"/>
      <c r="BT17" s="1297"/>
      <c r="BU17" s="1297"/>
      <c r="BV17" s="1297"/>
      <c r="BW17" s="1297"/>
      <c r="BX17" s="1297"/>
      <c r="BY17" s="1297"/>
      <c r="BZ17" s="1297"/>
      <c r="CA17" s="1297"/>
      <c r="CB17" s="1297"/>
      <c r="CC17" s="1297"/>
      <c r="CD17" s="1297"/>
      <c r="CE17" s="1297"/>
      <c r="CF17" s="1297"/>
      <c r="CG17" s="1297"/>
      <c r="CH17" s="1297"/>
      <c r="CI17" s="1297"/>
      <c r="CJ17" s="1297"/>
      <c r="CK17" s="1297"/>
      <c r="CL17" s="1297"/>
      <c r="CM17" s="1297"/>
      <c r="CN17" s="1297"/>
      <c r="CO17" s="1297"/>
      <c r="CP17" s="1297"/>
      <c r="CQ17" s="1297"/>
      <c r="CR17" s="1297"/>
      <c r="CS17" s="1297"/>
      <c r="CT17" s="1297"/>
      <c r="CU17" s="1297"/>
      <c r="CV17" s="1297"/>
      <c r="CW17" s="1297"/>
      <c r="CX17" s="1297"/>
      <c r="CY17" s="1297"/>
      <c r="CZ17" s="1297"/>
      <c r="DA17" s="1297"/>
      <c r="DB17" s="1297"/>
      <c r="DC17" s="1297"/>
      <c r="DD17" s="1297"/>
      <c r="DE17" s="1297"/>
      <c r="DF17" s="280"/>
      <c r="DG17" s="280"/>
      <c r="DH17" s="280"/>
      <c r="DI17" s="280"/>
      <c r="DJ17" s="280"/>
      <c r="DK17" s="280"/>
      <c r="DL17" s="280"/>
      <c r="DM17" s="280"/>
      <c r="DN17" s="280"/>
      <c r="DO17" s="280"/>
      <c r="DP17" s="280"/>
      <c r="DQ17" s="280"/>
      <c r="DR17" s="280"/>
      <c r="DS17" s="280"/>
      <c r="DT17" s="280"/>
      <c r="DU17" s="280"/>
      <c r="DV17" s="280"/>
      <c r="DW17" s="280"/>
    </row>
    <row r="18" spans="1:351" s="279" customFormat="1" ht="13" x14ac:dyDescent="0.2">
      <c r="A18" s="1240"/>
      <c r="B18" s="1297"/>
      <c r="C18" s="1297"/>
      <c r="D18" s="1297"/>
      <c r="E18" s="1297"/>
      <c r="F18" s="1297"/>
      <c r="G18" s="1297"/>
      <c r="H18" s="1297"/>
      <c r="I18" s="1297"/>
      <c r="J18" s="1297"/>
      <c r="K18" s="1297"/>
      <c r="L18" s="1297"/>
      <c r="M18" s="1297"/>
      <c r="N18" s="1297"/>
      <c r="O18" s="1297"/>
      <c r="P18" s="1297"/>
      <c r="Q18" s="1297"/>
      <c r="R18" s="1297"/>
      <c r="S18" s="1297"/>
      <c r="T18" s="1297"/>
      <c r="U18" s="1297"/>
      <c r="V18" s="1297"/>
      <c r="W18" s="1297"/>
      <c r="X18" s="1297"/>
      <c r="Y18" s="1297"/>
      <c r="Z18" s="1297"/>
      <c r="AA18" s="1297"/>
      <c r="AB18" s="1297"/>
      <c r="AC18" s="1297"/>
      <c r="AD18" s="1297"/>
      <c r="AE18" s="1297"/>
      <c r="AF18" s="1297"/>
      <c r="AG18" s="1297"/>
      <c r="AH18" s="1297"/>
      <c r="AI18" s="1297"/>
      <c r="AJ18" s="1297"/>
      <c r="AK18" s="1297"/>
      <c r="AL18" s="1297"/>
      <c r="AM18" s="1297"/>
      <c r="AN18" s="1297"/>
      <c r="AO18" s="1297"/>
      <c r="AP18" s="1297"/>
      <c r="AQ18" s="1297"/>
      <c r="AR18" s="1297"/>
      <c r="AS18" s="1297"/>
      <c r="AT18" s="1297"/>
      <c r="AU18" s="1297"/>
      <c r="AV18" s="1297"/>
      <c r="AW18" s="1297"/>
      <c r="AX18" s="1297"/>
      <c r="AY18" s="1297"/>
      <c r="AZ18" s="1297"/>
      <c r="BA18" s="1297"/>
      <c r="BB18" s="1297"/>
      <c r="BC18" s="1297"/>
      <c r="BD18" s="1297"/>
      <c r="BE18" s="1297"/>
      <c r="BF18" s="1297"/>
      <c r="BG18" s="1297"/>
      <c r="BH18" s="1297"/>
      <c r="BI18" s="1297"/>
      <c r="BJ18" s="1297"/>
      <c r="BK18" s="1297"/>
      <c r="BL18" s="1297"/>
      <c r="BM18" s="1297"/>
      <c r="BN18" s="1297"/>
      <c r="BO18" s="1297"/>
      <c r="BP18" s="1297"/>
      <c r="BQ18" s="1297"/>
      <c r="BR18" s="1297"/>
      <c r="BS18" s="1297"/>
      <c r="BT18" s="1297"/>
      <c r="BU18" s="1297"/>
      <c r="BV18" s="1297"/>
      <c r="BW18" s="1297"/>
      <c r="BX18" s="1297"/>
      <c r="BY18" s="1297"/>
      <c r="BZ18" s="1297"/>
      <c r="CA18" s="1297"/>
      <c r="CB18" s="1297"/>
      <c r="CC18" s="1297"/>
      <c r="CD18" s="1297"/>
      <c r="CE18" s="1297"/>
      <c r="CF18" s="1297"/>
      <c r="CG18" s="1297"/>
      <c r="CH18" s="1297"/>
      <c r="CI18" s="1297"/>
      <c r="CJ18" s="1297"/>
      <c r="CK18" s="1297"/>
      <c r="CL18" s="1297"/>
      <c r="CM18" s="1297"/>
      <c r="CN18" s="1297"/>
      <c r="CO18" s="1297"/>
      <c r="CP18" s="1297"/>
      <c r="CQ18" s="1297"/>
      <c r="CR18" s="1297"/>
      <c r="CS18" s="1297"/>
      <c r="CT18" s="1297"/>
      <c r="CU18" s="1297"/>
      <c r="CV18" s="1297"/>
      <c r="CW18" s="1297"/>
      <c r="CX18" s="1297"/>
      <c r="CY18" s="1297"/>
      <c r="CZ18" s="1297"/>
      <c r="DA18" s="1297"/>
      <c r="DB18" s="1297"/>
      <c r="DC18" s="1297"/>
      <c r="DD18" s="1297"/>
      <c r="DE18" s="1297"/>
      <c r="DF18" s="280"/>
      <c r="DG18" s="280"/>
      <c r="DH18" s="280"/>
      <c r="DI18" s="280"/>
      <c r="DJ18" s="280"/>
      <c r="DK18" s="280"/>
      <c r="DL18" s="280"/>
      <c r="DM18" s="280"/>
      <c r="DN18" s="280"/>
      <c r="DO18" s="280"/>
      <c r="DP18" s="280"/>
      <c r="DQ18" s="280"/>
      <c r="DR18" s="280"/>
      <c r="DS18" s="280"/>
      <c r="DT18" s="280"/>
      <c r="DU18" s="280"/>
      <c r="DV18" s="280"/>
      <c r="DW18" s="280"/>
    </row>
    <row r="19" spans="1:351" ht="13" x14ac:dyDescent="0.2">
      <c r="DD19" s="1240"/>
      <c r="DE19" s="1240"/>
    </row>
    <row r="20" spans="1:351" ht="13" x14ac:dyDescent="0.2">
      <c r="DD20" s="1240"/>
      <c r="DE20" s="1240"/>
    </row>
    <row r="21" spans="1:351" ht="16.5" x14ac:dyDescent="0.2">
      <c r="B21" s="1296"/>
      <c r="C21" s="1292"/>
      <c r="D21" s="1292"/>
      <c r="E21" s="1292"/>
      <c r="F21" s="1292"/>
      <c r="G21" s="1292"/>
      <c r="H21" s="1292"/>
      <c r="I21" s="1292"/>
      <c r="J21" s="1292"/>
      <c r="K21" s="1292"/>
      <c r="L21" s="1292"/>
      <c r="M21" s="1292"/>
      <c r="N21" s="1295"/>
      <c r="O21" s="1292"/>
      <c r="P21" s="1292"/>
      <c r="Q21" s="1292"/>
      <c r="R21" s="1292"/>
      <c r="S21" s="1292"/>
      <c r="T21" s="1292"/>
      <c r="U21" s="1292"/>
      <c r="V21" s="1292"/>
      <c r="W21" s="1292"/>
      <c r="X21" s="1292"/>
      <c r="Y21" s="1292"/>
      <c r="Z21" s="1292"/>
      <c r="AA21" s="1292"/>
      <c r="AB21" s="1292"/>
      <c r="AC21" s="1292"/>
      <c r="AD21" s="1292"/>
      <c r="AE21" s="1292"/>
      <c r="AF21" s="1292"/>
      <c r="AG21" s="1292"/>
      <c r="AH21" s="1292"/>
      <c r="AI21" s="1292"/>
      <c r="AJ21" s="1292"/>
      <c r="AK21" s="1292"/>
      <c r="AL21" s="1292"/>
      <c r="AM21" s="1292"/>
      <c r="AN21" s="1292"/>
      <c r="AO21" s="1292"/>
      <c r="AP21" s="1292"/>
      <c r="AQ21" s="1292"/>
      <c r="AR21" s="1292"/>
      <c r="AS21" s="1292"/>
      <c r="AT21" s="1295"/>
      <c r="AU21" s="1292"/>
      <c r="AV21" s="1292"/>
      <c r="AW21" s="1292"/>
      <c r="AX21" s="1292"/>
      <c r="AY21" s="1292"/>
      <c r="AZ21" s="1292"/>
      <c r="BA21" s="1292"/>
      <c r="BB21" s="1292"/>
      <c r="BC21" s="1292"/>
      <c r="BD21" s="1292"/>
      <c r="BE21" s="1292"/>
      <c r="BF21" s="1295"/>
      <c r="BG21" s="1292"/>
      <c r="BH21" s="1292"/>
      <c r="BI21" s="1292"/>
      <c r="BJ21" s="1292"/>
      <c r="BK21" s="1292"/>
      <c r="BL21" s="1292"/>
      <c r="BM21" s="1292"/>
      <c r="BN21" s="1292"/>
      <c r="BO21" s="1292"/>
      <c r="BP21" s="1292"/>
      <c r="BQ21" s="1292"/>
      <c r="BR21" s="1295"/>
      <c r="BS21" s="1292"/>
      <c r="BT21" s="1292"/>
      <c r="BU21" s="1292"/>
      <c r="BV21" s="1292"/>
      <c r="BW21" s="1292"/>
      <c r="BX21" s="1292"/>
      <c r="BY21" s="1292"/>
      <c r="BZ21" s="1292"/>
      <c r="CA21" s="1292"/>
      <c r="CB21" s="1292"/>
      <c r="CC21" s="1292"/>
      <c r="CD21" s="1295"/>
      <c r="CE21" s="1292"/>
      <c r="CF21" s="1292"/>
      <c r="CG21" s="1292"/>
      <c r="CH21" s="1292"/>
      <c r="CI21" s="1292"/>
      <c r="CJ21" s="1292"/>
      <c r="CK21" s="1292"/>
      <c r="CL21" s="1292"/>
      <c r="CM21" s="1292"/>
      <c r="CN21" s="1292"/>
      <c r="CO21" s="1292"/>
      <c r="CP21" s="1295"/>
      <c r="CQ21" s="1292"/>
      <c r="CR21" s="1292"/>
      <c r="CS21" s="1292"/>
      <c r="CT21" s="1292"/>
      <c r="CU21" s="1292"/>
      <c r="CV21" s="1292"/>
      <c r="CW21" s="1292"/>
      <c r="CX21" s="1292"/>
      <c r="CY21" s="1292"/>
      <c r="CZ21" s="1292"/>
      <c r="DA21" s="1292"/>
      <c r="DB21" s="1295"/>
      <c r="DC21" s="1292"/>
      <c r="DD21" s="1291"/>
      <c r="DE21" s="1240"/>
      <c r="MM21" s="1294"/>
    </row>
    <row r="22" spans="1:351" ht="16.5" x14ac:dyDescent="0.2">
      <c r="B22" s="1241"/>
      <c r="MM22" s="1294"/>
    </row>
    <row r="23" spans="1:351" ht="13" x14ac:dyDescent="0.2">
      <c r="B23" s="1241"/>
    </row>
    <row r="24" spans="1:351" ht="13" x14ac:dyDescent="0.2">
      <c r="B24" s="1241"/>
    </row>
    <row r="25" spans="1:351" ht="13" x14ac:dyDescent="0.2">
      <c r="B25" s="1241"/>
    </row>
    <row r="26" spans="1:351" ht="13" x14ac:dyDescent="0.2">
      <c r="B26" s="1241"/>
    </row>
    <row r="27" spans="1:351" ht="13" x14ac:dyDescent="0.2">
      <c r="B27" s="1241"/>
    </row>
    <row r="28" spans="1:351" ht="13" x14ac:dyDescent="0.2">
      <c r="B28" s="1241"/>
    </row>
    <row r="29" spans="1:351" ht="13" x14ac:dyDescent="0.2">
      <c r="B29" s="1241"/>
    </row>
    <row r="30" spans="1:351" ht="13" x14ac:dyDescent="0.2">
      <c r="B30" s="1241"/>
    </row>
    <row r="31" spans="1:351" ht="13" x14ac:dyDescent="0.2">
      <c r="B31" s="1241"/>
    </row>
    <row r="32" spans="1:351" ht="13" x14ac:dyDescent="0.2">
      <c r="B32" s="1241"/>
    </row>
    <row r="33" spans="2:109" ht="13" x14ac:dyDescent="0.2">
      <c r="B33" s="1241"/>
    </row>
    <row r="34" spans="2:109" ht="13" x14ac:dyDescent="0.2">
      <c r="B34" s="1241"/>
    </row>
    <row r="35" spans="2:109" ht="13" x14ac:dyDescent="0.2">
      <c r="B35" s="1241"/>
    </row>
    <row r="36" spans="2:109" ht="13" x14ac:dyDescent="0.2">
      <c r="B36" s="1241"/>
    </row>
    <row r="37" spans="2:109" ht="13" x14ac:dyDescent="0.2">
      <c r="B37" s="1241"/>
    </row>
    <row r="38" spans="2:109" ht="13" x14ac:dyDescent="0.2">
      <c r="B38" s="1241"/>
    </row>
    <row r="39" spans="2:109" ht="13" x14ac:dyDescent="0.2">
      <c r="B39" s="1246"/>
      <c r="C39" s="1245"/>
      <c r="D39" s="1245"/>
      <c r="E39" s="1245"/>
      <c r="F39" s="1245"/>
      <c r="G39" s="1245"/>
      <c r="H39" s="1245"/>
      <c r="I39" s="1245"/>
      <c r="J39" s="1245"/>
      <c r="K39" s="1245"/>
      <c r="L39" s="1245"/>
      <c r="M39" s="1245"/>
      <c r="N39" s="1245"/>
      <c r="O39" s="1245"/>
      <c r="P39" s="1245"/>
      <c r="Q39" s="1245"/>
      <c r="R39" s="1245"/>
      <c r="S39" s="1245"/>
      <c r="T39" s="1245"/>
      <c r="U39" s="1245"/>
      <c r="V39" s="1245"/>
      <c r="W39" s="1245"/>
      <c r="X39" s="1245"/>
      <c r="Y39" s="1245"/>
      <c r="Z39" s="1245"/>
      <c r="AA39" s="1245"/>
      <c r="AB39" s="1245"/>
      <c r="AC39" s="1245"/>
      <c r="AD39" s="1245"/>
      <c r="AE39" s="1245"/>
      <c r="AF39" s="1245"/>
      <c r="AG39" s="1245"/>
      <c r="AH39" s="1245"/>
      <c r="AI39" s="1245"/>
      <c r="AJ39" s="1245"/>
      <c r="AK39" s="1245"/>
      <c r="AL39" s="1245"/>
      <c r="AM39" s="1245"/>
      <c r="AN39" s="1245"/>
      <c r="AO39" s="1245"/>
      <c r="AP39" s="1245"/>
      <c r="AQ39" s="1245"/>
      <c r="AR39" s="1245"/>
      <c r="AS39" s="1245"/>
      <c r="AT39" s="1245"/>
      <c r="AU39" s="1245"/>
      <c r="AV39" s="1245"/>
      <c r="AW39" s="1245"/>
      <c r="AX39" s="1245"/>
      <c r="AY39" s="1245"/>
      <c r="AZ39" s="1245"/>
      <c r="BA39" s="1245"/>
      <c r="BB39" s="1245"/>
      <c r="BC39" s="1245"/>
      <c r="BD39" s="1245"/>
      <c r="BE39" s="1245"/>
      <c r="BF39" s="1245"/>
      <c r="BG39" s="1245"/>
      <c r="BH39" s="1245"/>
      <c r="BI39" s="1245"/>
      <c r="BJ39" s="1245"/>
      <c r="BK39" s="1245"/>
      <c r="BL39" s="1245"/>
      <c r="BM39" s="1245"/>
      <c r="BN39" s="1245"/>
      <c r="BO39" s="1245"/>
      <c r="BP39" s="1245"/>
      <c r="BQ39" s="1245"/>
      <c r="BR39" s="1245"/>
      <c r="BS39" s="1245"/>
      <c r="BT39" s="1245"/>
      <c r="BU39" s="1245"/>
      <c r="BV39" s="1245"/>
      <c r="BW39" s="1245"/>
      <c r="BX39" s="1245"/>
      <c r="BY39" s="1245"/>
      <c r="BZ39" s="1245"/>
      <c r="CA39" s="1245"/>
      <c r="CB39" s="1245"/>
      <c r="CC39" s="1245"/>
      <c r="CD39" s="1245"/>
      <c r="CE39" s="1245"/>
      <c r="CF39" s="1245"/>
      <c r="CG39" s="1245"/>
      <c r="CH39" s="1245"/>
      <c r="CI39" s="1245"/>
      <c r="CJ39" s="1245"/>
      <c r="CK39" s="1245"/>
      <c r="CL39" s="1245"/>
      <c r="CM39" s="1245"/>
      <c r="CN39" s="1245"/>
      <c r="CO39" s="1245"/>
      <c r="CP39" s="1245"/>
      <c r="CQ39" s="1245"/>
      <c r="CR39" s="1245"/>
      <c r="CS39" s="1245"/>
      <c r="CT39" s="1245"/>
      <c r="CU39" s="1245"/>
      <c r="CV39" s="1245"/>
      <c r="CW39" s="1245"/>
      <c r="CX39" s="1245"/>
      <c r="CY39" s="1245"/>
      <c r="CZ39" s="1245"/>
      <c r="DA39" s="1245"/>
      <c r="DB39" s="1245"/>
      <c r="DC39" s="1245"/>
      <c r="DD39" s="1244"/>
    </row>
    <row r="40" spans="2:109" ht="13" x14ac:dyDescent="0.2">
      <c r="B40" s="1282"/>
      <c r="DD40" s="1282"/>
      <c r="DE40" s="1240"/>
    </row>
    <row r="41" spans="2:109" ht="16.5" x14ac:dyDescent="0.2">
      <c r="B41" s="1293" t="s">
        <v>644</v>
      </c>
      <c r="C41" s="1292"/>
      <c r="D41" s="1292"/>
      <c r="E41" s="1292"/>
      <c r="F41" s="1292"/>
      <c r="G41" s="1292"/>
      <c r="H41" s="1292"/>
      <c r="I41" s="1292"/>
      <c r="J41" s="1292"/>
      <c r="K41" s="1292"/>
      <c r="L41" s="1292"/>
      <c r="M41" s="1292"/>
      <c r="N41" s="1292"/>
      <c r="O41" s="1292"/>
      <c r="P41" s="1292"/>
      <c r="Q41" s="1292"/>
      <c r="R41" s="1292"/>
      <c r="S41" s="1292"/>
      <c r="T41" s="1292"/>
      <c r="U41" s="1292"/>
      <c r="V41" s="1292"/>
      <c r="W41" s="1292"/>
      <c r="X41" s="1292"/>
      <c r="Y41" s="1292"/>
      <c r="Z41" s="1292"/>
      <c r="AA41" s="1292"/>
      <c r="AB41" s="1292"/>
      <c r="AC41" s="1292"/>
      <c r="AD41" s="1292"/>
      <c r="AE41" s="1292"/>
      <c r="AF41" s="1292"/>
      <c r="AG41" s="1292"/>
      <c r="AH41" s="1292"/>
      <c r="AI41" s="1292"/>
      <c r="AJ41" s="1292"/>
      <c r="AK41" s="1292"/>
      <c r="AL41" s="1292"/>
      <c r="AM41" s="1292"/>
      <c r="AN41" s="1292"/>
      <c r="AO41" s="1292"/>
      <c r="AP41" s="1292"/>
      <c r="AQ41" s="1292"/>
      <c r="AR41" s="1292"/>
      <c r="AS41" s="1292"/>
      <c r="AT41" s="1292"/>
      <c r="AU41" s="1292"/>
      <c r="AV41" s="1292"/>
      <c r="AW41" s="1292"/>
      <c r="AX41" s="1292"/>
      <c r="AY41" s="1292"/>
      <c r="AZ41" s="1292"/>
      <c r="BA41" s="1292"/>
      <c r="BB41" s="1292"/>
      <c r="BC41" s="1292"/>
      <c r="BD41" s="1292"/>
      <c r="BE41" s="1292"/>
      <c r="BF41" s="1292"/>
      <c r="BG41" s="1292"/>
      <c r="BH41" s="1292"/>
      <c r="BI41" s="1292"/>
      <c r="BJ41" s="1292"/>
      <c r="BK41" s="1292"/>
      <c r="BL41" s="1292"/>
      <c r="BM41" s="1292"/>
      <c r="BN41" s="1292"/>
      <c r="BO41" s="1292"/>
      <c r="BP41" s="1292"/>
      <c r="BQ41" s="1292"/>
      <c r="BR41" s="1292"/>
      <c r="BS41" s="1292"/>
      <c r="BT41" s="1292"/>
      <c r="BU41" s="1292"/>
      <c r="BV41" s="1292"/>
      <c r="BW41" s="1292"/>
      <c r="BX41" s="1292"/>
      <c r="BY41" s="1292"/>
      <c r="BZ41" s="1292"/>
      <c r="CA41" s="1292"/>
      <c r="CB41" s="1292"/>
      <c r="CC41" s="1292"/>
      <c r="CD41" s="1292"/>
      <c r="CE41" s="1292"/>
      <c r="CF41" s="1292"/>
      <c r="CG41" s="1292"/>
      <c r="CH41" s="1292"/>
      <c r="CI41" s="1292"/>
      <c r="CJ41" s="1292"/>
      <c r="CK41" s="1292"/>
      <c r="CL41" s="1292"/>
      <c r="CM41" s="1292"/>
      <c r="CN41" s="1292"/>
      <c r="CO41" s="1292"/>
      <c r="CP41" s="1292"/>
      <c r="CQ41" s="1292"/>
      <c r="CR41" s="1292"/>
      <c r="CS41" s="1292"/>
      <c r="CT41" s="1292"/>
      <c r="CU41" s="1292"/>
      <c r="CV41" s="1292"/>
      <c r="CW41" s="1292"/>
      <c r="CX41" s="1292"/>
      <c r="CY41" s="1292"/>
      <c r="CZ41" s="1292"/>
      <c r="DA41" s="1292"/>
      <c r="DB41" s="1292"/>
      <c r="DC41" s="1292"/>
      <c r="DD41" s="1291"/>
    </row>
    <row r="42" spans="2:109" ht="13" x14ac:dyDescent="0.2">
      <c r="B42" s="1241"/>
      <c r="G42" s="1278"/>
      <c r="I42" s="1277"/>
      <c r="J42" s="1277"/>
      <c r="K42" s="1277"/>
      <c r="AM42" s="1278"/>
      <c r="AN42" s="1278" t="s">
        <v>640</v>
      </c>
      <c r="AP42" s="1277"/>
      <c r="AQ42" s="1277"/>
      <c r="AR42" s="1277"/>
      <c r="AY42" s="1278"/>
      <c r="BA42" s="1277"/>
      <c r="BB42" s="1277"/>
      <c r="BC42" s="1277"/>
      <c r="BK42" s="1278"/>
      <c r="BM42" s="1277"/>
      <c r="BN42" s="1277"/>
      <c r="BO42" s="1277"/>
      <c r="BW42" s="1278"/>
      <c r="BY42" s="1277"/>
      <c r="BZ42" s="1277"/>
      <c r="CA42" s="1277"/>
      <c r="CI42" s="1278"/>
      <c r="CK42" s="1277"/>
      <c r="CL42" s="1277"/>
      <c r="CM42" s="1277"/>
      <c r="CU42" s="1278"/>
      <c r="CW42" s="1277"/>
      <c r="CX42" s="1277"/>
      <c r="CY42" s="1277"/>
    </row>
    <row r="43" spans="2:109" ht="13.5" customHeight="1" x14ac:dyDescent="0.2">
      <c r="B43" s="1241"/>
      <c r="AN43" s="1276" t="s">
        <v>643</v>
      </c>
      <c r="AO43" s="1275"/>
      <c r="AP43" s="1275"/>
      <c r="AQ43" s="1275"/>
      <c r="AR43" s="1275"/>
      <c r="AS43" s="1275"/>
      <c r="AT43" s="1275"/>
      <c r="AU43" s="1275"/>
      <c r="AV43" s="1275"/>
      <c r="AW43" s="1275"/>
      <c r="AX43" s="1275"/>
      <c r="AY43" s="1275"/>
      <c r="AZ43" s="1275"/>
      <c r="BA43" s="1275"/>
      <c r="BB43" s="1275"/>
      <c r="BC43" s="1275"/>
      <c r="BD43" s="1275"/>
      <c r="BE43" s="1275"/>
      <c r="BF43" s="1275"/>
      <c r="BG43" s="1275"/>
      <c r="BH43" s="1275"/>
      <c r="BI43" s="1275"/>
      <c r="BJ43" s="1275"/>
      <c r="BK43" s="1275"/>
      <c r="BL43" s="1275"/>
      <c r="BM43" s="1275"/>
      <c r="BN43" s="1275"/>
      <c r="BO43" s="1275"/>
      <c r="BP43" s="1275"/>
      <c r="BQ43" s="1275"/>
      <c r="BR43" s="1275"/>
      <c r="BS43" s="1275"/>
      <c r="BT43" s="1275"/>
      <c r="BU43" s="1275"/>
      <c r="BV43" s="1275"/>
      <c r="BW43" s="1275"/>
      <c r="BX43" s="1275"/>
      <c r="BY43" s="1275"/>
      <c r="BZ43" s="1275"/>
      <c r="CA43" s="1275"/>
      <c r="CB43" s="1275"/>
      <c r="CC43" s="1275"/>
      <c r="CD43" s="1275"/>
      <c r="CE43" s="1275"/>
      <c r="CF43" s="1275"/>
      <c r="CG43" s="1275"/>
      <c r="CH43" s="1275"/>
      <c r="CI43" s="1275"/>
      <c r="CJ43" s="1275"/>
      <c r="CK43" s="1275"/>
      <c r="CL43" s="1275"/>
      <c r="CM43" s="1275"/>
      <c r="CN43" s="1275"/>
      <c r="CO43" s="1275"/>
      <c r="CP43" s="1275"/>
      <c r="CQ43" s="1275"/>
      <c r="CR43" s="1275"/>
      <c r="CS43" s="1275"/>
      <c r="CT43" s="1275"/>
      <c r="CU43" s="1275"/>
      <c r="CV43" s="1275"/>
      <c r="CW43" s="1275"/>
      <c r="CX43" s="1275"/>
      <c r="CY43" s="1275"/>
      <c r="CZ43" s="1275"/>
      <c r="DA43" s="1275"/>
      <c r="DB43" s="1275"/>
      <c r="DC43" s="1274"/>
    </row>
    <row r="44" spans="2:109" ht="13" x14ac:dyDescent="0.2">
      <c r="B44" s="1241"/>
      <c r="AN44" s="1273"/>
      <c r="AO44" s="1272"/>
      <c r="AP44" s="1272"/>
      <c r="AQ44" s="1272"/>
      <c r="AR44" s="1272"/>
      <c r="AS44" s="1272"/>
      <c r="AT44" s="1272"/>
      <c r="AU44" s="1272"/>
      <c r="AV44" s="1272"/>
      <c r="AW44" s="1272"/>
      <c r="AX44" s="1272"/>
      <c r="AY44" s="1272"/>
      <c r="AZ44" s="1272"/>
      <c r="BA44" s="1272"/>
      <c r="BB44" s="1272"/>
      <c r="BC44" s="1272"/>
      <c r="BD44" s="1272"/>
      <c r="BE44" s="1272"/>
      <c r="BF44" s="1272"/>
      <c r="BG44" s="1272"/>
      <c r="BH44" s="1272"/>
      <c r="BI44" s="1272"/>
      <c r="BJ44" s="1272"/>
      <c r="BK44" s="1272"/>
      <c r="BL44" s="1272"/>
      <c r="BM44" s="1272"/>
      <c r="BN44" s="1272"/>
      <c r="BO44" s="1272"/>
      <c r="BP44" s="1272"/>
      <c r="BQ44" s="1272"/>
      <c r="BR44" s="1272"/>
      <c r="BS44" s="1272"/>
      <c r="BT44" s="1272"/>
      <c r="BU44" s="1272"/>
      <c r="BV44" s="1272"/>
      <c r="BW44" s="1272"/>
      <c r="BX44" s="1272"/>
      <c r="BY44" s="1272"/>
      <c r="BZ44" s="1272"/>
      <c r="CA44" s="1272"/>
      <c r="CB44" s="1272"/>
      <c r="CC44" s="1272"/>
      <c r="CD44" s="1272"/>
      <c r="CE44" s="1272"/>
      <c r="CF44" s="1272"/>
      <c r="CG44" s="1272"/>
      <c r="CH44" s="1272"/>
      <c r="CI44" s="1272"/>
      <c r="CJ44" s="1272"/>
      <c r="CK44" s="1272"/>
      <c r="CL44" s="1272"/>
      <c r="CM44" s="1272"/>
      <c r="CN44" s="1272"/>
      <c r="CO44" s="1272"/>
      <c r="CP44" s="1272"/>
      <c r="CQ44" s="1272"/>
      <c r="CR44" s="1272"/>
      <c r="CS44" s="1272"/>
      <c r="CT44" s="1272"/>
      <c r="CU44" s="1272"/>
      <c r="CV44" s="1272"/>
      <c r="CW44" s="1272"/>
      <c r="CX44" s="1272"/>
      <c r="CY44" s="1272"/>
      <c r="CZ44" s="1272"/>
      <c r="DA44" s="1272"/>
      <c r="DB44" s="1272"/>
      <c r="DC44" s="1271"/>
    </row>
    <row r="45" spans="2:109" ht="13" x14ac:dyDescent="0.2">
      <c r="B45" s="1241"/>
      <c r="AN45" s="1273"/>
      <c r="AO45" s="1272"/>
      <c r="AP45" s="1272"/>
      <c r="AQ45" s="1272"/>
      <c r="AR45" s="1272"/>
      <c r="AS45" s="1272"/>
      <c r="AT45" s="1272"/>
      <c r="AU45" s="1272"/>
      <c r="AV45" s="1272"/>
      <c r="AW45" s="1272"/>
      <c r="AX45" s="1272"/>
      <c r="AY45" s="1272"/>
      <c r="AZ45" s="1272"/>
      <c r="BA45" s="1272"/>
      <c r="BB45" s="1272"/>
      <c r="BC45" s="1272"/>
      <c r="BD45" s="1272"/>
      <c r="BE45" s="1272"/>
      <c r="BF45" s="1272"/>
      <c r="BG45" s="1272"/>
      <c r="BH45" s="1272"/>
      <c r="BI45" s="1272"/>
      <c r="BJ45" s="1272"/>
      <c r="BK45" s="1272"/>
      <c r="BL45" s="1272"/>
      <c r="BM45" s="1272"/>
      <c r="BN45" s="1272"/>
      <c r="BO45" s="1272"/>
      <c r="BP45" s="1272"/>
      <c r="BQ45" s="1272"/>
      <c r="BR45" s="1272"/>
      <c r="BS45" s="1272"/>
      <c r="BT45" s="1272"/>
      <c r="BU45" s="1272"/>
      <c r="BV45" s="1272"/>
      <c r="BW45" s="1272"/>
      <c r="BX45" s="1272"/>
      <c r="BY45" s="1272"/>
      <c r="BZ45" s="1272"/>
      <c r="CA45" s="1272"/>
      <c r="CB45" s="1272"/>
      <c r="CC45" s="1272"/>
      <c r="CD45" s="1272"/>
      <c r="CE45" s="1272"/>
      <c r="CF45" s="1272"/>
      <c r="CG45" s="1272"/>
      <c r="CH45" s="1272"/>
      <c r="CI45" s="1272"/>
      <c r="CJ45" s="1272"/>
      <c r="CK45" s="1272"/>
      <c r="CL45" s="1272"/>
      <c r="CM45" s="1272"/>
      <c r="CN45" s="1272"/>
      <c r="CO45" s="1272"/>
      <c r="CP45" s="1272"/>
      <c r="CQ45" s="1272"/>
      <c r="CR45" s="1272"/>
      <c r="CS45" s="1272"/>
      <c r="CT45" s="1272"/>
      <c r="CU45" s="1272"/>
      <c r="CV45" s="1272"/>
      <c r="CW45" s="1272"/>
      <c r="CX45" s="1272"/>
      <c r="CY45" s="1272"/>
      <c r="CZ45" s="1272"/>
      <c r="DA45" s="1272"/>
      <c r="DB45" s="1272"/>
      <c r="DC45" s="1271"/>
    </row>
    <row r="46" spans="2:109" ht="13" x14ac:dyDescent="0.2">
      <c r="B46" s="1241"/>
      <c r="AN46" s="1273"/>
      <c r="AO46" s="1272"/>
      <c r="AP46" s="1272"/>
      <c r="AQ46" s="1272"/>
      <c r="AR46" s="1272"/>
      <c r="AS46" s="1272"/>
      <c r="AT46" s="1272"/>
      <c r="AU46" s="1272"/>
      <c r="AV46" s="1272"/>
      <c r="AW46" s="1272"/>
      <c r="AX46" s="1272"/>
      <c r="AY46" s="1272"/>
      <c r="AZ46" s="1272"/>
      <c r="BA46" s="1272"/>
      <c r="BB46" s="1272"/>
      <c r="BC46" s="1272"/>
      <c r="BD46" s="1272"/>
      <c r="BE46" s="1272"/>
      <c r="BF46" s="1272"/>
      <c r="BG46" s="1272"/>
      <c r="BH46" s="1272"/>
      <c r="BI46" s="1272"/>
      <c r="BJ46" s="1272"/>
      <c r="BK46" s="1272"/>
      <c r="BL46" s="1272"/>
      <c r="BM46" s="1272"/>
      <c r="BN46" s="1272"/>
      <c r="BO46" s="1272"/>
      <c r="BP46" s="1272"/>
      <c r="BQ46" s="1272"/>
      <c r="BR46" s="1272"/>
      <c r="BS46" s="1272"/>
      <c r="BT46" s="1272"/>
      <c r="BU46" s="1272"/>
      <c r="BV46" s="1272"/>
      <c r="BW46" s="1272"/>
      <c r="BX46" s="1272"/>
      <c r="BY46" s="1272"/>
      <c r="BZ46" s="1272"/>
      <c r="CA46" s="1272"/>
      <c r="CB46" s="1272"/>
      <c r="CC46" s="1272"/>
      <c r="CD46" s="1272"/>
      <c r="CE46" s="1272"/>
      <c r="CF46" s="1272"/>
      <c r="CG46" s="1272"/>
      <c r="CH46" s="1272"/>
      <c r="CI46" s="1272"/>
      <c r="CJ46" s="1272"/>
      <c r="CK46" s="1272"/>
      <c r="CL46" s="1272"/>
      <c r="CM46" s="1272"/>
      <c r="CN46" s="1272"/>
      <c r="CO46" s="1272"/>
      <c r="CP46" s="1272"/>
      <c r="CQ46" s="1272"/>
      <c r="CR46" s="1272"/>
      <c r="CS46" s="1272"/>
      <c r="CT46" s="1272"/>
      <c r="CU46" s="1272"/>
      <c r="CV46" s="1272"/>
      <c r="CW46" s="1272"/>
      <c r="CX46" s="1272"/>
      <c r="CY46" s="1272"/>
      <c r="CZ46" s="1272"/>
      <c r="DA46" s="1272"/>
      <c r="DB46" s="1272"/>
      <c r="DC46" s="1271"/>
    </row>
    <row r="47" spans="2:109" ht="13" x14ac:dyDescent="0.2">
      <c r="B47" s="1241"/>
      <c r="AN47" s="1270"/>
      <c r="AO47" s="1269"/>
      <c r="AP47" s="1269"/>
      <c r="AQ47" s="1269"/>
      <c r="AR47" s="1269"/>
      <c r="AS47" s="1269"/>
      <c r="AT47" s="1269"/>
      <c r="AU47" s="1269"/>
      <c r="AV47" s="1269"/>
      <c r="AW47" s="1269"/>
      <c r="AX47" s="1269"/>
      <c r="AY47" s="1269"/>
      <c r="AZ47" s="1269"/>
      <c r="BA47" s="1269"/>
      <c r="BB47" s="1269"/>
      <c r="BC47" s="1269"/>
      <c r="BD47" s="1269"/>
      <c r="BE47" s="1269"/>
      <c r="BF47" s="1269"/>
      <c r="BG47" s="1269"/>
      <c r="BH47" s="1269"/>
      <c r="BI47" s="1269"/>
      <c r="BJ47" s="1269"/>
      <c r="BK47" s="1269"/>
      <c r="BL47" s="1269"/>
      <c r="BM47" s="1269"/>
      <c r="BN47" s="1269"/>
      <c r="BO47" s="1269"/>
      <c r="BP47" s="1269"/>
      <c r="BQ47" s="1269"/>
      <c r="BR47" s="1269"/>
      <c r="BS47" s="1269"/>
      <c r="BT47" s="1269"/>
      <c r="BU47" s="1269"/>
      <c r="BV47" s="1269"/>
      <c r="BW47" s="1269"/>
      <c r="BX47" s="1269"/>
      <c r="BY47" s="1269"/>
      <c r="BZ47" s="1269"/>
      <c r="CA47" s="1269"/>
      <c r="CB47" s="1269"/>
      <c r="CC47" s="1269"/>
      <c r="CD47" s="1269"/>
      <c r="CE47" s="1269"/>
      <c r="CF47" s="1269"/>
      <c r="CG47" s="1269"/>
      <c r="CH47" s="1269"/>
      <c r="CI47" s="1269"/>
      <c r="CJ47" s="1269"/>
      <c r="CK47" s="1269"/>
      <c r="CL47" s="1269"/>
      <c r="CM47" s="1269"/>
      <c r="CN47" s="1269"/>
      <c r="CO47" s="1269"/>
      <c r="CP47" s="1269"/>
      <c r="CQ47" s="1269"/>
      <c r="CR47" s="1269"/>
      <c r="CS47" s="1269"/>
      <c r="CT47" s="1269"/>
      <c r="CU47" s="1269"/>
      <c r="CV47" s="1269"/>
      <c r="CW47" s="1269"/>
      <c r="CX47" s="1269"/>
      <c r="CY47" s="1269"/>
      <c r="CZ47" s="1269"/>
      <c r="DA47" s="1269"/>
      <c r="DB47" s="1269"/>
      <c r="DC47" s="1268"/>
    </row>
    <row r="48" spans="2:109" ht="13" x14ac:dyDescent="0.2">
      <c r="B48" s="1241"/>
      <c r="H48" s="1255"/>
      <c r="I48" s="1255"/>
      <c r="J48" s="1255"/>
      <c r="AN48" s="1255"/>
      <c r="AO48" s="1255"/>
      <c r="AP48" s="1255"/>
      <c r="AZ48" s="1255"/>
      <c r="BA48" s="1255"/>
      <c r="BB48" s="1255"/>
      <c r="BL48" s="1255"/>
      <c r="BM48" s="1255"/>
      <c r="BN48" s="1255"/>
      <c r="BX48" s="1255"/>
      <c r="BY48" s="1255"/>
      <c r="BZ48" s="1255"/>
      <c r="CJ48" s="1255"/>
      <c r="CK48" s="1255"/>
      <c r="CL48" s="1255"/>
      <c r="CV48" s="1255"/>
      <c r="CW48" s="1255"/>
      <c r="CX48" s="1255"/>
    </row>
    <row r="49" spans="1:109" ht="13" x14ac:dyDescent="0.2">
      <c r="B49" s="1241"/>
      <c r="AN49" s="1240" t="s">
        <v>638</v>
      </c>
    </row>
    <row r="50" spans="1:109" ht="13" x14ac:dyDescent="0.2">
      <c r="B50" s="1241"/>
      <c r="G50" s="1253"/>
      <c r="H50" s="1253"/>
      <c r="I50" s="1253"/>
      <c r="J50" s="1253"/>
      <c r="K50" s="1262"/>
      <c r="L50" s="1262"/>
      <c r="M50" s="1261"/>
      <c r="N50" s="1261"/>
      <c r="AN50" s="1260"/>
      <c r="AO50" s="1259"/>
      <c r="AP50" s="1259"/>
      <c r="AQ50" s="1259"/>
      <c r="AR50" s="1259"/>
      <c r="AS50" s="1259"/>
      <c r="AT50" s="1259"/>
      <c r="AU50" s="1259"/>
      <c r="AV50" s="1259"/>
      <c r="AW50" s="1259"/>
      <c r="AX50" s="1259"/>
      <c r="AY50" s="1259"/>
      <c r="AZ50" s="1259"/>
      <c r="BA50" s="1259"/>
      <c r="BB50" s="1259"/>
      <c r="BC50" s="1259"/>
      <c r="BD50" s="1259"/>
      <c r="BE50" s="1259"/>
      <c r="BF50" s="1259"/>
      <c r="BG50" s="1259"/>
      <c r="BH50" s="1259"/>
      <c r="BI50" s="1259"/>
      <c r="BJ50" s="1259"/>
      <c r="BK50" s="1259"/>
      <c r="BL50" s="1259"/>
      <c r="BM50" s="1259"/>
      <c r="BN50" s="1259"/>
      <c r="BO50" s="1258"/>
      <c r="BP50" s="1250" t="s">
        <v>517</v>
      </c>
      <c r="BQ50" s="1250"/>
      <c r="BR50" s="1250"/>
      <c r="BS50" s="1250"/>
      <c r="BT50" s="1250"/>
      <c r="BU50" s="1250"/>
      <c r="BV50" s="1250"/>
      <c r="BW50" s="1250"/>
      <c r="BX50" s="1250" t="s">
        <v>518</v>
      </c>
      <c r="BY50" s="1250"/>
      <c r="BZ50" s="1250"/>
      <c r="CA50" s="1250"/>
      <c r="CB50" s="1250"/>
      <c r="CC50" s="1250"/>
      <c r="CD50" s="1250"/>
      <c r="CE50" s="1250"/>
      <c r="CF50" s="1250" t="s">
        <v>519</v>
      </c>
      <c r="CG50" s="1250"/>
      <c r="CH50" s="1250"/>
      <c r="CI50" s="1250"/>
      <c r="CJ50" s="1250"/>
      <c r="CK50" s="1250"/>
      <c r="CL50" s="1250"/>
      <c r="CM50" s="1250"/>
      <c r="CN50" s="1250" t="s">
        <v>520</v>
      </c>
      <c r="CO50" s="1250"/>
      <c r="CP50" s="1250"/>
      <c r="CQ50" s="1250"/>
      <c r="CR50" s="1250"/>
      <c r="CS50" s="1250"/>
      <c r="CT50" s="1250"/>
      <c r="CU50" s="1250"/>
      <c r="CV50" s="1250" t="s">
        <v>521</v>
      </c>
      <c r="CW50" s="1250"/>
      <c r="CX50" s="1250"/>
      <c r="CY50" s="1250"/>
      <c r="CZ50" s="1250"/>
      <c r="DA50" s="1250"/>
      <c r="DB50" s="1250"/>
      <c r="DC50" s="1250"/>
    </row>
    <row r="51" spans="1:109" ht="13.5" customHeight="1" x14ac:dyDescent="0.2">
      <c r="B51" s="1241"/>
      <c r="G51" s="1257"/>
      <c r="H51" s="1257"/>
      <c r="I51" s="1290"/>
      <c r="J51" s="1290"/>
      <c r="K51" s="1256"/>
      <c r="L51" s="1256"/>
      <c r="M51" s="1256"/>
      <c r="N51" s="1256"/>
      <c r="AM51" s="1255"/>
      <c r="AN51" s="1249" t="s">
        <v>637</v>
      </c>
      <c r="AO51" s="1249"/>
      <c r="AP51" s="1249"/>
      <c r="AQ51" s="1249"/>
      <c r="AR51" s="1249"/>
      <c r="AS51" s="1249"/>
      <c r="AT51" s="1249"/>
      <c r="AU51" s="1249"/>
      <c r="AV51" s="1249"/>
      <c r="AW51" s="1249"/>
      <c r="AX51" s="1249"/>
      <c r="AY51" s="1249"/>
      <c r="AZ51" s="1249"/>
      <c r="BA51" s="1249"/>
      <c r="BB51" s="1249" t="s">
        <v>635</v>
      </c>
      <c r="BC51" s="1249"/>
      <c r="BD51" s="1249"/>
      <c r="BE51" s="1249"/>
      <c r="BF51" s="1249"/>
      <c r="BG51" s="1249"/>
      <c r="BH51" s="1249"/>
      <c r="BI51" s="1249"/>
      <c r="BJ51" s="1249"/>
      <c r="BK51" s="1249"/>
      <c r="BL51" s="1249"/>
      <c r="BM51" s="1249"/>
      <c r="BN51" s="1249"/>
      <c r="BO51" s="1249"/>
      <c r="BP51" s="1248">
        <v>197.3</v>
      </c>
      <c r="BQ51" s="1248"/>
      <c r="BR51" s="1248"/>
      <c r="BS51" s="1248"/>
      <c r="BT51" s="1248"/>
      <c r="BU51" s="1248"/>
      <c r="BV51" s="1248"/>
      <c r="BW51" s="1248"/>
      <c r="BX51" s="1248">
        <v>192.7</v>
      </c>
      <c r="BY51" s="1248"/>
      <c r="BZ51" s="1248"/>
      <c r="CA51" s="1248"/>
      <c r="CB51" s="1248"/>
      <c r="CC51" s="1248"/>
      <c r="CD51" s="1248"/>
      <c r="CE51" s="1248"/>
      <c r="CF51" s="1248">
        <v>193</v>
      </c>
      <c r="CG51" s="1248"/>
      <c r="CH51" s="1248"/>
      <c r="CI51" s="1248"/>
      <c r="CJ51" s="1248"/>
      <c r="CK51" s="1248"/>
      <c r="CL51" s="1248"/>
      <c r="CM51" s="1248"/>
      <c r="CN51" s="1248">
        <v>190.1</v>
      </c>
      <c r="CO51" s="1248"/>
      <c r="CP51" s="1248"/>
      <c r="CQ51" s="1248"/>
      <c r="CR51" s="1248"/>
      <c r="CS51" s="1248"/>
      <c r="CT51" s="1248"/>
      <c r="CU51" s="1248"/>
      <c r="CV51" s="1248">
        <v>187.3</v>
      </c>
      <c r="CW51" s="1248"/>
      <c r="CX51" s="1248"/>
      <c r="CY51" s="1248"/>
      <c r="CZ51" s="1248"/>
      <c r="DA51" s="1248"/>
      <c r="DB51" s="1248"/>
      <c r="DC51" s="1248"/>
    </row>
    <row r="52" spans="1:109" ht="13" x14ac:dyDescent="0.2">
      <c r="B52" s="1241"/>
      <c r="G52" s="1257"/>
      <c r="H52" s="1257"/>
      <c r="I52" s="1290"/>
      <c r="J52" s="1290"/>
      <c r="K52" s="1256"/>
      <c r="L52" s="1256"/>
      <c r="M52" s="1256"/>
      <c r="N52" s="1256"/>
      <c r="AM52" s="1255"/>
      <c r="AN52" s="1249"/>
      <c r="AO52" s="1249"/>
      <c r="AP52" s="1249"/>
      <c r="AQ52" s="1249"/>
      <c r="AR52" s="1249"/>
      <c r="AS52" s="1249"/>
      <c r="AT52" s="1249"/>
      <c r="AU52" s="1249"/>
      <c r="AV52" s="1249"/>
      <c r="AW52" s="1249"/>
      <c r="AX52" s="1249"/>
      <c r="AY52" s="1249"/>
      <c r="AZ52" s="1249"/>
      <c r="BA52" s="1249"/>
      <c r="BB52" s="1249"/>
      <c r="BC52" s="1249"/>
      <c r="BD52" s="1249"/>
      <c r="BE52" s="1249"/>
      <c r="BF52" s="1249"/>
      <c r="BG52" s="1249"/>
      <c r="BH52" s="1249"/>
      <c r="BI52" s="1249"/>
      <c r="BJ52" s="1249"/>
      <c r="BK52" s="1249"/>
      <c r="BL52" s="1249"/>
      <c r="BM52" s="1249"/>
      <c r="BN52" s="1249"/>
      <c r="BO52" s="1249"/>
      <c r="BP52" s="1248"/>
      <c r="BQ52" s="1248"/>
      <c r="BR52" s="1248"/>
      <c r="BS52" s="1248"/>
      <c r="BT52" s="1248"/>
      <c r="BU52" s="1248"/>
      <c r="BV52" s="1248"/>
      <c r="BW52" s="1248"/>
      <c r="BX52" s="1248"/>
      <c r="BY52" s="1248"/>
      <c r="BZ52" s="1248"/>
      <c r="CA52" s="1248"/>
      <c r="CB52" s="1248"/>
      <c r="CC52" s="1248"/>
      <c r="CD52" s="1248"/>
      <c r="CE52" s="1248"/>
      <c r="CF52" s="1248"/>
      <c r="CG52" s="1248"/>
      <c r="CH52" s="1248"/>
      <c r="CI52" s="1248"/>
      <c r="CJ52" s="1248"/>
      <c r="CK52" s="1248"/>
      <c r="CL52" s="1248"/>
      <c r="CM52" s="1248"/>
      <c r="CN52" s="1248"/>
      <c r="CO52" s="1248"/>
      <c r="CP52" s="1248"/>
      <c r="CQ52" s="1248"/>
      <c r="CR52" s="1248"/>
      <c r="CS52" s="1248"/>
      <c r="CT52" s="1248"/>
      <c r="CU52" s="1248"/>
      <c r="CV52" s="1248"/>
      <c r="CW52" s="1248"/>
      <c r="CX52" s="1248"/>
      <c r="CY52" s="1248"/>
      <c r="CZ52" s="1248"/>
      <c r="DA52" s="1248"/>
      <c r="DB52" s="1248"/>
      <c r="DC52" s="1248"/>
    </row>
    <row r="53" spans="1:109" ht="13" x14ac:dyDescent="0.2">
      <c r="A53" s="1277"/>
      <c r="B53" s="1241"/>
      <c r="G53" s="1257"/>
      <c r="H53" s="1257"/>
      <c r="I53" s="1253"/>
      <c r="J53" s="1253"/>
      <c r="K53" s="1256"/>
      <c r="L53" s="1256"/>
      <c r="M53" s="1256"/>
      <c r="N53" s="1256"/>
      <c r="AM53" s="1255"/>
      <c r="AN53" s="1249"/>
      <c r="AO53" s="1249"/>
      <c r="AP53" s="1249"/>
      <c r="AQ53" s="1249"/>
      <c r="AR53" s="1249"/>
      <c r="AS53" s="1249"/>
      <c r="AT53" s="1249"/>
      <c r="AU53" s="1249"/>
      <c r="AV53" s="1249"/>
      <c r="AW53" s="1249"/>
      <c r="AX53" s="1249"/>
      <c r="AY53" s="1249"/>
      <c r="AZ53" s="1249"/>
      <c r="BA53" s="1249"/>
      <c r="BB53" s="1249" t="s">
        <v>642</v>
      </c>
      <c r="BC53" s="1249"/>
      <c r="BD53" s="1249"/>
      <c r="BE53" s="1249"/>
      <c r="BF53" s="1249"/>
      <c r="BG53" s="1249"/>
      <c r="BH53" s="1249"/>
      <c r="BI53" s="1249"/>
      <c r="BJ53" s="1249"/>
      <c r="BK53" s="1249"/>
      <c r="BL53" s="1249"/>
      <c r="BM53" s="1249"/>
      <c r="BN53" s="1249"/>
      <c r="BO53" s="1249"/>
      <c r="BP53" s="1248">
        <v>66</v>
      </c>
      <c r="BQ53" s="1248"/>
      <c r="BR53" s="1248"/>
      <c r="BS53" s="1248"/>
      <c r="BT53" s="1248"/>
      <c r="BU53" s="1248"/>
      <c r="BV53" s="1248"/>
      <c r="BW53" s="1248"/>
      <c r="BX53" s="1248">
        <v>67.3</v>
      </c>
      <c r="BY53" s="1248"/>
      <c r="BZ53" s="1248"/>
      <c r="CA53" s="1248"/>
      <c r="CB53" s="1248"/>
      <c r="CC53" s="1248"/>
      <c r="CD53" s="1248"/>
      <c r="CE53" s="1248"/>
      <c r="CF53" s="1248">
        <v>68.400000000000006</v>
      </c>
      <c r="CG53" s="1248"/>
      <c r="CH53" s="1248"/>
      <c r="CI53" s="1248"/>
      <c r="CJ53" s="1248"/>
      <c r="CK53" s="1248"/>
      <c r="CL53" s="1248"/>
      <c r="CM53" s="1248"/>
      <c r="CN53" s="1248">
        <v>69.3</v>
      </c>
      <c r="CO53" s="1248"/>
      <c r="CP53" s="1248"/>
      <c r="CQ53" s="1248"/>
      <c r="CR53" s="1248"/>
      <c r="CS53" s="1248"/>
      <c r="CT53" s="1248"/>
      <c r="CU53" s="1248"/>
      <c r="CV53" s="1248">
        <v>69.900000000000006</v>
      </c>
      <c r="CW53" s="1248"/>
      <c r="CX53" s="1248"/>
      <c r="CY53" s="1248"/>
      <c r="CZ53" s="1248"/>
      <c r="DA53" s="1248"/>
      <c r="DB53" s="1248"/>
      <c r="DC53" s="1248"/>
    </row>
    <row r="54" spans="1:109" ht="13" x14ac:dyDescent="0.2">
      <c r="A54" s="1277"/>
      <c r="B54" s="1241"/>
      <c r="G54" s="1257"/>
      <c r="H54" s="1257"/>
      <c r="I54" s="1253"/>
      <c r="J54" s="1253"/>
      <c r="K54" s="1256"/>
      <c r="L54" s="1256"/>
      <c r="M54" s="1256"/>
      <c r="N54" s="1256"/>
      <c r="AM54" s="1255"/>
      <c r="AN54" s="1249"/>
      <c r="AO54" s="1249"/>
      <c r="AP54" s="1249"/>
      <c r="AQ54" s="1249"/>
      <c r="AR54" s="1249"/>
      <c r="AS54" s="1249"/>
      <c r="AT54" s="1249"/>
      <c r="AU54" s="1249"/>
      <c r="AV54" s="1249"/>
      <c r="AW54" s="1249"/>
      <c r="AX54" s="1249"/>
      <c r="AY54" s="1249"/>
      <c r="AZ54" s="1249"/>
      <c r="BA54" s="1249"/>
      <c r="BB54" s="1249"/>
      <c r="BC54" s="1249"/>
      <c r="BD54" s="1249"/>
      <c r="BE54" s="1249"/>
      <c r="BF54" s="1249"/>
      <c r="BG54" s="1249"/>
      <c r="BH54" s="1249"/>
      <c r="BI54" s="1249"/>
      <c r="BJ54" s="1249"/>
      <c r="BK54" s="1249"/>
      <c r="BL54" s="1249"/>
      <c r="BM54" s="1249"/>
      <c r="BN54" s="1249"/>
      <c r="BO54" s="1249"/>
      <c r="BP54" s="1248"/>
      <c r="BQ54" s="1248"/>
      <c r="BR54" s="1248"/>
      <c r="BS54" s="1248"/>
      <c r="BT54" s="1248"/>
      <c r="BU54" s="1248"/>
      <c r="BV54" s="1248"/>
      <c r="BW54" s="1248"/>
      <c r="BX54" s="1248"/>
      <c r="BY54" s="1248"/>
      <c r="BZ54" s="1248"/>
      <c r="CA54" s="1248"/>
      <c r="CB54" s="1248"/>
      <c r="CC54" s="1248"/>
      <c r="CD54" s="1248"/>
      <c r="CE54" s="1248"/>
      <c r="CF54" s="1248"/>
      <c r="CG54" s="1248"/>
      <c r="CH54" s="1248"/>
      <c r="CI54" s="1248"/>
      <c r="CJ54" s="1248"/>
      <c r="CK54" s="1248"/>
      <c r="CL54" s="1248"/>
      <c r="CM54" s="1248"/>
      <c r="CN54" s="1248"/>
      <c r="CO54" s="1248"/>
      <c r="CP54" s="1248"/>
      <c r="CQ54" s="1248"/>
      <c r="CR54" s="1248"/>
      <c r="CS54" s="1248"/>
      <c r="CT54" s="1248"/>
      <c r="CU54" s="1248"/>
      <c r="CV54" s="1248"/>
      <c r="CW54" s="1248"/>
      <c r="CX54" s="1248"/>
      <c r="CY54" s="1248"/>
      <c r="CZ54" s="1248"/>
      <c r="DA54" s="1248"/>
      <c r="DB54" s="1248"/>
      <c r="DC54" s="1248"/>
    </row>
    <row r="55" spans="1:109" ht="13" x14ac:dyDescent="0.2">
      <c r="A55" s="1277"/>
      <c r="B55" s="1241"/>
      <c r="G55" s="1253"/>
      <c r="H55" s="1253"/>
      <c r="I55" s="1253"/>
      <c r="J55" s="1253"/>
      <c r="K55" s="1256"/>
      <c r="L55" s="1256"/>
      <c r="M55" s="1256"/>
      <c r="N55" s="1256"/>
      <c r="AN55" s="1250" t="s">
        <v>636</v>
      </c>
      <c r="AO55" s="1250"/>
      <c r="AP55" s="1250"/>
      <c r="AQ55" s="1250"/>
      <c r="AR55" s="1250"/>
      <c r="AS55" s="1250"/>
      <c r="AT55" s="1250"/>
      <c r="AU55" s="1250"/>
      <c r="AV55" s="1250"/>
      <c r="AW55" s="1250"/>
      <c r="AX55" s="1250"/>
      <c r="AY55" s="1250"/>
      <c r="AZ55" s="1250"/>
      <c r="BA55" s="1250"/>
      <c r="BB55" s="1249" t="s">
        <v>635</v>
      </c>
      <c r="BC55" s="1249"/>
      <c r="BD55" s="1249"/>
      <c r="BE55" s="1249"/>
      <c r="BF55" s="1249"/>
      <c r="BG55" s="1249"/>
      <c r="BH55" s="1249"/>
      <c r="BI55" s="1249"/>
      <c r="BJ55" s="1249"/>
      <c r="BK55" s="1249"/>
      <c r="BL55" s="1249"/>
      <c r="BM55" s="1249"/>
      <c r="BN55" s="1249"/>
      <c r="BO55" s="1249"/>
      <c r="BP55" s="1248">
        <v>196.3</v>
      </c>
      <c r="BQ55" s="1248"/>
      <c r="BR55" s="1248"/>
      <c r="BS55" s="1248"/>
      <c r="BT55" s="1248"/>
      <c r="BU55" s="1248"/>
      <c r="BV55" s="1248"/>
      <c r="BW55" s="1248"/>
      <c r="BX55" s="1248">
        <v>196.2</v>
      </c>
      <c r="BY55" s="1248"/>
      <c r="BZ55" s="1248"/>
      <c r="CA55" s="1248"/>
      <c r="CB55" s="1248"/>
      <c r="CC55" s="1248"/>
      <c r="CD55" s="1248"/>
      <c r="CE55" s="1248"/>
      <c r="CF55" s="1248">
        <v>198</v>
      </c>
      <c r="CG55" s="1248"/>
      <c r="CH55" s="1248"/>
      <c r="CI55" s="1248"/>
      <c r="CJ55" s="1248"/>
      <c r="CK55" s="1248"/>
      <c r="CL55" s="1248"/>
      <c r="CM55" s="1248"/>
      <c r="CN55" s="1248">
        <v>195.2</v>
      </c>
      <c r="CO55" s="1248"/>
      <c r="CP55" s="1248"/>
      <c r="CQ55" s="1248"/>
      <c r="CR55" s="1248"/>
      <c r="CS55" s="1248"/>
      <c r="CT55" s="1248"/>
      <c r="CU55" s="1248"/>
      <c r="CV55" s="1248">
        <v>193.6</v>
      </c>
      <c r="CW55" s="1248"/>
      <c r="CX55" s="1248"/>
      <c r="CY55" s="1248"/>
      <c r="CZ55" s="1248"/>
      <c r="DA55" s="1248"/>
      <c r="DB55" s="1248"/>
      <c r="DC55" s="1248"/>
    </row>
    <row r="56" spans="1:109" ht="13" x14ac:dyDescent="0.2">
      <c r="A56" s="1277"/>
      <c r="B56" s="1241"/>
      <c r="G56" s="1253"/>
      <c r="H56" s="1253"/>
      <c r="I56" s="1253"/>
      <c r="J56" s="1253"/>
      <c r="K56" s="1256"/>
      <c r="L56" s="1256"/>
      <c r="M56" s="1256"/>
      <c r="N56" s="1256"/>
      <c r="AN56" s="1250"/>
      <c r="AO56" s="1250"/>
      <c r="AP56" s="1250"/>
      <c r="AQ56" s="1250"/>
      <c r="AR56" s="1250"/>
      <c r="AS56" s="1250"/>
      <c r="AT56" s="1250"/>
      <c r="AU56" s="1250"/>
      <c r="AV56" s="1250"/>
      <c r="AW56" s="1250"/>
      <c r="AX56" s="1250"/>
      <c r="AY56" s="1250"/>
      <c r="AZ56" s="1250"/>
      <c r="BA56" s="1250"/>
      <c r="BB56" s="1249"/>
      <c r="BC56" s="1249"/>
      <c r="BD56" s="1249"/>
      <c r="BE56" s="1249"/>
      <c r="BF56" s="1249"/>
      <c r="BG56" s="1249"/>
      <c r="BH56" s="1249"/>
      <c r="BI56" s="1249"/>
      <c r="BJ56" s="1249"/>
      <c r="BK56" s="1249"/>
      <c r="BL56" s="1249"/>
      <c r="BM56" s="1249"/>
      <c r="BN56" s="1249"/>
      <c r="BO56" s="1249"/>
      <c r="BP56" s="1248"/>
      <c r="BQ56" s="1248"/>
      <c r="BR56" s="1248"/>
      <c r="BS56" s="1248"/>
      <c r="BT56" s="1248"/>
      <c r="BU56" s="1248"/>
      <c r="BV56" s="1248"/>
      <c r="BW56" s="1248"/>
      <c r="BX56" s="1248"/>
      <c r="BY56" s="1248"/>
      <c r="BZ56" s="1248"/>
      <c r="CA56" s="1248"/>
      <c r="CB56" s="1248"/>
      <c r="CC56" s="1248"/>
      <c r="CD56" s="1248"/>
      <c r="CE56" s="1248"/>
      <c r="CF56" s="1248"/>
      <c r="CG56" s="1248"/>
      <c r="CH56" s="1248"/>
      <c r="CI56" s="1248"/>
      <c r="CJ56" s="1248"/>
      <c r="CK56" s="1248"/>
      <c r="CL56" s="1248"/>
      <c r="CM56" s="1248"/>
      <c r="CN56" s="1248"/>
      <c r="CO56" s="1248"/>
      <c r="CP56" s="1248"/>
      <c r="CQ56" s="1248"/>
      <c r="CR56" s="1248"/>
      <c r="CS56" s="1248"/>
      <c r="CT56" s="1248"/>
      <c r="CU56" s="1248"/>
      <c r="CV56" s="1248"/>
      <c r="CW56" s="1248"/>
      <c r="CX56" s="1248"/>
      <c r="CY56" s="1248"/>
      <c r="CZ56" s="1248"/>
      <c r="DA56" s="1248"/>
      <c r="DB56" s="1248"/>
      <c r="DC56" s="1248"/>
    </row>
    <row r="57" spans="1:109" s="1277" customFormat="1" ht="13" x14ac:dyDescent="0.2">
      <c r="B57" s="1283"/>
      <c r="G57" s="1253"/>
      <c r="H57" s="1253"/>
      <c r="I57" s="1252"/>
      <c r="J57" s="1252"/>
      <c r="K57" s="1256"/>
      <c r="L57" s="1256"/>
      <c r="M57" s="1256"/>
      <c r="N57" s="1256"/>
      <c r="AM57" s="1240"/>
      <c r="AN57" s="1250"/>
      <c r="AO57" s="1250"/>
      <c r="AP57" s="1250"/>
      <c r="AQ57" s="1250"/>
      <c r="AR57" s="1250"/>
      <c r="AS57" s="1250"/>
      <c r="AT57" s="1250"/>
      <c r="AU57" s="1250"/>
      <c r="AV57" s="1250"/>
      <c r="AW57" s="1250"/>
      <c r="AX57" s="1250"/>
      <c r="AY57" s="1250"/>
      <c r="AZ57" s="1250"/>
      <c r="BA57" s="1250"/>
      <c r="BB57" s="1249" t="s">
        <v>642</v>
      </c>
      <c r="BC57" s="1249"/>
      <c r="BD57" s="1249"/>
      <c r="BE57" s="1249"/>
      <c r="BF57" s="1249"/>
      <c r="BG57" s="1249"/>
      <c r="BH57" s="1249"/>
      <c r="BI57" s="1249"/>
      <c r="BJ57" s="1249"/>
      <c r="BK57" s="1249"/>
      <c r="BL57" s="1249"/>
      <c r="BM57" s="1249"/>
      <c r="BN57" s="1249"/>
      <c r="BO57" s="1249"/>
      <c r="BP57" s="1248">
        <v>56.1</v>
      </c>
      <c r="BQ57" s="1248"/>
      <c r="BR57" s="1248"/>
      <c r="BS57" s="1248"/>
      <c r="BT57" s="1248"/>
      <c r="BU57" s="1248"/>
      <c r="BV57" s="1248"/>
      <c r="BW57" s="1248"/>
      <c r="BX57" s="1248">
        <v>57.3</v>
      </c>
      <c r="BY57" s="1248"/>
      <c r="BZ57" s="1248"/>
      <c r="CA57" s="1248"/>
      <c r="CB57" s="1248"/>
      <c r="CC57" s="1248"/>
      <c r="CD57" s="1248"/>
      <c r="CE57" s="1248"/>
      <c r="CF57" s="1248">
        <v>60.1</v>
      </c>
      <c r="CG57" s="1248"/>
      <c r="CH57" s="1248"/>
      <c r="CI57" s="1248"/>
      <c r="CJ57" s="1248"/>
      <c r="CK57" s="1248"/>
      <c r="CL57" s="1248"/>
      <c r="CM57" s="1248"/>
      <c r="CN57" s="1248">
        <v>60.7</v>
      </c>
      <c r="CO57" s="1248"/>
      <c r="CP57" s="1248"/>
      <c r="CQ57" s="1248"/>
      <c r="CR57" s="1248"/>
      <c r="CS57" s="1248"/>
      <c r="CT57" s="1248"/>
      <c r="CU57" s="1248"/>
      <c r="CV57" s="1248">
        <v>60.1</v>
      </c>
      <c r="CW57" s="1248"/>
      <c r="CX57" s="1248"/>
      <c r="CY57" s="1248"/>
      <c r="CZ57" s="1248"/>
      <c r="DA57" s="1248"/>
      <c r="DB57" s="1248"/>
      <c r="DC57" s="1248"/>
      <c r="DD57" s="1288"/>
      <c r="DE57" s="1283"/>
    </row>
    <row r="58" spans="1:109" s="1277" customFormat="1" ht="13" x14ac:dyDescent="0.2">
      <c r="A58" s="1240"/>
      <c r="B58" s="1283"/>
      <c r="G58" s="1253"/>
      <c r="H58" s="1253"/>
      <c r="I58" s="1252"/>
      <c r="J58" s="1252"/>
      <c r="K58" s="1256"/>
      <c r="L58" s="1256"/>
      <c r="M58" s="1256"/>
      <c r="N58" s="1256"/>
      <c r="AM58" s="1240"/>
      <c r="AN58" s="1250"/>
      <c r="AO58" s="1250"/>
      <c r="AP58" s="1250"/>
      <c r="AQ58" s="1250"/>
      <c r="AR58" s="1250"/>
      <c r="AS58" s="1250"/>
      <c r="AT58" s="1250"/>
      <c r="AU58" s="1250"/>
      <c r="AV58" s="1250"/>
      <c r="AW58" s="1250"/>
      <c r="AX58" s="1250"/>
      <c r="AY58" s="1250"/>
      <c r="AZ58" s="1250"/>
      <c r="BA58" s="1250"/>
      <c r="BB58" s="1249"/>
      <c r="BC58" s="1249"/>
      <c r="BD58" s="1249"/>
      <c r="BE58" s="1249"/>
      <c r="BF58" s="1249"/>
      <c r="BG58" s="1249"/>
      <c r="BH58" s="1249"/>
      <c r="BI58" s="1249"/>
      <c r="BJ58" s="1249"/>
      <c r="BK58" s="1249"/>
      <c r="BL58" s="1249"/>
      <c r="BM58" s="1249"/>
      <c r="BN58" s="1249"/>
      <c r="BO58" s="1249"/>
      <c r="BP58" s="1248"/>
      <c r="BQ58" s="1248"/>
      <c r="BR58" s="1248"/>
      <c r="BS58" s="1248"/>
      <c r="BT58" s="1248"/>
      <c r="BU58" s="1248"/>
      <c r="BV58" s="1248"/>
      <c r="BW58" s="1248"/>
      <c r="BX58" s="1248"/>
      <c r="BY58" s="1248"/>
      <c r="BZ58" s="1248"/>
      <c r="CA58" s="1248"/>
      <c r="CB58" s="1248"/>
      <c r="CC58" s="1248"/>
      <c r="CD58" s="1248"/>
      <c r="CE58" s="1248"/>
      <c r="CF58" s="1248"/>
      <c r="CG58" s="1248"/>
      <c r="CH58" s="1248"/>
      <c r="CI58" s="1248"/>
      <c r="CJ58" s="1248"/>
      <c r="CK58" s="1248"/>
      <c r="CL58" s="1248"/>
      <c r="CM58" s="1248"/>
      <c r="CN58" s="1248"/>
      <c r="CO58" s="1248"/>
      <c r="CP58" s="1248"/>
      <c r="CQ58" s="1248"/>
      <c r="CR58" s="1248"/>
      <c r="CS58" s="1248"/>
      <c r="CT58" s="1248"/>
      <c r="CU58" s="1248"/>
      <c r="CV58" s="1248"/>
      <c r="CW58" s="1248"/>
      <c r="CX58" s="1248"/>
      <c r="CY58" s="1248"/>
      <c r="CZ58" s="1248"/>
      <c r="DA58" s="1248"/>
      <c r="DB58" s="1248"/>
      <c r="DC58" s="1248"/>
      <c r="DD58" s="1288"/>
      <c r="DE58" s="1283"/>
    </row>
    <row r="59" spans="1:109" s="1277" customFormat="1" ht="13" x14ac:dyDescent="0.2">
      <c r="A59" s="1240"/>
      <c r="B59" s="1283"/>
      <c r="K59" s="1289"/>
      <c r="L59" s="1289"/>
      <c r="M59" s="1289"/>
      <c r="N59" s="1289"/>
      <c r="AQ59" s="1289"/>
      <c r="AR59" s="1289"/>
      <c r="AS59" s="1289"/>
      <c r="AT59" s="1289"/>
      <c r="BC59" s="1289"/>
      <c r="BD59" s="1289"/>
      <c r="BE59" s="1289"/>
      <c r="BF59" s="1289"/>
      <c r="BO59" s="1289"/>
      <c r="BP59" s="1289"/>
      <c r="BQ59" s="1289"/>
      <c r="BR59" s="1289"/>
      <c r="CA59" s="1289"/>
      <c r="CB59" s="1289"/>
      <c r="CC59" s="1289"/>
      <c r="CD59" s="1289"/>
      <c r="CM59" s="1289"/>
      <c r="CN59" s="1289"/>
      <c r="CO59" s="1289"/>
      <c r="CP59" s="1289"/>
      <c r="CY59" s="1289"/>
      <c r="CZ59" s="1289"/>
      <c r="DA59" s="1289"/>
      <c r="DB59" s="1289"/>
      <c r="DC59" s="1289"/>
      <c r="DD59" s="1288"/>
      <c r="DE59" s="1283"/>
    </row>
    <row r="60" spans="1:109" s="1277" customFormat="1" ht="13" x14ac:dyDescent="0.2">
      <c r="A60" s="1240"/>
      <c r="B60" s="1283"/>
      <c r="K60" s="1289"/>
      <c r="L60" s="1289"/>
      <c r="M60" s="1289"/>
      <c r="N60" s="1289"/>
      <c r="AQ60" s="1289"/>
      <c r="AR60" s="1289"/>
      <c r="AS60" s="1289"/>
      <c r="AT60" s="1289"/>
      <c r="BC60" s="1289"/>
      <c r="BD60" s="1289"/>
      <c r="BE60" s="1289"/>
      <c r="BF60" s="1289"/>
      <c r="BO60" s="1289"/>
      <c r="BP60" s="1289"/>
      <c r="BQ60" s="1289"/>
      <c r="BR60" s="1289"/>
      <c r="CA60" s="1289"/>
      <c r="CB60" s="1289"/>
      <c r="CC60" s="1289"/>
      <c r="CD60" s="1289"/>
      <c r="CM60" s="1289"/>
      <c r="CN60" s="1289"/>
      <c r="CO60" s="1289"/>
      <c r="CP60" s="1289"/>
      <c r="CY60" s="1289"/>
      <c r="CZ60" s="1289"/>
      <c r="DA60" s="1289"/>
      <c r="DB60" s="1289"/>
      <c r="DC60" s="1289"/>
      <c r="DD60" s="1288"/>
      <c r="DE60" s="1283"/>
    </row>
    <row r="61" spans="1:109" s="1277" customFormat="1" ht="13" x14ac:dyDescent="0.2">
      <c r="A61" s="1240"/>
      <c r="B61" s="1287"/>
      <c r="C61" s="1286"/>
      <c r="D61" s="1286"/>
      <c r="E61" s="1286"/>
      <c r="F61" s="1286"/>
      <c r="G61" s="1286"/>
      <c r="H61" s="1286"/>
      <c r="I61" s="1286"/>
      <c r="J61" s="1286"/>
      <c r="K61" s="1286"/>
      <c r="L61" s="1286"/>
      <c r="M61" s="1285"/>
      <c r="N61" s="1285"/>
      <c r="O61" s="1286"/>
      <c r="P61" s="1286"/>
      <c r="Q61" s="1286"/>
      <c r="R61" s="1286"/>
      <c r="S61" s="1286"/>
      <c r="T61" s="1286"/>
      <c r="U61" s="1286"/>
      <c r="V61" s="1286"/>
      <c r="W61" s="1286"/>
      <c r="X61" s="1286"/>
      <c r="Y61" s="1286"/>
      <c r="Z61" s="1286"/>
      <c r="AA61" s="1286"/>
      <c r="AB61" s="1286"/>
      <c r="AC61" s="1286"/>
      <c r="AD61" s="1286"/>
      <c r="AE61" s="1286"/>
      <c r="AF61" s="1286"/>
      <c r="AG61" s="1286"/>
      <c r="AH61" s="1286"/>
      <c r="AI61" s="1286"/>
      <c r="AJ61" s="1286"/>
      <c r="AK61" s="1286"/>
      <c r="AL61" s="1286"/>
      <c r="AM61" s="1286"/>
      <c r="AN61" s="1286"/>
      <c r="AO61" s="1286"/>
      <c r="AP61" s="1286"/>
      <c r="AQ61" s="1286"/>
      <c r="AR61" s="1286"/>
      <c r="AS61" s="1285"/>
      <c r="AT61" s="1285"/>
      <c r="AU61" s="1286"/>
      <c r="AV61" s="1286"/>
      <c r="AW61" s="1286"/>
      <c r="AX61" s="1286"/>
      <c r="AY61" s="1286"/>
      <c r="AZ61" s="1286"/>
      <c r="BA61" s="1286"/>
      <c r="BB61" s="1286"/>
      <c r="BC61" s="1286"/>
      <c r="BD61" s="1286"/>
      <c r="BE61" s="1285"/>
      <c r="BF61" s="1285"/>
      <c r="BG61" s="1286"/>
      <c r="BH61" s="1286"/>
      <c r="BI61" s="1286"/>
      <c r="BJ61" s="1286"/>
      <c r="BK61" s="1286"/>
      <c r="BL61" s="1286"/>
      <c r="BM61" s="1286"/>
      <c r="BN61" s="1286"/>
      <c r="BO61" s="1286"/>
      <c r="BP61" s="1286"/>
      <c r="BQ61" s="1285"/>
      <c r="BR61" s="1285"/>
      <c r="BS61" s="1286"/>
      <c r="BT61" s="1286"/>
      <c r="BU61" s="1286"/>
      <c r="BV61" s="1286"/>
      <c r="BW61" s="1286"/>
      <c r="BX61" s="1286"/>
      <c r="BY61" s="1286"/>
      <c r="BZ61" s="1286"/>
      <c r="CA61" s="1286"/>
      <c r="CB61" s="1286"/>
      <c r="CC61" s="1285"/>
      <c r="CD61" s="1285"/>
      <c r="CE61" s="1286"/>
      <c r="CF61" s="1286"/>
      <c r="CG61" s="1286"/>
      <c r="CH61" s="1286"/>
      <c r="CI61" s="1286"/>
      <c r="CJ61" s="1286"/>
      <c r="CK61" s="1286"/>
      <c r="CL61" s="1286"/>
      <c r="CM61" s="1286"/>
      <c r="CN61" s="1286"/>
      <c r="CO61" s="1285"/>
      <c r="CP61" s="1285"/>
      <c r="CQ61" s="1286"/>
      <c r="CR61" s="1286"/>
      <c r="CS61" s="1286"/>
      <c r="CT61" s="1286"/>
      <c r="CU61" s="1286"/>
      <c r="CV61" s="1286"/>
      <c r="CW61" s="1286"/>
      <c r="CX61" s="1286"/>
      <c r="CY61" s="1286"/>
      <c r="CZ61" s="1286"/>
      <c r="DA61" s="1285"/>
      <c r="DB61" s="1285"/>
      <c r="DC61" s="1285"/>
      <c r="DD61" s="1284"/>
      <c r="DE61" s="1283"/>
    </row>
    <row r="62" spans="1:109" ht="13" x14ac:dyDescent="0.2">
      <c r="B62" s="1282"/>
      <c r="C62" s="1282"/>
      <c r="D62" s="1282"/>
      <c r="E62" s="1282"/>
      <c r="F62" s="1282"/>
      <c r="G62" s="1282"/>
      <c r="H62" s="1282"/>
      <c r="I62" s="1282"/>
      <c r="J62" s="1282"/>
      <c r="K62" s="1282"/>
      <c r="L62" s="1282"/>
      <c r="M62" s="1282"/>
      <c r="N62" s="1282"/>
      <c r="O62" s="1282"/>
      <c r="P62" s="1282"/>
      <c r="Q62" s="1282"/>
      <c r="R62" s="1282"/>
      <c r="S62" s="1282"/>
      <c r="T62" s="1282"/>
      <c r="U62" s="1282"/>
      <c r="V62" s="1282"/>
      <c r="W62" s="1282"/>
      <c r="X62" s="1282"/>
      <c r="Y62" s="1282"/>
      <c r="Z62" s="1282"/>
      <c r="AA62" s="1282"/>
      <c r="AB62" s="1282"/>
      <c r="AC62" s="1282"/>
      <c r="AD62" s="1282"/>
      <c r="AE62" s="1282"/>
      <c r="AF62" s="1282"/>
      <c r="AG62" s="1282"/>
      <c r="AH62" s="1282"/>
      <c r="AI62" s="1282"/>
      <c r="AJ62" s="1282"/>
      <c r="AK62" s="1282"/>
      <c r="AL62" s="1282"/>
      <c r="AM62" s="1282"/>
      <c r="AN62" s="1282"/>
      <c r="AO62" s="1282"/>
      <c r="AP62" s="1282"/>
      <c r="AQ62" s="1282"/>
      <c r="AR62" s="1282"/>
      <c r="AS62" s="1282"/>
      <c r="AT62" s="1282"/>
      <c r="AU62" s="1282"/>
      <c r="AV62" s="1282"/>
      <c r="AW62" s="1282"/>
      <c r="AX62" s="1282"/>
      <c r="AY62" s="1282"/>
      <c r="AZ62" s="1282"/>
      <c r="BA62" s="1282"/>
      <c r="BB62" s="1282"/>
      <c r="BC62" s="1282"/>
      <c r="BD62" s="1282"/>
      <c r="BE62" s="1282"/>
      <c r="BF62" s="1282"/>
      <c r="BG62" s="1282"/>
      <c r="BH62" s="1282"/>
      <c r="BI62" s="1282"/>
      <c r="BJ62" s="1282"/>
      <c r="BK62" s="1282"/>
      <c r="BL62" s="1282"/>
      <c r="BM62" s="1282"/>
      <c r="BN62" s="1282"/>
      <c r="BO62" s="1282"/>
      <c r="BP62" s="1282"/>
      <c r="BQ62" s="1282"/>
      <c r="BR62" s="1282"/>
      <c r="BS62" s="1282"/>
      <c r="BT62" s="1282"/>
      <c r="BU62" s="1282"/>
      <c r="BV62" s="1282"/>
      <c r="BW62" s="1282"/>
      <c r="BX62" s="1282"/>
      <c r="BY62" s="1282"/>
      <c r="BZ62" s="1282"/>
      <c r="CA62" s="1282"/>
      <c r="CB62" s="1282"/>
      <c r="CC62" s="1282"/>
      <c r="CD62" s="1282"/>
      <c r="CE62" s="1282"/>
      <c r="CF62" s="1282"/>
      <c r="CG62" s="1282"/>
      <c r="CH62" s="1282"/>
      <c r="CI62" s="1282"/>
      <c r="CJ62" s="1282"/>
      <c r="CK62" s="1282"/>
      <c r="CL62" s="1282"/>
      <c r="CM62" s="1282"/>
      <c r="CN62" s="1282"/>
      <c r="CO62" s="1282"/>
      <c r="CP62" s="1282"/>
      <c r="CQ62" s="1282"/>
      <c r="CR62" s="1282"/>
      <c r="CS62" s="1282"/>
      <c r="CT62" s="1282"/>
      <c r="CU62" s="1282"/>
      <c r="CV62" s="1282"/>
      <c r="CW62" s="1282"/>
      <c r="CX62" s="1282"/>
      <c r="CY62" s="1282"/>
      <c r="CZ62" s="1282"/>
      <c r="DA62" s="1282"/>
      <c r="DB62" s="1282"/>
      <c r="DC62" s="1282"/>
      <c r="DD62" s="1282"/>
      <c r="DE62" s="1240"/>
    </row>
    <row r="63" spans="1:109" ht="16.5" x14ac:dyDescent="0.2">
      <c r="B63" s="1281" t="s">
        <v>641</v>
      </c>
    </row>
    <row r="64" spans="1:109" ht="13" x14ac:dyDescent="0.2">
      <c r="B64" s="1241"/>
      <c r="G64" s="1278"/>
      <c r="I64" s="1280"/>
      <c r="J64" s="1280"/>
      <c r="K64" s="1280"/>
      <c r="L64" s="1280"/>
      <c r="M64" s="1280"/>
      <c r="N64" s="1279"/>
      <c r="AM64" s="1278"/>
      <c r="AN64" s="1278" t="s">
        <v>640</v>
      </c>
      <c r="AP64" s="1277"/>
      <c r="AQ64" s="1277"/>
      <c r="AR64" s="1277"/>
      <c r="AY64" s="1278"/>
      <c r="BA64" s="1277"/>
      <c r="BB64" s="1277"/>
      <c r="BC64" s="1277"/>
      <c r="BK64" s="1278"/>
      <c r="BM64" s="1277"/>
      <c r="BN64" s="1277"/>
      <c r="BO64" s="1277"/>
      <c r="BW64" s="1278"/>
      <c r="BY64" s="1277"/>
      <c r="BZ64" s="1277"/>
      <c r="CA64" s="1277"/>
      <c r="CI64" s="1278"/>
      <c r="CK64" s="1277"/>
      <c r="CL64" s="1277"/>
      <c r="CM64" s="1277"/>
      <c r="CU64" s="1278"/>
      <c r="CW64" s="1277"/>
      <c r="CX64" s="1277"/>
      <c r="CY64" s="1277"/>
    </row>
    <row r="65" spans="2:107" ht="13" x14ac:dyDescent="0.2">
      <c r="B65" s="1241"/>
      <c r="AN65" s="1276" t="s">
        <v>639</v>
      </c>
      <c r="AO65" s="1275"/>
      <c r="AP65" s="1275"/>
      <c r="AQ65" s="1275"/>
      <c r="AR65" s="1275"/>
      <c r="AS65" s="1275"/>
      <c r="AT65" s="1275"/>
      <c r="AU65" s="1275"/>
      <c r="AV65" s="1275"/>
      <c r="AW65" s="1275"/>
      <c r="AX65" s="1275"/>
      <c r="AY65" s="1275"/>
      <c r="AZ65" s="1275"/>
      <c r="BA65" s="1275"/>
      <c r="BB65" s="1275"/>
      <c r="BC65" s="1275"/>
      <c r="BD65" s="1275"/>
      <c r="BE65" s="1275"/>
      <c r="BF65" s="1275"/>
      <c r="BG65" s="1275"/>
      <c r="BH65" s="1275"/>
      <c r="BI65" s="1275"/>
      <c r="BJ65" s="1275"/>
      <c r="BK65" s="1275"/>
      <c r="BL65" s="1275"/>
      <c r="BM65" s="1275"/>
      <c r="BN65" s="1275"/>
      <c r="BO65" s="1275"/>
      <c r="BP65" s="1275"/>
      <c r="BQ65" s="1275"/>
      <c r="BR65" s="1275"/>
      <c r="BS65" s="1275"/>
      <c r="BT65" s="1275"/>
      <c r="BU65" s="1275"/>
      <c r="BV65" s="1275"/>
      <c r="BW65" s="1275"/>
      <c r="BX65" s="1275"/>
      <c r="BY65" s="1275"/>
      <c r="BZ65" s="1275"/>
      <c r="CA65" s="1275"/>
      <c r="CB65" s="1275"/>
      <c r="CC65" s="1275"/>
      <c r="CD65" s="1275"/>
      <c r="CE65" s="1275"/>
      <c r="CF65" s="1275"/>
      <c r="CG65" s="1275"/>
      <c r="CH65" s="1275"/>
      <c r="CI65" s="1275"/>
      <c r="CJ65" s="1275"/>
      <c r="CK65" s="1275"/>
      <c r="CL65" s="1275"/>
      <c r="CM65" s="1275"/>
      <c r="CN65" s="1275"/>
      <c r="CO65" s="1275"/>
      <c r="CP65" s="1275"/>
      <c r="CQ65" s="1275"/>
      <c r="CR65" s="1275"/>
      <c r="CS65" s="1275"/>
      <c r="CT65" s="1275"/>
      <c r="CU65" s="1275"/>
      <c r="CV65" s="1275"/>
      <c r="CW65" s="1275"/>
      <c r="CX65" s="1275"/>
      <c r="CY65" s="1275"/>
      <c r="CZ65" s="1275"/>
      <c r="DA65" s="1275"/>
      <c r="DB65" s="1275"/>
      <c r="DC65" s="1274"/>
    </row>
    <row r="66" spans="2:107" ht="13" x14ac:dyDescent="0.2">
      <c r="B66" s="1241"/>
      <c r="AN66" s="1273"/>
      <c r="AO66" s="1272"/>
      <c r="AP66" s="1272"/>
      <c r="AQ66" s="1272"/>
      <c r="AR66" s="1272"/>
      <c r="AS66" s="1272"/>
      <c r="AT66" s="1272"/>
      <c r="AU66" s="1272"/>
      <c r="AV66" s="1272"/>
      <c r="AW66" s="1272"/>
      <c r="AX66" s="1272"/>
      <c r="AY66" s="1272"/>
      <c r="AZ66" s="1272"/>
      <c r="BA66" s="1272"/>
      <c r="BB66" s="1272"/>
      <c r="BC66" s="1272"/>
      <c r="BD66" s="1272"/>
      <c r="BE66" s="1272"/>
      <c r="BF66" s="1272"/>
      <c r="BG66" s="1272"/>
      <c r="BH66" s="1272"/>
      <c r="BI66" s="1272"/>
      <c r="BJ66" s="1272"/>
      <c r="BK66" s="1272"/>
      <c r="BL66" s="1272"/>
      <c r="BM66" s="1272"/>
      <c r="BN66" s="1272"/>
      <c r="BO66" s="1272"/>
      <c r="BP66" s="1272"/>
      <c r="BQ66" s="1272"/>
      <c r="BR66" s="1272"/>
      <c r="BS66" s="1272"/>
      <c r="BT66" s="1272"/>
      <c r="BU66" s="1272"/>
      <c r="BV66" s="1272"/>
      <c r="BW66" s="1272"/>
      <c r="BX66" s="1272"/>
      <c r="BY66" s="1272"/>
      <c r="BZ66" s="1272"/>
      <c r="CA66" s="1272"/>
      <c r="CB66" s="1272"/>
      <c r="CC66" s="1272"/>
      <c r="CD66" s="1272"/>
      <c r="CE66" s="1272"/>
      <c r="CF66" s="1272"/>
      <c r="CG66" s="1272"/>
      <c r="CH66" s="1272"/>
      <c r="CI66" s="1272"/>
      <c r="CJ66" s="1272"/>
      <c r="CK66" s="1272"/>
      <c r="CL66" s="1272"/>
      <c r="CM66" s="1272"/>
      <c r="CN66" s="1272"/>
      <c r="CO66" s="1272"/>
      <c r="CP66" s="1272"/>
      <c r="CQ66" s="1272"/>
      <c r="CR66" s="1272"/>
      <c r="CS66" s="1272"/>
      <c r="CT66" s="1272"/>
      <c r="CU66" s="1272"/>
      <c r="CV66" s="1272"/>
      <c r="CW66" s="1272"/>
      <c r="CX66" s="1272"/>
      <c r="CY66" s="1272"/>
      <c r="CZ66" s="1272"/>
      <c r="DA66" s="1272"/>
      <c r="DB66" s="1272"/>
      <c r="DC66" s="1271"/>
    </row>
    <row r="67" spans="2:107" ht="13" x14ac:dyDescent="0.2">
      <c r="B67" s="1241"/>
      <c r="AN67" s="1273"/>
      <c r="AO67" s="1272"/>
      <c r="AP67" s="1272"/>
      <c r="AQ67" s="1272"/>
      <c r="AR67" s="1272"/>
      <c r="AS67" s="1272"/>
      <c r="AT67" s="1272"/>
      <c r="AU67" s="1272"/>
      <c r="AV67" s="1272"/>
      <c r="AW67" s="1272"/>
      <c r="AX67" s="1272"/>
      <c r="AY67" s="1272"/>
      <c r="AZ67" s="1272"/>
      <c r="BA67" s="1272"/>
      <c r="BB67" s="1272"/>
      <c r="BC67" s="1272"/>
      <c r="BD67" s="1272"/>
      <c r="BE67" s="1272"/>
      <c r="BF67" s="1272"/>
      <c r="BG67" s="1272"/>
      <c r="BH67" s="1272"/>
      <c r="BI67" s="1272"/>
      <c r="BJ67" s="1272"/>
      <c r="BK67" s="1272"/>
      <c r="BL67" s="1272"/>
      <c r="BM67" s="1272"/>
      <c r="BN67" s="1272"/>
      <c r="BO67" s="1272"/>
      <c r="BP67" s="1272"/>
      <c r="BQ67" s="1272"/>
      <c r="BR67" s="1272"/>
      <c r="BS67" s="1272"/>
      <c r="BT67" s="1272"/>
      <c r="BU67" s="1272"/>
      <c r="BV67" s="1272"/>
      <c r="BW67" s="1272"/>
      <c r="BX67" s="1272"/>
      <c r="BY67" s="1272"/>
      <c r="BZ67" s="1272"/>
      <c r="CA67" s="1272"/>
      <c r="CB67" s="1272"/>
      <c r="CC67" s="1272"/>
      <c r="CD67" s="1272"/>
      <c r="CE67" s="1272"/>
      <c r="CF67" s="1272"/>
      <c r="CG67" s="1272"/>
      <c r="CH67" s="1272"/>
      <c r="CI67" s="1272"/>
      <c r="CJ67" s="1272"/>
      <c r="CK67" s="1272"/>
      <c r="CL67" s="1272"/>
      <c r="CM67" s="1272"/>
      <c r="CN67" s="1272"/>
      <c r="CO67" s="1272"/>
      <c r="CP67" s="1272"/>
      <c r="CQ67" s="1272"/>
      <c r="CR67" s="1272"/>
      <c r="CS67" s="1272"/>
      <c r="CT67" s="1272"/>
      <c r="CU67" s="1272"/>
      <c r="CV67" s="1272"/>
      <c r="CW67" s="1272"/>
      <c r="CX67" s="1272"/>
      <c r="CY67" s="1272"/>
      <c r="CZ67" s="1272"/>
      <c r="DA67" s="1272"/>
      <c r="DB67" s="1272"/>
      <c r="DC67" s="1271"/>
    </row>
    <row r="68" spans="2:107" ht="13" x14ac:dyDescent="0.2">
      <c r="B68" s="1241"/>
      <c r="AN68" s="1273"/>
      <c r="AO68" s="1272"/>
      <c r="AP68" s="1272"/>
      <c r="AQ68" s="1272"/>
      <c r="AR68" s="1272"/>
      <c r="AS68" s="1272"/>
      <c r="AT68" s="1272"/>
      <c r="AU68" s="1272"/>
      <c r="AV68" s="1272"/>
      <c r="AW68" s="1272"/>
      <c r="AX68" s="1272"/>
      <c r="AY68" s="1272"/>
      <c r="AZ68" s="1272"/>
      <c r="BA68" s="1272"/>
      <c r="BB68" s="1272"/>
      <c r="BC68" s="1272"/>
      <c r="BD68" s="1272"/>
      <c r="BE68" s="1272"/>
      <c r="BF68" s="1272"/>
      <c r="BG68" s="1272"/>
      <c r="BH68" s="1272"/>
      <c r="BI68" s="1272"/>
      <c r="BJ68" s="1272"/>
      <c r="BK68" s="1272"/>
      <c r="BL68" s="1272"/>
      <c r="BM68" s="1272"/>
      <c r="BN68" s="1272"/>
      <c r="BO68" s="1272"/>
      <c r="BP68" s="1272"/>
      <c r="BQ68" s="1272"/>
      <c r="BR68" s="1272"/>
      <c r="BS68" s="1272"/>
      <c r="BT68" s="1272"/>
      <c r="BU68" s="1272"/>
      <c r="BV68" s="1272"/>
      <c r="BW68" s="1272"/>
      <c r="BX68" s="1272"/>
      <c r="BY68" s="1272"/>
      <c r="BZ68" s="1272"/>
      <c r="CA68" s="1272"/>
      <c r="CB68" s="1272"/>
      <c r="CC68" s="1272"/>
      <c r="CD68" s="1272"/>
      <c r="CE68" s="1272"/>
      <c r="CF68" s="1272"/>
      <c r="CG68" s="1272"/>
      <c r="CH68" s="1272"/>
      <c r="CI68" s="1272"/>
      <c r="CJ68" s="1272"/>
      <c r="CK68" s="1272"/>
      <c r="CL68" s="1272"/>
      <c r="CM68" s="1272"/>
      <c r="CN68" s="1272"/>
      <c r="CO68" s="1272"/>
      <c r="CP68" s="1272"/>
      <c r="CQ68" s="1272"/>
      <c r="CR68" s="1272"/>
      <c r="CS68" s="1272"/>
      <c r="CT68" s="1272"/>
      <c r="CU68" s="1272"/>
      <c r="CV68" s="1272"/>
      <c r="CW68" s="1272"/>
      <c r="CX68" s="1272"/>
      <c r="CY68" s="1272"/>
      <c r="CZ68" s="1272"/>
      <c r="DA68" s="1272"/>
      <c r="DB68" s="1272"/>
      <c r="DC68" s="1271"/>
    </row>
    <row r="69" spans="2:107" ht="13" x14ac:dyDescent="0.2">
      <c r="B69" s="1241"/>
      <c r="AN69" s="1270"/>
      <c r="AO69" s="1269"/>
      <c r="AP69" s="1269"/>
      <c r="AQ69" s="1269"/>
      <c r="AR69" s="1269"/>
      <c r="AS69" s="1269"/>
      <c r="AT69" s="1269"/>
      <c r="AU69" s="1269"/>
      <c r="AV69" s="1269"/>
      <c r="AW69" s="1269"/>
      <c r="AX69" s="1269"/>
      <c r="AY69" s="1269"/>
      <c r="AZ69" s="1269"/>
      <c r="BA69" s="1269"/>
      <c r="BB69" s="1269"/>
      <c r="BC69" s="1269"/>
      <c r="BD69" s="1269"/>
      <c r="BE69" s="1269"/>
      <c r="BF69" s="1269"/>
      <c r="BG69" s="1269"/>
      <c r="BH69" s="1269"/>
      <c r="BI69" s="1269"/>
      <c r="BJ69" s="1269"/>
      <c r="BK69" s="1269"/>
      <c r="BL69" s="1269"/>
      <c r="BM69" s="1269"/>
      <c r="BN69" s="1269"/>
      <c r="BO69" s="1269"/>
      <c r="BP69" s="1269"/>
      <c r="BQ69" s="1269"/>
      <c r="BR69" s="1269"/>
      <c r="BS69" s="1269"/>
      <c r="BT69" s="1269"/>
      <c r="BU69" s="1269"/>
      <c r="BV69" s="1269"/>
      <c r="BW69" s="1269"/>
      <c r="BX69" s="1269"/>
      <c r="BY69" s="1269"/>
      <c r="BZ69" s="1269"/>
      <c r="CA69" s="1269"/>
      <c r="CB69" s="1269"/>
      <c r="CC69" s="1269"/>
      <c r="CD69" s="1269"/>
      <c r="CE69" s="1269"/>
      <c r="CF69" s="1269"/>
      <c r="CG69" s="1269"/>
      <c r="CH69" s="1269"/>
      <c r="CI69" s="1269"/>
      <c r="CJ69" s="1269"/>
      <c r="CK69" s="1269"/>
      <c r="CL69" s="1269"/>
      <c r="CM69" s="1269"/>
      <c r="CN69" s="1269"/>
      <c r="CO69" s="1269"/>
      <c r="CP69" s="1269"/>
      <c r="CQ69" s="1269"/>
      <c r="CR69" s="1269"/>
      <c r="CS69" s="1269"/>
      <c r="CT69" s="1269"/>
      <c r="CU69" s="1269"/>
      <c r="CV69" s="1269"/>
      <c r="CW69" s="1269"/>
      <c r="CX69" s="1269"/>
      <c r="CY69" s="1269"/>
      <c r="CZ69" s="1269"/>
      <c r="DA69" s="1269"/>
      <c r="DB69" s="1269"/>
      <c r="DC69" s="1268"/>
    </row>
    <row r="70" spans="2:107" ht="13" x14ac:dyDescent="0.2">
      <c r="B70" s="1241"/>
      <c r="H70" s="1267"/>
      <c r="I70" s="1267"/>
      <c r="J70" s="1265"/>
      <c r="K70" s="1265"/>
      <c r="L70" s="1264"/>
      <c r="M70" s="1265"/>
      <c r="N70" s="1264"/>
      <c r="AN70" s="1255"/>
      <c r="AO70" s="1255"/>
      <c r="AP70" s="1255"/>
      <c r="AZ70" s="1255"/>
      <c r="BA70" s="1255"/>
      <c r="BB70" s="1255"/>
      <c r="BL70" s="1255"/>
      <c r="BM70" s="1255"/>
      <c r="BN70" s="1255"/>
      <c r="BX70" s="1255"/>
      <c r="BY70" s="1255"/>
      <c r="BZ70" s="1255"/>
      <c r="CJ70" s="1255"/>
      <c r="CK70" s="1255"/>
      <c r="CL70" s="1255"/>
      <c r="CV70" s="1255"/>
      <c r="CW70" s="1255"/>
      <c r="CX70" s="1255"/>
    </row>
    <row r="71" spans="2:107" ht="13" x14ac:dyDescent="0.2">
      <c r="B71" s="1241"/>
      <c r="G71" s="1263"/>
      <c r="I71" s="1266"/>
      <c r="J71" s="1265"/>
      <c r="K71" s="1265"/>
      <c r="L71" s="1264"/>
      <c r="M71" s="1265"/>
      <c r="N71" s="1264"/>
      <c r="AM71" s="1263"/>
      <c r="AN71" s="1240" t="s">
        <v>638</v>
      </c>
    </row>
    <row r="72" spans="2:107" ht="13" x14ac:dyDescent="0.2">
      <c r="B72" s="1241"/>
      <c r="G72" s="1253"/>
      <c r="H72" s="1253"/>
      <c r="I72" s="1253"/>
      <c r="J72" s="1253"/>
      <c r="K72" s="1262"/>
      <c r="L72" s="1262"/>
      <c r="M72" s="1261"/>
      <c r="N72" s="1261"/>
      <c r="AN72" s="1260"/>
      <c r="AO72" s="1259"/>
      <c r="AP72" s="1259"/>
      <c r="AQ72" s="1259"/>
      <c r="AR72" s="1259"/>
      <c r="AS72" s="1259"/>
      <c r="AT72" s="1259"/>
      <c r="AU72" s="1259"/>
      <c r="AV72" s="1259"/>
      <c r="AW72" s="1259"/>
      <c r="AX72" s="1259"/>
      <c r="AY72" s="1259"/>
      <c r="AZ72" s="1259"/>
      <c r="BA72" s="1259"/>
      <c r="BB72" s="1259"/>
      <c r="BC72" s="1259"/>
      <c r="BD72" s="1259"/>
      <c r="BE72" s="1259"/>
      <c r="BF72" s="1259"/>
      <c r="BG72" s="1259"/>
      <c r="BH72" s="1259"/>
      <c r="BI72" s="1259"/>
      <c r="BJ72" s="1259"/>
      <c r="BK72" s="1259"/>
      <c r="BL72" s="1259"/>
      <c r="BM72" s="1259"/>
      <c r="BN72" s="1259"/>
      <c r="BO72" s="1258"/>
      <c r="BP72" s="1250" t="s">
        <v>517</v>
      </c>
      <c r="BQ72" s="1250"/>
      <c r="BR72" s="1250"/>
      <c r="BS72" s="1250"/>
      <c r="BT72" s="1250"/>
      <c r="BU72" s="1250"/>
      <c r="BV72" s="1250"/>
      <c r="BW72" s="1250"/>
      <c r="BX72" s="1250" t="s">
        <v>518</v>
      </c>
      <c r="BY72" s="1250"/>
      <c r="BZ72" s="1250"/>
      <c r="CA72" s="1250"/>
      <c r="CB72" s="1250"/>
      <c r="CC72" s="1250"/>
      <c r="CD72" s="1250"/>
      <c r="CE72" s="1250"/>
      <c r="CF72" s="1250" t="s">
        <v>519</v>
      </c>
      <c r="CG72" s="1250"/>
      <c r="CH72" s="1250"/>
      <c r="CI72" s="1250"/>
      <c r="CJ72" s="1250"/>
      <c r="CK72" s="1250"/>
      <c r="CL72" s="1250"/>
      <c r="CM72" s="1250"/>
      <c r="CN72" s="1250" t="s">
        <v>520</v>
      </c>
      <c r="CO72" s="1250"/>
      <c r="CP72" s="1250"/>
      <c r="CQ72" s="1250"/>
      <c r="CR72" s="1250"/>
      <c r="CS72" s="1250"/>
      <c r="CT72" s="1250"/>
      <c r="CU72" s="1250"/>
      <c r="CV72" s="1250" t="s">
        <v>521</v>
      </c>
      <c r="CW72" s="1250"/>
      <c r="CX72" s="1250"/>
      <c r="CY72" s="1250"/>
      <c r="CZ72" s="1250"/>
      <c r="DA72" s="1250"/>
      <c r="DB72" s="1250"/>
      <c r="DC72" s="1250"/>
    </row>
    <row r="73" spans="2:107" ht="13" x14ac:dyDescent="0.2">
      <c r="B73" s="1241"/>
      <c r="G73" s="1257"/>
      <c r="H73" s="1257"/>
      <c r="I73" s="1257"/>
      <c r="J73" s="1257"/>
      <c r="K73" s="1254"/>
      <c r="L73" s="1254"/>
      <c r="M73" s="1254"/>
      <c r="N73" s="1254"/>
      <c r="AM73" s="1255"/>
      <c r="AN73" s="1249" t="s">
        <v>637</v>
      </c>
      <c r="AO73" s="1249"/>
      <c r="AP73" s="1249"/>
      <c r="AQ73" s="1249"/>
      <c r="AR73" s="1249"/>
      <c r="AS73" s="1249"/>
      <c r="AT73" s="1249"/>
      <c r="AU73" s="1249"/>
      <c r="AV73" s="1249"/>
      <c r="AW73" s="1249"/>
      <c r="AX73" s="1249"/>
      <c r="AY73" s="1249"/>
      <c r="AZ73" s="1249"/>
      <c r="BA73" s="1249"/>
      <c r="BB73" s="1249" t="s">
        <v>635</v>
      </c>
      <c r="BC73" s="1249"/>
      <c r="BD73" s="1249"/>
      <c r="BE73" s="1249"/>
      <c r="BF73" s="1249"/>
      <c r="BG73" s="1249"/>
      <c r="BH73" s="1249"/>
      <c r="BI73" s="1249"/>
      <c r="BJ73" s="1249"/>
      <c r="BK73" s="1249"/>
      <c r="BL73" s="1249"/>
      <c r="BM73" s="1249"/>
      <c r="BN73" s="1249"/>
      <c r="BO73" s="1249"/>
      <c r="BP73" s="1248">
        <v>197.3</v>
      </c>
      <c r="BQ73" s="1248"/>
      <c r="BR73" s="1248"/>
      <c r="BS73" s="1248"/>
      <c r="BT73" s="1248"/>
      <c r="BU73" s="1248"/>
      <c r="BV73" s="1248"/>
      <c r="BW73" s="1248"/>
      <c r="BX73" s="1248">
        <v>192.7</v>
      </c>
      <c r="BY73" s="1248"/>
      <c r="BZ73" s="1248"/>
      <c r="CA73" s="1248"/>
      <c r="CB73" s="1248"/>
      <c r="CC73" s="1248"/>
      <c r="CD73" s="1248"/>
      <c r="CE73" s="1248"/>
      <c r="CF73" s="1248">
        <v>193</v>
      </c>
      <c r="CG73" s="1248"/>
      <c r="CH73" s="1248"/>
      <c r="CI73" s="1248"/>
      <c r="CJ73" s="1248"/>
      <c r="CK73" s="1248"/>
      <c r="CL73" s="1248"/>
      <c r="CM73" s="1248"/>
      <c r="CN73" s="1248">
        <v>190.1</v>
      </c>
      <c r="CO73" s="1248"/>
      <c r="CP73" s="1248"/>
      <c r="CQ73" s="1248"/>
      <c r="CR73" s="1248"/>
      <c r="CS73" s="1248"/>
      <c r="CT73" s="1248"/>
      <c r="CU73" s="1248"/>
      <c r="CV73" s="1248">
        <v>187.3</v>
      </c>
      <c r="CW73" s="1248"/>
      <c r="CX73" s="1248"/>
      <c r="CY73" s="1248"/>
      <c r="CZ73" s="1248"/>
      <c r="DA73" s="1248"/>
      <c r="DB73" s="1248"/>
      <c r="DC73" s="1248"/>
    </row>
    <row r="74" spans="2:107" ht="13" x14ac:dyDescent="0.2">
      <c r="B74" s="1241"/>
      <c r="G74" s="1257"/>
      <c r="H74" s="1257"/>
      <c r="I74" s="1257"/>
      <c r="J74" s="1257"/>
      <c r="K74" s="1254"/>
      <c r="L74" s="1254"/>
      <c r="M74" s="1254"/>
      <c r="N74" s="1254"/>
      <c r="AM74" s="1255"/>
      <c r="AN74" s="1249"/>
      <c r="AO74" s="1249"/>
      <c r="AP74" s="1249"/>
      <c r="AQ74" s="1249"/>
      <c r="AR74" s="1249"/>
      <c r="AS74" s="1249"/>
      <c r="AT74" s="1249"/>
      <c r="AU74" s="1249"/>
      <c r="AV74" s="1249"/>
      <c r="AW74" s="1249"/>
      <c r="AX74" s="1249"/>
      <c r="AY74" s="1249"/>
      <c r="AZ74" s="1249"/>
      <c r="BA74" s="1249"/>
      <c r="BB74" s="1249"/>
      <c r="BC74" s="1249"/>
      <c r="BD74" s="1249"/>
      <c r="BE74" s="1249"/>
      <c r="BF74" s="1249"/>
      <c r="BG74" s="1249"/>
      <c r="BH74" s="1249"/>
      <c r="BI74" s="1249"/>
      <c r="BJ74" s="1249"/>
      <c r="BK74" s="1249"/>
      <c r="BL74" s="1249"/>
      <c r="BM74" s="1249"/>
      <c r="BN74" s="1249"/>
      <c r="BO74" s="1249"/>
      <c r="BP74" s="1248"/>
      <c r="BQ74" s="1248"/>
      <c r="BR74" s="1248"/>
      <c r="BS74" s="1248"/>
      <c r="BT74" s="1248"/>
      <c r="BU74" s="1248"/>
      <c r="BV74" s="1248"/>
      <c r="BW74" s="1248"/>
      <c r="BX74" s="1248"/>
      <c r="BY74" s="1248"/>
      <c r="BZ74" s="1248"/>
      <c r="CA74" s="1248"/>
      <c r="CB74" s="1248"/>
      <c r="CC74" s="1248"/>
      <c r="CD74" s="1248"/>
      <c r="CE74" s="1248"/>
      <c r="CF74" s="1248"/>
      <c r="CG74" s="1248"/>
      <c r="CH74" s="1248"/>
      <c r="CI74" s="1248"/>
      <c r="CJ74" s="1248"/>
      <c r="CK74" s="1248"/>
      <c r="CL74" s="1248"/>
      <c r="CM74" s="1248"/>
      <c r="CN74" s="1248"/>
      <c r="CO74" s="1248"/>
      <c r="CP74" s="1248"/>
      <c r="CQ74" s="1248"/>
      <c r="CR74" s="1248"/>
      <c r="CS74" s="1248"/>
      <c r="CT74" s="1248"/>
      <c r="CU74" s="1248"/>
      <c r="CV74" s="1248"/>
      <c r="CW74" s="1248"/>
      <c r="CX74" s="1248"/>
      <c r="CY74" s="1248"/>
      <c r="CZ74" s="1248"/>
      <c r="DA74" s="1248"/>
      <c r="DB74" s="1248"/>
      <c r="DC74" s="1248"/>
    </row>
    <row r="75" spans="2:107" ht="13" x14ac:dyDescent="0.2">
      <c r="B75" s="1241"/>
      <c r="G75" s="1257"/>
      <c r="H75" s="1257"/>
      <c r="I75" s="1253"/>
      <c r="J75" s="1253"/>
      <c r="K75" s="1256"/>
      <c r="L75" s="1256"/>
      <c r="M75" s="1256"/>
      <c r="N75" s="1256"/>
      <c r="AM75" s="1255"/>
      <c r="AN75" s="1249"/>
      <c r="AO75" s="1249"/>
      <c r="AP75" s="1249"/>
      <c r="AQ75" s="1249"/>
      <c r="AR75" s="1249"/>
      <c r="AS75" s="1249"/>
      <c r="AT75" s="1249"/>
      <c r="AU75" s="1249"/>
      <c r="AV75" s="1249"/>
      <c r="AW75" s="1249"/>
      <c r="AX75" s="1249"/>
      <c r="AY75" s="1249"/>
      <c r="AZ75" s="1249"/>
      <c r="BA75" s="1249"/>
      <c r="BB75" s="1249" t="s">
        <v>634</v>
      </c>
      <c r="BC75" s="1249"/>
      <c r="BD75" s="1249"/>
      <c r="BE75" s="1249"/>
      <c r="BF75" s="1249"/>
      <c r="BG75" s="1249"/>
      <c r="BH75" s="1249"/>
      <c r="BI75" s="1249"/>
      <c r="BJ75" s="1249"/>
      <c r="BK75" s="1249"/>
      <c r="BL75" s="1249"/>
      <c r="BM75" s="1249"/>
      <c r="BN75" s="1249"/>
      <c r="BO75" s="1249"/>
      <c r="BP75" s="1248">
        <v>14.3</v>
      </c>
      <c r="BQ75" s="1248"/>
      <c r="BR75" s="1248"/>
      <c r="BS75" s="1248"/>
      <c r="BT75" s="1248"/>
      <c r="BU75" s="1248"/>
      <c r="BV75" s="1248"/>
      <c r="BW75" s="1248"/>
      <c r="BX75" s="1248">
        <v>13.8</v>
      </c>
      <c r="BY75" s="1248"/>
      <c r="BZ75" s="1248"/>
      <c r="CA75" s="1248"/>
      <c r="CB75" s="1248"/>
      <c r="CC75" s="1248"/>
      <c r="CD75" s="1248"/>
      <c r="CE75" s="1248"/>
      <c r="CF75" s="1248">
        <v>13.6</v>
      </c>
      <c r="CG75" s="1248"/>
      <c r="CH75" s="1248"/>
      <c r="CI75" s="1248"/>
      <c r="CJ75" s="1248"/>
      <c r="CK75" s="1248"/>
      <c r="CL75" s="1248"/>
      <c r="CM75" s="1248"/>
      <c r="CN75" s="1248">
        <v>13.7</v>
      </c>
      <c r="CO75" s="1248"/>
      <c r="CP75" s="1248"/>
      <c r="CQ75" s="1248"/>
      <c r="CR75" s="1248"/>
      <c r="CS75" s="1248"/>
      <c r="CT75" s="1248"/>
      <c r="CU75" s="1248"/>
      <c r="CV75" s="1248">
        <v>13.7</v>
      </c>
      <c r="CW75" s="1248"/>
      <c r="CX75" s="1248"/>
      <c r="CY75" s="1248"/>
      <c r="CZ75" s="1248"/>
      <c r="DA75" s="1248"/>
      <c r="DB75" s="1248"/>
      <c r="DC75" s="1248"/>
    </row>
    <row r="76" spans="2:107" ht="13" x14ac:dyDescent="0.2">
      <c r="B76" s="1241"/>
      <c r="G76" s="1257"/>
      <c r="H76" s="1257"/>
      <c r="I76" s="1253"/>
      <c r="J76" s="1253"/>
      <c r="K76" s="1256"/>
      <c r="L76" s="1256"/>
      <c r="M76" s="1256"/>
      <c r="N76" s="1256"/>
      <c r="AM76" s="1255"/>
      <c r="AN76" s="1249"/>
      <c r="AO76" s="1249"/>
      <c r="AP76" s="1249"/>
      <c r="AQ76" s="1249"/>
      <c r="AR76" s="1249"/>
      <c r="AS76" s="1249"/>
      <c r="AT76" s="1249"/>
      <c r="AU76" s="1249"/>
      <c r="AV76" s="1249"/>
      <c r="AW76" s="1249"/>
      <c r="AX76" s="1249"/>
      <c r="AY76" s="1249"/>
      <c r="AZ76" s="1249"/>
      <c r="BA76" s="1249"/>
      <c r="BB76" s="1249"/>
      <c r="BC76" s="1249"/>
      <c r="BD76" s="1249"/>
      <c r="BE76" s="1249"/>
      <c r="BF76" s="1249"/>
      <c r="BG76" s="1249"/>
      <c r="BH76" s="1249"/>
      <c r="BI76" s="1249"/>
      <c r="BJ76" s="1249"/>
      <c r="BK76" s="1249"/>
      <c r="BL76" s="1249"/>
      <c r="BM76" s="1249"/>
      <c r="BN76" s="1249"/>
      <c r="BO76" s="1249"/>
      <c r="BP76" s="1248"/>
      <c r="BQ76" s="1248"/>
      <c r="BR76" s="1248"/>
      <c r="BS76" s="1248"/>
      <c r="BT76" s="1248"/>
      <c r="BU76" s="1248"/>
      <c r="BV76" s="1248"/>
      <c r="BW76" s="1248"/>
      <c r="BX76" s="1248"/>
      <c r="BY76" s="1248"/>
      <c r="BZ76" s="1248"/>
      <c r="CA76" s="1248"/>
      <c r="CB76" s="1248"/>
      <c r="CC76" s="1248"/>
      <c r="CD76" s="1248"/>
      <c r="CE76" s="1248"/>
      <c r="CF76" s="1248"/>
      <c r="CG76" s="1248"/>
      <c r="CH76" s="1248"/>
      <c r="CI76" s="1248"/>
      <c r="CJ76" s="1248"/>
      <c r="CK76" s="1248"/>
      <c r="CL76" s="1248"/>
      <c r="CM76" s="1248"/>
      <c r="CN76" s="1248"/>
      <c r="CO76" s="1248"/>
      <c r="CP76" s="1248"/>
      <c r="CQ76" s="1248"/>
      <c r="CR76" s="1248"/>
      <c r="CS76" s="1248"/>
      <c r="CT76" s="1248"/>
      <c r="CU76" s="1248"/>
      <c r="CV76" s="1248"/>
      <c r="CW76" s="1248"/>
      <c r="CX76" s="1248"/>
      <c r="CY76" s="1248"/>
      <c r="CZ76" s="1248"/>
      <c r="DA76" s="1248"/>
      <c r="DB76" s="1248"/>
      <c r="DC76" s="1248"/>
    </row>
    <row r="77" spans="2:107" ht="13" x14ac:dyDescent="0.2">
      <c r="B77" s="1241"/>
      <c r="G77" s="1253"/>
      <c r="H77" s="1253"/>
      <c r="I77" s="1253"/>
      <c r="J77" s="1253"/>
      <c r="K77" s="1254"/>
      <c r="L77" s="1254"/>
      <c r="M77" s="1254"/>
      <c r="N77" s="1254"/>
      <c r="AN77" s="1250" t="s">
        <v>636</v>
      </c>
      <c r="AO77" s="1250"/>
      <c r="AP77" s="1250"/>
      <c r="AQ77" s="1250"/>
      <c r="AR77" s="1250"/>
      <c r="AS77" s="1250"/>
      <c r="AT77" s="1250"/>
      <c r="AU77" s="1250"/>
      <c r="AV77" s="1250"/>
      <c r="AW77" s="1250"/>
      <c r="AX77" s="1250"/>
      <c r="AY77" s="1250"/>
      <c r="AZ77" s="1250"/>
      <c r="BA77" s="1250"/>
      <c r="BB77" s="1249" t="s">
        <v>635</v>
      </c>
      <c r="BC77" s="1249"/>
      <c r="BD77" s="1249"/>
      <c r="BE77" s="1249"/>
      <c r="BF77" s="1249"/>
      <c r="BG77" s="1249"/>
      <c r="BH77" s="1249"/>
      <c r="BI77" s="1249"/>
      <c r="BJ77" s="1249"/>
      <c r="BK77" s="1249"/>
      <c r="BL77" s="1249"/>
      <c r="BM77" s="1249"/>
      <c r="BN77" s="1249"/>
      <c r="BO77" s="1249"/>
      <c r="BP77" s="1248">
        <v>196.3</v>
      </c>
      <c r="BQ77" s="1248"/>
      <c r="BR77" s="1248"/>
      <c r="BS77" s="1248"/>
      <c r="BT77" s="1248"/>
      <c r="BU77" s="1248"/>
      <c r="BV77" s="1248"/>
      <c r="BW77" s="1248"/>
      <c r="BX77" s="1248">
        <v>196.2</v>
      </c>
      <c r="BY77" s="1248"/>
      <c r="BZ77" s="1248"/>
      <c r="CA77" s="1248"/>
      <c r="CB77" s="1248"/>
      <c r="CC77" s="1248"/>
      <c r="CD77" s="1248"/>
      <c r="CE77" s="1248"/>
      <c r="CF77" s="1248">
        <v>198</v>
      </c>
      <c r="CG77" s="1248"/>
      <c r="CH77" s="1248"/>
      <c r="CI77" s="1248"/>
      <c r="CJ77" s="1248"/>
      <c r="CK77" s="1248"/>
      <c r="CL77" s="1248"/>
      <c r="CM77" s="1248"/>
      <c r="CN77" s="1248">
        <v>195.2</v>
      </c>
      <c r="CO77" s="1248"/>
      <c r="CP77" s="1248"/>
      <c r="CQ77" s="1248"/>
      <c r="CR77" s="1248"/>
      <c r="CS77" s="1248"/>
      <c r="CT77" s="1248"/>
      <c r="CU77" s="1248"/>
      <c r="CV77" s="1248">
        <v>193.6</v>
      </c>
      <c r="CW77" s="1248"/>
      <c r="CX77" s="1248"/>
      <c r="CY77" s="1248"/>
      <c r="CZ77" s="1248"/>
      <c r="DA77" s="1248"/>
      <c r="DB77" s="1248"/>
      <c r="DC77" s="1248"/>
    </row>
    <row r="78" spans="2:107" ht="13" x14ac:dyDescent="0.2">
      <c r="B78" s="1241"/>
      <c r="G78" s="1253"/>
      <c r="H78" s="1253"/>
      <c r="I78" s="1253"/>
      <c r="J78" s="1253"/>
      <c r="K78" s="1254"/>
      <c r="L78" s="1254"/>
      <c r="M78" s="1254"/>
      <c r="N78" s="1254"/>
      <c r="AN78" s="1250"/>
      <c r="AO78" s="1250"/>
      <c r="AP78" s="1250"/>
      <c r="AQ78" s="1250"/>
      <c r="AR78" s="1250"/>
      <c r="AS78" s="1250"/>
      <c r="AT78" s="1250"/>
      <c r="AU78" s="1250"/>
      <c r="AV78" s="1250"/>
      <c r="AW78" s="1250"/>
      <c r="AX78" s="1250"/>
      <c r="AY78" s="1250"/>
      <c r="AZ78" s="1250"/>
      <c r="BA78" s="1250"/>
      <c r="BB78" s="1249"/>
      <c r="BC78" s="1249"/>
      <c r="BD78" s="1249"/>
      <c r="BE78" s="1249"/>
      <c r="BF78" s="1249"/>
      <c r="BG78" s="1249"/>
      <c r="BH78" s="1249"/>
      <c r="BI78" s="1249"/>
      <c r="BJ78" s="1249"/>
      <c r="BK78" s="1249"/>
      <c r="BL78" s="1249"/>
      <c r="BM78" s="1249"/>
      <c r="BN78" s="1249"/>
      <c r="BO78" s="1249"/>
      <c r="BP78" s="1248"/>
      <c r="BQ78" s="1248"/>
      <c r="BR78" s="1248"/>
      <c r="BS78" s="1248"/>
      <c r="BT78" s="1248"/>
      <c r="BU78" s="1248"/>
      <c r="BV78" s="1248"/>
      <c r="BW78" s="1248"/>
      <c r="BX78" s="1248"/>
      <c r="BY78" s="1248"/>
      <c r="BZ78" s="1248"/>
      <c r="CA78" s="1248"/>
      <c r="CB78" s="1248"/>
      <c r="CC78" s="1248"/>
      <c r="CD78" s="1248"/>
      <c r="CE78" s="1248"/>
      <c r="CF78" s="1248"/>
      <c r="CG78" s="1248"/>
      <c r="CH78" s="1248"/>
      <c r="CI78" s="1248"/>
      <c r="CJ78" s="1248"/>
      <c r="CK78" s="1248"/>
      <c r="CL78" s="1248"/>
      <c r="CM78" s="1248"/>
      <c r="CN78" s="1248"/>
      <c r="CO78" s="1248"/>
      <c r="CP78" s="1248"/>
      <c r="CQ78" s="1248"/>
      <c r="CR78" s="1248"/>
      <c r="CS78" s="1248"/>
      <c r="CT78" s="1248"/>
      <c r="CU78" s="1248"/>
      <c r="CV78" s="1248"/>
      <c r="CW78" s="1248"/>
      <c r="CX78" s="1248"/>
      <c r="CY78" s="1248"/>
      <c r="CZ78" s="1248"/>
      <c r="DA78" s="1248"/>
      <c r="DB78" s="1248"/>
      <c r="DC78" s="1248"/>
    </row>
    <row r="79" spans="2:107" ht="13" x14ac:dyDescent="0.2">
      <c r="B79" s="1241"/>
      <c r="G79" s="1253"/>
      <c r="H79" s="1253"/>
      <c r="I79" s="1252"/>
      <c r="J79" s="1252"/>
      <c r="K79" s="1251"/>
      <c r="L79" s="1251"/>
      <c r="M79" s="1251"/>
      <c r="N79" s="1251"/>
      <c r="AN79" s="1250"/>
      <c r="AO79" s="1250"/>
      <c r="AP79" s="1250"/>
      <c r="AQ79" s="1250"/>
      <c r="AR79" s="1250"/>
      <c r="AS79" s="1250"/>
      <c r="AT79" s="1250"/>
      <c r="AU79" s="1250"/>
      <c r="AV79" s="1250"/>
      <c r="AW79" s="1250"/>
      <c r="AX79" s="1250"/>
      <c r="AY79" s="1250"/>
      <c r="AZ79" s="1250"/>
      <c r="BA79" s="1250"/>
      <c r="BB79" s="1249" t="s">
        <v>634</v>
      </c>
      <c r="BC79" s="1249"/>
      <c r="BD79" s="1249"/>
      <c r="BE79" s="1249"/>
      <c r="BF79" s="1249"/>
      <c r="BG79" s="1249"/>
      <c r="BH79" s="1249"/>
      <c r="BI79" s="1249"/>
      <c r="BJ79" s="1249"/>
      <c r="BK79" s="1249"/>
      <c r="BL79" s="1249"/>
      <c r="BM79" s="1249"/>
      <c r="BN79" s="1249"/>
      <c r="BO79" s="1249"/>
      <c r="BP79" s="1248">
        <v>14</v>
      </c>
      <c r="BQ79" s="1248"/>
      <c r="BR79" s="1248"/>
      <c r="BS79" s="1248"/>
      <c r="BT79" s="1248"/>
      <c r="BU79" s="1248"/>
      <c r="BV79" s="1248"/>
      <c r="BW79" s="1248"/>
      <c r="BX79" s="1248">
        <v>13.3</v>
      </c>
      <c r="BY79" s="1248"/>
      <c r="BZ79" s="1248"/>
      <c r="CA79" s="1248"/>
      <c r="CB79" s="1248"/>
      <c r="CC79" s="1248"/>
      <c r="CD79" s="1248"/>
      <c r="CE79" s="1248"/>
      <c r="CF79" s="1248">
        <v>12.7</v>
      </c>
      <c r="CG79" s="1248"/>
      <c r="CH79" s="1248"/>
      <c r="CI79" s="1248"/>
      <c r="CJ79" s="1248"/>
      <c r="CK79" s="1248"/>
      <c r="CL79" s="1248"/>
      <c r="CM79" s="1248"/>
      <c r="CN79" s="1248">
        <v>12.3</v>
      </c>
      <c r="CO79" s="1248"/>
      <c r="CP79" s="1248"/>
      <c r="CQ79" s="1248"/>
      <c r="CR79" s="1248"/>
      <c r="CS79" s="1248"/>
      <c r="CT79" s="1248"/>
      <c r="CU79" s="1248"/>
      <c r="CV79" s="1248">
        <v>11.9</v>
      </c>
      <c r="CW79" s="1248"/>
      <c r="CX79" s="1248"/>
      <c r="CY79" s="1248"/>
      <c r="CZ79" s="1248"/>
      <c r="DA79" s="1248"/>
      <c r="DB79" s="1248"/>
      <c r="DC79" s="1248"/>
    </row>
    <row r="80" spans="2:107" ht="13" x14ac:dyDescent="0.2">
      <c r="B80" s="1241"/>
      <c r="G80" s="1253"/>
      <c r="H80" s="1253"/>
      <c r="I80" s="1252"/>
      <c r="J80" s="1252"/>
      <c r="K80" s="1251"/>
      <c r="L80" s="1251"/>
      <c r="M80" s="1251"/>
      <c r="N80" s="1251"/>
      <c r="AN80" s="1250"/>
      <c r="AO80" s="1250"/>
      <c r="AP80" s="1250"/>
      <c r="AQ80" s="1250"/>
      <c r="AR80" s="1250"/>
      <c r="AS80" s="1250"/>
      <c r="AT80" s="1250"/>
      <c r="AU80" s="1250"/>
      <c r="AV80" s="1250"/>
      <c r="AW80" s="1250"/>
      <c r="AX80" s="1250"/>
      <c r="AY80" s="1250"/>
      <c r="AZ80" s="1250"/>
      <c r="BA80" s="1250"/>
      <c r="BB80" s="1249"/>
      <c r="BC80" s="1249"/>
      <c r="BD80" s="1249"/>
      <c r="BE80" s="1249"/>
      <c r="BF80" s="1249"/>
      <c r="BG80" s="1249"/>
      <c r="BH80" s="1249"/>
      <c r="BI80" s="1249"/>
      <c r="BJ80" s="1249"/>
      <c r="BK80" s="1249"/>
      <c r="BL80" s="1249"/>
      <c r="BM80" s="1249"/>
      <c r="BN80" s="1249"/>
      <c r="BO80" s="1249"/>
      <c r="BP80" s="1248"/>
      <c r="BQ80" s="1248"/>
      <c r="BR80" s="1248"/>
      <c r="BS80" s="1248"/>
      <c r="BT80" s="1248"/>
      <c r="BU80" s="1248"/>
      <c r="BV80" s="1248"/>
      <c r="BW80" s="1248"/>
      <c r="BX80" s="1248"/>
      <c r="BY80" s="1248"/>
      <c r="BZ80" s="1248"/>
      <c r="CA80" s="1248"/>
      <c r="CB80" s="1248"/>
      <c r="CC80" s="1248"/>
      <c r="CD80" s="1248"/>
      <c r="CE80" s="1248"/>
      <c r="CF80" s="1248"/>
      <c r="CG80" s="1248"/>
      <c r="CH80" s="1248"/>
      <c r="CI80" s="1248"/>
      <c r="CJ80" s="1248"/>
      <c r="CK80" s="1248"/>
      <c r="CL80" s="1248"/>
      <c r="CM80" s="1248"/>
      <c r="CN80" s="1248"/>
      <c r="CO80" s="1248"/>
      <c r="CP80" s="1248"/>
      <c r="CQ80" s="1248"/>
      <c r="CR80" s="1248"/>
      <c r="CS80" s="1248"/>
      <c r="CT80" s="1248"/>
      <c r="CU80" s="1248"/>
      <c r="CV80" s="1248"/>
      <c r="CW80" s="1248"/>
      <c r="CX80" s="1248"/>
      <c r="CY80" s="1248"/>
      <c r="CZ80" s="1248"/>
      <c r="DA80" s="1248"/>
      <c r="DB80" s="1248"/>
      <c r="DC80" s="1248"/>
    </row>
    <row r="81" spans="2:109" ht="13" x14ac:dyDescent="0.2">
      <c r="B81" s="1241"/>
    </row>
    <row r="82" spans="2:109" ht="16.5" x14ac:dyDescent="0.2">
      <c r="B82" s="1241"/>
      <c r="K82" s="1247"/>
      <c r="L82" s="1247"/>
      <c r="M82" s="1247"/>
      <c r="N82" s="1247"/>
      <c r="AQ82" s="1247"/>
      <c r="AR82" s="1247"/>
      <c r="AS82" s="1247"/>
      <c r="AT82" s="1247"/>
      <c r="BC82" s="1247"/>
      <c r="BD82" s="1247"/>
      <c r="BE82" s="1247"/>
      <c r="BF82" s="1247"/>
      <c r="BO82" s="1247"/>
      <c r="BP82" s="1247"/>
      <c r="BQ82" s="1247"/>
      <c r="BR82" s="1247"/>
      <c r="CA82" s="1247"/>
      <c r="CB82" s="1247"/>
      <c r="CC82" s="1247"/>
      <c r="CD82" s="1247"/>
      <c r="CM82" s="1247"/>
      <c r="CN82" s="1247"/>
      <c r="CO82" s="1247"/>
      <c r="CP82" s="1247"/>
      <c r="CY82" s="1247"/>
      <c r="CZ82" s="1247"/>
      <c r="DA82" s="1247"/>
      <c r="DB82" s="1247"/>
      <c r="DC82" s="1247"/>
    </row>
    <row r="83" spans="2:109" ht="13" x14ac:dyDescent="0.2">
      <c r="B83" s="1246"/>
      <c r="C83" s="1245"/>
      <c r="D83" s="1245"/>
      <c r="E83" s="1245"/>
      <c r="F83" s="1245"/>
      <c r="G83" s="1245"/>
      <c r="H83" s="1245"/>
      <c r="I83" s="1245"/>
      <c r="J83" s="1245"/>
      <c r="K83" s="1245"/>
      <c r="L83" s="1245"/>
      <c r="M83" s="1245"/>
      <c r="N83" s="1245"/>
      <c r="O83" s="1245"/>
      <c r="P83" s="1245"/>
      <c r="Q83" s="1245"/>
      <c r="R83" s="1245"/>
      <c r="S83" s="1245"/>
      <c r="T83" s="1245"/>
      <c r="U83" s="1245"/>
      <c r="V83" s="1245"/>
      <c r="W83" s="1245"/>
      <c r="X83" s="1245"/>
      <c r="Y83" s="1245"/>
      <c r="Z83" s="1245"/>
      <c r="AA83" s="1245"/>
      <c r="AB83" s="1245"/>
      <c r="AC83" s="1245"/>
      <c r="AD83" s="1245"/>
      <c r="AE83" s="1245"/>
      <c r="AF83" s="1245"/>
      <c r="AG83" s="1245"/>
      <c r="AH83" s="1245"/>
      <c r="AI83" s="1245"/>
      <c r="AJ83" s="1245"/>
      <c r="AK83" s="1245"/>
      <c r="AL83" s="1245"/>
      <c r="AM83" s="1245"/>
      <c r="AN83" s="1245"/>
      <c r="AO83" s="1245"/>
      <c r="AP83" s="1245"/>
      <c r="AQ83" s="1245"/>
      <c r="AR83" s="1245"/>
      <c r="AS83" s="1245"/>
      <c r="AT83" s="1245"/>
      <c r="AU83" s="1245"/>
      <c r="AV83" s="1245"/>
      <c r="AW83" s="1245"/>
      <c r="AX83" s="1245"/>
      <c r="AY83" s="1245"/>
      <c r="AZ83" s="1245"/>
      <c r="BA83" s="1245"/>
      <c r="BB83" s="1245"/>
      <c r="BC83" s="1245"/>
      <c r="BD83" s="1245"/>
      <c r="BE83" s="1245"/>
      <c r="BF83" s="1245"/>
      <c r="BG83" s="1245"/>
      <c r="BH83" s="1245"/>
      <c r="BI83" s="1245"/>
      <c r="BJ83" s="1245"/>
      <c r="BK83" s="1245"/>
      <c r="BL83" s="1245"/>
      <c r="BM83" s="1245"/>
      <c r="BN83" s="1245"/>
      <c r="BO83" s="1245"/>
      <c r="BP83" s="1245"/>
      <c r="BQ83" s="1245"/>
      <c r="BR83" s="1245"/>
      <c r="BS83" s="1245"/>
      <c r="BT83" s="1245"/>
      <c r="BU83" s="1245"/>
      <c r="BV83" s="1245"/>
      <c r="BW83" s="1245"/>
      <c r="BX83" s="1245"/>
      <c r="BY83" s="1245"/>
      <c r="BZ83" s="1245"/>
      <c r="CA83" s="1245"/>
      <c r="CB83" s="1245"/>
      <c r="CC83" s="1245"/>
      <c r="CD83" s="1245"/>
      <c r="CE83" s="1245"/>
      <c r="CF83" s="1245"/>
      <c r="CG83" s="1245"/>
      <c r="CH83" s="1245"/>
      <c r="CI83" s="1245"/>
      <c r="CJ83" s="1245"/>
      <c r="CK83" s="1245"/>
      <c r="CL83" s="1245"/>
      <c r="CM83" s="1245"/>
      <c r="CN83" s="1245"/>
      <c r="CO83" s="1245"/>
      <c r="CP83" s="1245"/>
      <c r="CQ83" s="1245"/>
      <c r="CR83" s="1245"/>
      <c r="CS83" s="1245"/>
      <c r="CT83" s="1245"/>
      <c r="CU83" s="1245"/>
      <c r="CV83" s="1245"/>
      <c r="CW83" s="1245"/>
      <c r="CX83" s="1245"/>
      <c r="CY83" s="1245"/>
      <c r="CZ83" s="1245"/>
      <c r="DA83" s="1245"/>
      <c r="DB83" s="1245"/>
      <c r="DC83" s="1245"/>
      <c r="DD83" s="1244"/>
    </row>
    <row r="84" spans="2:109" ht="13" x14ac:dyDescent="0.2">
      <c r="DD84" s="1240"/>
      <c r="DE84" s="1240"/>
    </row>
    <row r="85" spans="2:109" ht="13" x14ac:dyDescent="0.2">
      <c r="DD85" s="1240"/>
      <c r="DE85" s="1240"/>
    </row>
    <row r="86" spans="2:109" ht="13" hidden="1" x14ac:dyDescent="0.2">
      <c r="DD86" s="1240"/>
      <c r="DE86" s="1240"/>
    </row>
    <row r="87" spans="2:109" ht="13" hidden="1" x14ac:dyDescent="0.2">
      <c r="K87" s="1243"/>
      <c r="AQ87" s="1243"/>
      <c r="BC87" s="1243"/>
      <c r="BO87" s="1243"/>
      <c r="CA87" s="1243"/>
      <c r="CM87" s="1243"/>
      <c r="CY87" s="1243"/>
      <c r="DD87" s="1240"/>
      <c r="DE87" s="1240"/>
    </row>
    <row r="88" spans="2:109" ht="13" hidden="1" x14ac:dyDescent="0.2">
      <c r="DD88" s="1240"/>
      <c r="DE88" s="1240"/>
    </row>
    <row r="89" spans="2:109" ht="13" hidden="1" x14ac:dyDescent="0.2">
      <c r="DD89" s="1240"/>
      <c r="DE89" s="1240"/>
    </row>
    <row r="90" spans="2:109" ht="13" hidden="1" x14ac:dyDescent="0.2">
      <c r="DD90" s="1240"/>
      <c r="DE90" s="1240"/>
    </row>
    <row r="91" spans="2:109" ht="13" hidden="1" x14ac:dyDescent="0.2">
      <c r="DD91" s="1240"/>
      <c r="DE91" s="1240"/>
    </row>
    <row r="92" spans="2:109" ht="13.5" hidden="1" customHeight="1" x14ac:dyDescent="0.2">
      <c r="DD92" s="1240"/>
      <c r="DE92" s="1240"/>
    </row>
    <row r="93" spans="2:109" ht="13.5" hidden="1" customHeight="1" x14ac:dyDescent="0.2">
      <c r="DD93" s="1240"/>
      <c r="DE93" s="1240"/>
    </row>
    <row r="94" spans="2:109" ht="13.5" hidden="1" customHeight="1" x14ac:dyDescent="0.2">
      <c r="DD94" s="1240"/>
      <c r="DE94" s="1240"/>
    </row>
    <row r="95" spans="2:109" ht="13.5" hidden="1" customHeight="1" x14ac:dyDescent="0.2">
      <c r="DD95" s="1240"/>
      <c r="DE95" s="1240"/>
    </row>
    <row r="96" spans="2:109" ht="13.5" hidden="1" customHeight="1" x14ac:dyDescent="0.2">
      <c r="DD96" s="1240"/>
      <c r="DE96" s="1240"/>
    </row>
    <row r="97" s="1240" customFormat="1" ht="13.5" hidden="1" customHeight="1" x14ac:dyDescent="0.2"/>
    <row r="98" s="1240" customFormat="1" ht="13.5" hidden="1" customHeight="1" x14ac:dyDescent="0.2"/>
    <row r="99" s="1240" customFormat="1" ht="13.5" hidden="1" customHeight="1" x14ac:dyDescent="0.2"/>
    <row r="100" s="1240" customFormat="1" ht="13.5" hidden="1" customHeight="1" x14ac:dyDescent="0.2"/>
    <row r="101" s="1240" customFormat="1" ht="13.5" hidden="1" customHeight="1" x14ac:dyDescent="0.2"/>
    <row r="102" s="1240" customFormat="1" ht="13.5" hidden="1" customHeight="1" x14ac:dyDescent="0.2"/>
    <row r="103" s="1240" customFormat="1" ht="13.5" hidden="1" customHeight="1" x14ac:dyDescent="0.2"/>
    <row r="104" s="1240" customFormat="1" ht="13.5" hidden="1" customHeight="1" x14ac:dyDescent="0.2"/>
    <row r="105" s="1240" customFormat="1" ht="13.5" hidden="1" customHeight="1" x14ac:dyDescent="0.2"/>
    <row r="106" s="1240" customFormat="1" ht="13.5" hidden="1" customHeight="1" x14ac:dyDescent="0.2"/>
    <row r="107" s="1240" customFormat="1" ht="13.5" hidden="1" customHeight="1" x14ac:dyDescent="0.2"/>
    <row r="108" s="1240" customFormat="1" ht="13.5" hidden="1" customHeight="1" x14ac:dyDescent="0.2"/>
    <row r="109" s="1240" customFormat="1" ht="13.5" hidden="1" customHeight="1" x14ac:dyDescent="0.2"/>
    <row r="110" s="1240" customFormat="1" ht="13.5" hidden="1" customHeight="1" x14ac:dyDescent="0.2"/>
    <row r="111" s="1240" customFormat="1" ht="13.5" hidden="1" customHeight="1" x14ac:dyDescent="0.2"/>
    <row r="112" s="1240" customFormat="1" ht="13.5" hidden="1" customHeight="1" x14ac:dyDescent="0.2"/>
    <row r="113" s="1240" customFormat="1" ht="13.5" hidden="1" customHeight="1" x14ac:dyDescent="0.2"/>
    <row r="114" s="1240" customFormat="1" ht="13.5" hidden="1" customHeight="1" x14ac:dyDescent="0.2"/>
    <row r="115" s="1240" customFormat="1" ht="13.5" hidden="1" customHeight="1" x14ac:dyDescent="0.2"/>
    <row r="116" s="1240" customFormat="1" ht="13.5" hidden="1" customHeight="1" x14ac:dyDescent="0.2"/>
    <row r="117" s="1240" customFormat="1" ht="13.5" hidden="1" customHeight="1" x14ac:dyDescent="0.2"/>
    <row r="118" s="1240" customFormat="1" ht="13.5" hidden="1" customHeight="1" x14ac:dyDescent="0.2"/>
    <row r="119" s="1240" customFormat="1" ht="13.5" hidden="1" customHeight="1" x14ac:dyDescent="0.2"/>
    <row r="120" s="1240" customFormat="1" ht="13.5" hidden="1" customHeight="1" x14ac:dyDescent="0.2"/>
    <row r="121" s="1240" customFormat="1" ht="13.5" hidden="1" customHeight="1" x14ac:dyDescent="0.2"/>
    <row r="122" s="1240" customFormat="1" ht="13.5" hidden="1" customHeight="1" x14ac:dyDescent="0.2"/>
    <row r="123" s="1240" customFormat="1" ht="13.5" hidden="1" customHeight="1" x14ac:dyDescent="0.2"/>
    <row r="124" s="1240" customFormat="1" ht="13.5" hidden="1" customHeight="1" x14ac:dyDescent="0.2"/>
    <row r="125" s="1240" customFormat="1" ht="13.5" hidden="1" customHeight="1" x14ac:dyDescent="0.2"/>
    <row r="126" s="1240" customFormat="1" ht="13.5" hidden="1" customHeight="1" x14ac:dyDescent="0.2"/>
    <row r="127" s="1240" customFormat="1" ht="13.5" hidden="1" customHeight="1" x14ac:dyDescent="0.2"/>
    <row r="128" s="1240" customFormat="1" ht="13.5" hidden="1" customHeight="1" x14ac:dyDescent="0.2"/>
    <row r="129" s="1240" customFormat="1" ht="13.5" hidden="1" customHeight="1" x14ac:dyDescent="0.2"/>
    <row r="130" s="1240" customFormat="1" ht="13.5" hidden="1" customHeight="1" x14ac:dyDescent="0.2"/>
    <row r="131" s="1240" customFormat="1" ht="13.5" hidden="1" customHeight="1" x14ac:dyDescent="0.2"/>
    <row r="132" s="1240" customFormat="1" ht="13.5" hidden="1" customHeight="1" x14ac:dyDescent="0.2"/>
    <row r="133" s="1240" customFormat="1" ht="13.5" hidden="1" customHeight="1" x14ac:dyDescent="0.2"/>
    <row r="134" s="1240" customFormat="1" ht="13.5" hidden="1" customHeight="1" x14ac:dyDescent="0.2"/>
    <row r="135" s="1240" customFormat="1" ht="13.5" hidden="1" customHeight="1" x14ac:dyDescent="0.2"/>
    <row r="136" s="1240" customFormat="1" ht="13.5" hidden="1" customHeight="1" x14ac:dyDescent="0.2"/>
    <row r="137" s="1240" customFormat="1" ht="13.5" hidden="1" customHeight="1" x14ac:dyDescent="0.2"/>
    <row r="138" s="1240" customFormat="1" ht="13.5" hidden="1" customHeight="1" x14ac:dyDescent="0.2"/>
    <row r="139" s="1240" customFormat="1" ht="13.5" hidden="1" customHeight="1" x14ac:dyDescent="0.2"/>
    <row r="140" s="1240" customFormat="1" ht="13.5" hidden="1" customHeight="1" x14ac:dyDescent="0.2"/>
    <row r="141" s="1240" customFormat="1" ht="13.5" hidden="1" customHeight="1" x14ac:dyDescent="0.2"/>
    <row r="142" s="1240" customFormat="1" ht="13.5" hidden="1" customHeight="1" x14ac:dyDescent="0.2"/>
    <row r="143" s="1240" customFormat="1" ht="13.5" hidden="1" customHeight="1" x14ac:dyDescent="0.2"/>
    <row r="144" s="1240" customFormat="1" ht="13.5" hidden="1" customHeight="1" x14ac:dyDescent="0.2"/>
    <row r="145" s="1240" customFormat="1" ht="13.5" hidden="1" customHeight="1" x14ac:dyDescent="0.2"/>
    <row r="146" s="1240" customFormat="1" ht="13.5" hidden="1" customHeight="1" x14ac:dyDescent="0.2"/>
    <row r="147" s="1240" customFormat="1" ht="13.5" hidden="1" customHeight="1" x14ac:dyDescent="0.2"/>
    <row r="148" s="1240" customFormat="1" ht="13.5" hidden="1" customHeight="1" x14ac:dyDescent="0.2"/>
    <row r="149" s="1240" customFormat="1" ht="13.5" hidden="1" customHeight="1" x14ac:dyDescent="0.2"/>
    <row r="150" s="1240" customFormat="1" ht="13.5" hidden="1" customHeight="1" x14ac:dyDescent="0.2"/>
    <row r="151" s="1240" customFormat="1" ht="13.5" hidden="1" customHeight="1" x14ac:dyDescent="0.2"/>
    <row r="152" s="1240" customFormat="1" ht="13.5" hidden="1" customHeight="1" x14ac:dyDescent="0.2"/>
    <row r="153" s="1240" customFormat="1" ht="13.5" hidden="1" customHeight="1" x14ac:dyDescent="0.2"/>
    <row r="154" s="1240" customFormat="1" ht="13.5" hidden="1" customHeight="1" x14ac:dyDescent="0.2"/>
    <row r="155" s="1240" customFormat="1" ht="13.5" hidden="1" customHeight="1" x14ac:dyDescent="0.2"/>
    <row r="156" s="1240" customFormat="1" ht="13.5" hidden="1" customHeight="1" x14ac:dyDescent="0.2"/>
    <row r="157" s="1240" customFormat="1" ht="13.5" hidden="1" customHeight="1" x14ac:dyDescent="0.2"/>
    <row r="158" s="1240" customFormat="1" ht="13.5" hidden="1" customHeight="1" x14ac:dyDescent="0.2"/>
    <row r="159" s="1240" customFormat="1" ht="13.5" hidden="1" customHeight="1" x14ac:dyDescent="0.2"/>
    <row r="160" s="1240" customFormat="1" ht="13.5" hidden="1" customHeight="1" x14ac:dyDescent="0.2"/>
  </sheetData>
  <sheetProtection algorithmName="SHA-512" hashValue="TiGAgbPk9iQlN8F2YmtUxE5RIfuuBg3Fs9bODva3x+BeBLUr1f1UxLD9c/MoEiYzEfcisiQDyuYDpO8d4lbPBA==" saltValue="b+xUPgRC45+8mr6lZ1wzCQ=="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N53:N54"/>
    <mergeCell ref="BB53:BO54"/>
    <mergeCell ref="BP53:BW54"/>
    <mergeCell ref="BX53:CE54"/>
    <mergeCell ref="CF53:CM54"/>
    <mergeCell ref="AN51:BA54"/>
    <mergeCell ref="BB51:BO52"/>
    <mergeCell ref="BP51:BW52"/>
    <mergeCell ref="I57:J58"/>
    <mergeCell ref="K57:K58"/>
    <mergeCell ref="I53:J54"/>
    <mergeCell ref="K53:K54"/>
    <mergeCell ref="L53:L54"/>
    <mergeCell ref="M53:M54"/>
    <mergeCell ref="BX57:CE58"/>
    <mergeCell ref="CF57:CM58"/>
    <mergeCell ref="CN57:CU58"/>
    <mergeCell ref="CV57:DC58"/>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CV50:DC50"/>
    <mergeCell ref="CV51:DC52"/>
    <mergeCell ref="CN51:CU52"/>
    <mergeCell ref="G51:H54"/>
    <mergeCell ref="G55:H58"/>
    <mergeCell ref="I55:J56"/>
    <mergeCell ref="K55:K56"/>
    <mergeCell ref="L55:L56"/>
    <mergeCell ref="M55:M56"/>
    <mergeCell ref="N55:N56"/>
    <mergeCell ref="BX51:CE52"/>
    <mergeCell ref="CF51:CM52"/>
    <mergeCell ref="AN43:DC47"/>
    <mergeCell ref="CV53:DC54"/>
    <mergeCell ref="G50:J50"/>
    <mergeCell ref="AN50:BO50"/>
    <mergeCell ref="BP50:BW50"/>
    <mergeCell ref="BX50:CE50"/>
    <mergeCell ref="CF50:CM50"/>
    <mergeCell ref="CN50:CU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CD6B9B-6236-4676-8763-E42731B86B41}">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53125" style="280" customWidth="1"/>
    <col min="35" max="122" width="2.453125" style="279" customWidth="1"/>
    <col min="123" max="16384" width="2.453125" style="279" hidden="1"/>
  </cols>
  <sheetData>
    <row r="1" spans="1:34" ht="13.5" customHeight="1" x14ac:dyDescent="0.2">
      <c r="A1" s="279"/>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row>
    <row r="2" spans="1:34" ht="13" x14ac:dyDescent="0.2">
      <c r="S2" s="279"/>
      <c r="AH2" s="279"/>
    </row>
    <row r="3" spans="1:34" ht="13" x14ac:dyDescent="0.2">
      <c r="C3" s="279"/>
      <c r="D3" s="279"/>
      <c r="E3" s="279"/>
      <c r="F3" s="279"/>
      <c r="G3" s="279"/>
      <c r="H3" s="279"/>
      <c r="I3" s="279"/>
      <c r="J3" s="279"/>
      <c r="K3" s="279"/>
      <c r="L3" s="279"/>
      <c r="M3" s="279"/>
      <c r="N3" s="279"/>
      <c r="O3" s="279"/>
      <c r="P3" s="279"/>
      <c r="Q3" s="279"/>
      <c r="R3" s="279"/>
      <c r="S3" s="279"/>
      <c r="U3" s="279"/>
      <c r="V3" s="279"/>
      <c r="W3" s="279"/>
      <c r="X3" s="279"/>
      <c r="Y3" s="279"/>
      <c r="Z3" s="279"/>
      <c r="AA3" s="279"/>
      <c r="AB3" s="279"/>
      <c r="AC3" s="279"/>
      <c r="AD3" s="279"/>
      <c r="AE3" s="279"/>
      <c r="AF3" s="279"/>
      <c r="AG3" s="279"/>
      <c r="AH3" s="279"/>
    </row>
    <row r="4" spans="1:34" ht="13" x14ac:dyDescent="0.2"/>
    <row r="5" spans="1:34" ht="13" x14ac:dyDescent="0.2"/>
    <row r="6" spans="1:34" ht="13" x14ac:dyDescent="0.2"/>
    <row r="7" spans="1:34" ht="13" x14ac:dyDescent="0.2"/>
    <row r="8" spans="1:34" ht="13" x14ac:dyDescent="0.2"/>
    <row r="9" spans="1:34" ht="13" x14ac:dyDescent="0.2">
      <c r="AH9" s="279"/>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79"/>
    </row>
    <row r="18" spans="12:34" ht="13" x14ac:dyDescent="0.2"/>
    <row r="19" spans="12:34" ht="13" x14ac:dyDescent="0.2"/>
    <row r="20" spans="12:34" ht="13" x14ac:dyDescent="0.2">
      <c r="AH20" s="279"/>
    </row>
    <row r="21" spans="12:34" ht="13" x14ac:dyDescent="0.2">
      <c r="AH21" s="279"/>
    </row>
    <row r="22" spans="12:34" ht="13" x14ac:dyDescent="0.2"/>
    <row r="23" spans="12:34" ht="13" x14ac:dyDescent="0.2"/>
    <row r="24" spans="12:34" ht="13" x14ac:dyDescent="0.2">
      <c r="Q24" s="279"/>
    </row>
    <row r="25" spans="12:34" ht="13" x14ac:dyDescent="0.2"/>
    <row r="26" spans="12:34" ht="13" x14ac:dyDescent="0.2"/>
    <row r="27" spans="12:34" ht="13" x14ac:dyDescent="0.2"/>
    <row r="28" spans="12:34" ht="13" x14ac:dyDescent="0.2">
      <c r="T28" s="279"/>
      <c r="AH28" s="279"/>
    </row>
    <row r="29" spans="12:34" ht="13" x14ac:dyDescent="0.2">
      <c r="U29" s="279"/>
    </row>
    <row r="30" spans="12:34" ht="13" x14ac:dyDescent="0.2"/>
    <row r="31" spans="12:34" ht="13" x14ac:dyDescent="0.2">
      <c r="Q31" s="279"/>
    </row>
    <row r="32" spans="12:34" ht="13" x14ac:dyDescent="0.2">
      <c r="L32" s="279"/>
    </row>
    <row r="33" spans="2:34" ht="13" x14ac:dyDescent="0.2">
      <c r="C33" s="279"/>
      <c r="E33" s="279"/>
      <c r="G33" s="279"/>
      <c r="I33" s="279"/>
      <c r="X33" s="279"/>
    </row>
    <row r="34" spans="2:34" ht="13" x14ac:dyDescent="0.2">
      <c r="B34" s="279"/>
      <c r="O34" s="279"/>
      <c r="P34" s="279"/>
      <c r="R34" s="279"/>
      <c r="T34" s="279"/>
    </row>
    <row r="35" spans="2:34" ht="13" x14ac:dyDescent="0.2">
      <c r="D35" s="279"/>
      <c r="U35" s="279"/>
      <c r="W35" s="279"/>
      <c r="AC35" s="279"/>
      <c r="AD35" s="279"/>
      <c r="AE35" s="279"/>
      <c r="AF35" s="279"/>
      <c r="AG35" s="279"/>
      <c r="AH35" s="279"/>
    </row>
    <row r="36" spans="2:34" ht="13" x14ac:dyDescent="0.2">
      <c r="H36" s="279"/>
      <c r="J36" s="279"/>
      <c r="K36" s="279"/>
      <c r="M36" s="279"/>
      <c r="V36" s="279"/>
      <c r="Y36" s="279"/>
      <c r="Z36" s="279"/>
      <c r="AA36" s="279"/>
      <c r="AB36" s="279"/>
      <c r="AC36" s="279"/>
      <c r="AD36" s="279"/>
      <c r="AE36" s="279"/>
      <c r="AF36" s="279"/>
      <c r="AG36" s="279"/>
      <c r="AH36" s="279"/>
    </row>
    <row r="37" spans="2:34" ht="13" x14ac:dyDescent="0.2">
      <c r="AH37" s="279"/>
    </row>
    <row r="38" spans="2:34" ht="13" x14ac:dyDescent="0.2">
      <c r="AG38" s="279"/>
      <c r="AH38" s="279"/>
    </row>
    <row r="39" spans="2:34" ht="13" x14ac:dyDescent="0.2"/>
    <row r="40" spans="2:34" ht="13" x14ac:dyDescent="0.2">
      <c r="X40" s="279"/>
    </row>
    <row r="41" spans="2:34" ht="13" x14ac:dyDescent="0.2">
      <c r="R41" s="279"/>
    </row>
    <row r="42" spans="2:34" ht="13" x14ac:dyDescent="0.2">
      <c r="W42" s="279"/>
    </row>
    <row r="43" spans="2:34" ht="13" x14ac:dyDescent="0.2">
      <c r="V43" s="279"/>
      <c r="Y43" s="279"/>
      <c r="Z43" s="279"/>
      <c r="AA43" s="279"/>
      <c r="AB43" s="279"/>
      <c r="AC43" s="279"/>
      <c r="AD43" s="279"/>
      <c r="AE43" s="279"/>
      <c r="AF43" s="279"/>
      <c r="AG43" s="279"/>
      <c r="AH43" s="279"/>
    </row>
    <row r="44" spans="2:34" ht="13" x14ac:dyDescent="0.2">
      <c r="AH44" s="279"/>
    </row>
    <row r="45" spans="2:34" ht="13" x14ac:dyDescent="0.2">
      <c r="X45" s="279"/>
    </row>
    <row r="46" spans="2:34" ht="13" x14ac:dyDescent="0.2"/>
    <row r="47" spans="2:34" ht="13" x14ac:dyDescent="0.2"/>
    <row r="48" spans="2:34" ht="13" x14ac:dyDescent="0.2">
      <c r="U48" s="279"/>
      <c r="V48" s="279"/>
      <c r="W48" s="279"/>
      <c r="Y48" s="279"/>
      <c r="Z48" s="279"/>
      <c r="AA48" s="279"/>
      <c r="AB48" s="279"/>
      <c r="AC48" s="279"/>
      <c r="AD48" s="279"/>
      <c r="AE48" s="279"/>
      <c r="AF48" s="279"/>
      <c r="AG48" s="279"/>
      <c r="AH48" s="279"/>
    </row>
    <row r="49" spans="28:34" ht="13" x14ac:dyDescent="0.2"/>
    <row r="50" spans="28:34" ht="13" x14ac:dyDescent="0.2">
      <c r="AE50" s="279"/>
      <c r="AF50" s="279"/>
      <c r="AG50" s="279"/>
      <c r="AH50" s="279"/>
    </row>
    <row r="51" spans="28:34" ht="13" x14ac:dyDescent="0.2">
      <c r="AC51" s="279"/>
      <c r="AD51" s="279"/>
      <c r="AE51" s="279"/>
      <c r="AF51" s="279"/>
      <c r="AG51" s="279"/>
      <c r="AH51" s="279"/>
    </row>
    <row r="52" spans="28:34" ht="13" x14ac:dyDescent="0.2"/>
    <row r="53" spans="28:34" ht="13" x14ac:dyDescent="0.2">
      <c r="AF53" s="279"/>
      <c r="AG53" s="279"/>
      <c r="AH53" s="279"/>
    </row>
    <row r="54" spans="28:34" ht="13" x14ac:dyDescent="0.2">
      <c r="AH54" s="279"/>
    </row>
    <row r="55" spans="28:34" ht="13" x14ac:dyDescent="0.2"/>
    <row r="56" spans="28:34" ht="13" x14ac:dyDescent="0.2">
      <c r="AB56" s="279"/>
      <c r="AC56" s="279"/>
      <c r="AD56" s="279"/>
      <c r="AE56" s="279"/>
      <c r="AF56" s="279"/>
      <c r="AG56" s="279"/>
      <c r="AH56" s="279"/>
    </row>
    <row r="57" spans="28:34" ht="13" x14ac:dyDescent="0.2">
      <c r="AH57" s="279"/>
    </row>
    <row r="58" spans="28:34" ht="13" x14ac:dyDescent="0.2">
      <c r="AH58" s="279"/>
    </row>
    <row r="59" spans="28:34" ht="13" x14ac:dyDescent="0.2"/>
    <row r="60" spans="28:34" ht="13" x14ac:dyDescent="0.2"/>
    <row r="61" spans="28:34" ht="13" x14ac:dyDescent="0.2"/>
    <row r="62" spans="28:34" ht="13" x14ac:dyDescent="0.2"/>
    <row r="63" spans="28:34" ht="13" x14ac:dyDescent="0.2">
      <c r="AH63" s="279"/>
    </row>
    <row r="64" spans="28:34" ht="13" x14ac:dyDescent="0.2">
      <c r="AG64" s="279"/>
      <c r="AH64" s="279"/>
    </row>
    <row r="65" spans="28:34" ht="13" x14ac:dyDescent="0.2"/>
    <row r="66" spans="28:34" ht="13" x14ac:dyDescent="0.2"/>
    <row r="67" spans="28:34" ht="13" x14ac:dyDescent="0.2"/>
    <row r="68" spans="28:34" ht="13" x14ac:dyDescent="0.2">
      <c r="AB68" s="279"/>
      <c r="AC68" s="279"/>
      <c r="AD68" s="279"/>
      <c r="AE68" s="279"/>
      <c r="AF68" s="279"/>
      <c r="AG68" s="279"/>
      <c r="AH68" s="279"/>
    </row>
    <row r="69" spans="28:34" ht="13" x14ac:dyDescent="0.2">
      <c r="AF69" s="279"/>
      <c r="AG69" s="279"/>
      <c r="AH69" s="279"/>
    </row>
    <row r="70" spans="28:34" ht="13" x14ac:dyDescent="0.2"/>
    <row r="71" spans="28:34" ht="13" x14ac:dyDescent="0.2"/>
    <row r="72" spans="28:34" ht="13" x14ac:dyDescent="0.2"/>
    <row r="73" spans="28:34" ht="13" x14ac:dyDescent="0.2"/>
    <row r="74" spans="28:34" ht="13" x14ac:dyDescent="0.2"/>
    <row r="75" spans="28:34" ht="13" x14ac:dyDescent="0.2">
      <c r="AH75" s="279"/>
    </row>
    <row r="76" spans="28:34" ht="13" x14ac:dyDescent="0.2">
      <c r="AF76" s="279"/>
      <c r="AG76" s="279"/>
      <c r="AH76" s="279"/>
    </row>
    <row r="77" spans="28:34" ht="13" x14ac:dyDescent="0.2">
      <c r="AG77" s="279"/>
      <c r="AH77" s="279"/>
    </row>
    <row r="78" spans="28:34" ht="13" x14ac:dyDescent="0.2"/>
    <row r="79" spans="28:34" ht="13" x14ac:dyDescent="0.2"/>
    <row r="80" spans="28:34" ht="13" x14ac:dyDescent="0.2"/>
    <row r="81" spans="25:34" ht="13" x14ac:dyDescent="0.2"/>
    <row r="82" spans="25:34" ht="13" x14ac:dyDescent="0.2">
      <c r="Y82" s="279"/>
    </row>
    <row r="83" spans="25:34" ht="13" x14ac:dyDescent="0.2">
      <c r="Y83" s="279"/>
      <c r="Z83" s="279"/>
      <c r="AA83" s="279"/>
      <c r="AB83" s="279"/>
      <c r="AC83" s="279"/>
      <c r="AD83" s="279"/>
      <c r="AE83" s="279"/>
      <c r="AF83" s="279"/>
      <c r="AG83" s="279"/>
      <c r="AH83" s="279"/>
    </row>
    <row r="84" spans="25:34" ht="13" x14ac:dyDescent="0.2"/>
    <row r="85" spans="25:34" ht="13" x14ac:dyDescent="0.2"/>
    <row r="86" spans="25:34" ht="13" x14ac:dyDescent="0.2"/>
    <row r="87" spans="25:34" ht="13" x14ac:dyDescent="0.2"/>
    <row r="88" spans="25:34" ht="13" x14ac:dyDescent="0.2">
      <c r="AH88" s="279"/>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79"/>
      <c r="AG94" s="279"/>
      <c r="AH94" s="279"/>
    </row>
    <row r="95" spans="25:34" ht="13.5" customHeight="1" x14ac:dyDescent="0.2">
      <c r="AH95" s="279"/>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9"/>
    </row>
    <row r="102" spans="33:34" ht="13.5" customHeight="1" x14ac:dyDescent="0.2"/>
    <row r="103" spans="33:34" ht="13.5" customHeight="1" x14ac:dyDescent="0.2"/>
    <row r="104" spans="33:34" ht="13.5" customHeight="1" x14ac:dyDescent="0.2">
      <c r="AG104" s="279"/>
      <c r="AH104" s="279"/>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9"/>
    </row>
    <row r="117" spans="34:122" ht="13.5" customHeight="1" x14ac:dyDescent="0.2"/>
    <row r="118" spans="34:122" ht="13.5" customHeight="1" x14ac:dyDescent="0.2"/>
    <row r="119" spans="34:122" ht="13.5" customHeight="1" x14ac:dyDescent="0.2"/>
    <row r="120" spans="34:122" ht="13.5" customHeight="1" x14ac:dyDescent="0.2">
      <c r="AH120" s="279"/>
    </row>
    <row r="121" spans="34:122" ht="13.5" customHeight="1" x14ac:dyDescent="0.2">
      <c r="AH121" s="279"/>
    </row>
    <row r="122" spans="34:122" ht="13.5" customHeight="1" x14ac:dyDescent="0.2"/>
    <row r="123" spans="34:122" ht="13.5" customHeight="1" x14ac:dyDescent="0.2"/>
    <row r="124" spans="34:122" ht="13.5" customHeight="1" x14ac:dyDescent="0.2"/>
    <row r="125" spans="34:122" ht="13.5" customHeight="1" x14ac:dyDescent="0.2">
      <c r="DR125" s="279" t="s">
        <v>464</v>
      </c>
    </row>
  </sheetData>
  <sheetProtection algorithmName="SHA-512" hashValue="wOpGJebM7azEZweE7RdtbBip/AtOQ2jrlY4Oft1Ueae+2ohDdiAyR26/TjWGP7GuA3GRIX59ioA4zRMeB8ONLg==" saltValue="qIvIhVULaJWRn7eQr6Zc6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FE8BA5-012E-4CC0-A3DA-6293ACF41086}">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53125" style="280" customWidth="1"/>
    <col min="35" max="122" width="2.453125" style="279" customWidth="1"/>
    <col min="123" max="16384" width="2.453125" style="279" hidden="1"/>
  </cols>
  <sheetData>
    <row r="1" spans="1:34" ht="13.5" customHeight="1" x14ac:dyDescent="0.2">
      <c r="A1" s="279"/>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row>
    <row r="2" spans="1:34" ht="13" x14ac:dyDescent="0.2">
      <c r="S2" s="279"/>
      <c r="AH2" s="279"/>
    </row>
    <row r="3" spans="1:34" ht="13" x14ac:dyDescent="0.2">
      <c r="C3" s="279"/>
      <c r="D3" s="279"/>
      <c r="E3" s="279"/>
      <c r="F3" s="279"/>
      <c r="G3" s="279"/>
      <c r="H3" s="279"/>
      <c r="I3" s="279"/>
      <c r="J3" s="279"/>
      <c r="K3" s="279"/>
      <c r="L3" s="279"/>
      <c r="M3" s="279"/>
      <c r="N3" s="279"/>
      <c r="O3" s="279"/>
      <c r="P3" s="279"/>
      <c r="Q3" s="279"/>
      <c r="R3" s="279"/>
      <c r="S3" s="279"/>
      <c r="U3" s="279"/>
      <c r="V3" s="279"/>
      <c r="W3" s="279"/>
      <c r="X3" s="279"/>
      <c r="Y3" s="279"/>
      <c r="Z3" s="279"/>
      <c r="AA3" s="279"/>
      <c r="AB3" s="279"/>
      <c r="AC3" s="279"/>
      <c r="AD3" s="279"/>
      <c r="AE3" s="279"/>
      <c r="AF3" s="279"/>
      <c r="AG3" s="279"/>
      <c r="AH3" s="279"/>
    </row>
    <row r="4" spans="1:34" ht="13" x14ac:dyDescent="0.2"/>
    <row r="5" spans="1:34" ht="13" x14ac:dyDescent="0.2"/>
    <row r="6" spans="1:34" ht="13" x14ac:dyDescent="0.2"/>
    <row r="7" spans="1:34" ht="13" x14ac:dyDescent="0.2"/>
    <row r="8" spans="1:34" ht="13" x14ac:dyDescent="0.2"/>
    <row r="9" spans="1:34" ht="13" x14ac:dyDescent="0.2">
      <c r="AH9" s="279"/>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79"/>
    </row>
    <row r="18" spans="12:34" ht="13" x14ac:dyDescent="0.2"/>
    <row r="19" spans="12:34" ht="13" x14ac:dyDescent="0.2"/>
    <row r="20" spans="12:34" ht="13" x14ac:dyDescent="0.2">
      <c r="AH20" s="279"/>
    </row>
    <row r="21" spans="12:34" ht="13" x14ac:dyDescent="0.2">
      <c r="AH21" s="279"/>
    </row>
    <row r="22" spans="12:34" ht="13" x14ac:dyDescent="0.2"/>
    <row r="23" spans="12:34" ht="13" x14ac:dyDescent="0.2"/>
    <row r="24" spans="12:34" ht="13" x14ac:dyDescent="0.2">
      <c r="Q24" s="279"/>
    </row>
    <row r="25" spans="12:34" ht="13" x14ac:dyDescent="0.2"/>
    <row r="26" spans="12:34" ht="13" x14ac:dyDescent="0.2"/>
    <row r="27" spans="12:34" ht="13" x14ac:dyDescent="0.2"/>
    <row r="28" spans="12:34" ht="13" x14ac:dyDescent="0.2">
      <c r="T28" s="279"/>
      <c r="AH28" s="279"/>
    </row>
    <row r="29" spans="12:34" ht="13" x14ac:dyDescent="0.2">
      <c r="U29" s="279"/>
    </row>
    <row r="30" spans="12:34" ht="13" x14ac:dyDescent="0.2"/>
    <row r="31" spans="12:34" ht="13" x14ac:dyDescent="0.2">
      <c r="Q31" s="279"/>
      <c r="X31" s="279"/>
    </row>
    <row r="32" spans="12:34" ht="13" x14ac:dyDescent="0.2">
      <c r="L32" s="279"/>
    </row>
    <row r="33" spans="2:34" ht="13" x14ac:dyDescent="0.2">
      <c r="C33" s="279"/>
      <c r="E33" s="279"/>
      <c r="G33" s="279"/>
      <c r="I33" s="279"/>
    </row>
    <row r="34" spans="2:34" ht="13" x14ac:dyDescent="0.2">
      <c r="B34" s="279"/>
      <c r="O34" s="279"/>
      <c r="P34" s="279"/>
      <c r="R34" s="279"/>
      <c r="T34" s="279"/>
    </row>
    <row r="35" spans="2:34" ht="13" x14ac:dyDescent="0.2">
      <c r="D35" s="279"/>
      <c r="U35" s="279"/>
      <c r="W35" s="279"/>
      <c r="AC35" s="279"/>
      <c r="AD35" s="279"/>
      <c r="AE35" s="279"/>
      <c r="AF35" s="279"/>
      <c r="AG35" s="279"/>
      <c r="AH35" s="279"/>
    </row>
    <row r="36" spans="2:34" ht="13" x14ac:dyDescent="0.2">
      <c r="H36" s="279"/>
      <c r="J36" s="279"/>
      <c r="K36" s="279"/>
      <c r="M36" s="279"/>
      <c r="V36" s="279"/>
      <c r="Y36" s="279"/>
      <c r="Z36" s="279"/>
      <c r="AA36" s="279"/>
      <c r="AB36" s="279"/>
      <c r="AC36" s="279"/>
      <c r="AD36" s="279"/>
      <c r="AE36" s="279"/>
      <c r="AF36" s="279"/>
      <c r="AG36" s="279"/>
      <c r="AH36" s="279"/>
    </row>
    <row r="37" spans="2:34" ht="13" x14ac:dyDescent="0.2">
      <c r="AH37" s="279"/>
    </row>
    <row r="38" spans="2:34" ht="13" x14ac:dyDescent="0.2">
      <c r="X38" s="279"/>
      <c r="AG38" s="279"/>
      <c r="AH38" s="279"/>
    </row>
    <row r="39" spans="2:34" ht="13" x14ac:dyDescent="0.2"/>
    <row r="40" spans="2:34" ht="13" x14ac:dyDescent="0.2"/>
    <row r="41" spans="2:34" ht="13" x14ac:dyDescent="0.2">
      <c r="R41" s="279"/>
    </row>
    <row r="42" spans="2:34" ht="13" x14ac:dyDescent="0.2">
      <c r="W42" s="279"/>
    </row>
    <row r="43" spans="2:34" ht="13" x14ac:dyDescent="0.2">
      <c r="V43" s="279"/>
      <c r="X43" s="279"/>
      <c r="Y43" s="279"/>
      <c r="Z43" s="279"/>
      <c r="AA43" s="279"/>
      <c r="AB43" s="279"/>
      <c r="AC43" s="279"/>
      <c r="AD43" s="279"/>
      <c r="AE43" s="279"/>
      <c r="AF43" s="279"/>
      <c r="AG43" s="279"/>
      <c r="AH43" s="279"/>
    </row>
    <row r="44" spans="2:34" ht="13" x14ac:dyDescent="0.2">
      <c r="AH44" s="279"/>
    </row>
    <row r="45" spans="2:34" ht="13" x14ac:dyDescent="0.2"/>
    <row r="46" spans="2:34" ht="13" x14ac:dyDescent="0.2"/>
    <row r="47" spans="2:34" ht="13" x14ac:dyDescent="0.2"/>
    <row r="48" spans="2:34" ht="13" x14ac:dyDescent="0.2">
      <c r="U48" s="279"/>
      <c r="V48" s="279"/>
      <c r="W48" s="279"/>
      <c r="Y48" s="279"/>
      <c r="Z48" s="279"/>
      <c r="AA48" s="279"/>
      <c r="AB48" s="279"/>
      <c r="AC48" s="279"/>
      <c r="AD48" s="279"/>
      <c r="AE48" s="279"/>
      <c r="AF48" s="279"/>
      <c r="AG48" s="279"/>
      <c r="AH48" s="279"/>
    </row>
    <row r="49" spans="28:34" ht="13" x14ac:dyDescent="0.2"/>
    <row r="50" spans="28:34" ht="13" x14ac:dyDescent="0.2">
      <c r="AE50" s="279"/>
      <c r="AF50" s="279"/>
      <c r="AG50" s="279"/>
      <c r="AH50" s="279"/>
    </row>
    <row r="51" spans="28:34" ht="13" x14ac:dyDescent="0.2">
      <c r="AC51" s="279"/>
      <c r="AD51" s="279"/>
      <c r="AE51" s="279"/>
      <c r="AF51" s="279"/>
      <c r="AG51" s="279"/>
      <c r="AH51" s="279"/>
    </row>
    <row r="52" spans="28:34" ht="13" x14ac:dyDescent="0.2"/>
    <row r="53" spans="28:34" ht="13" x14ac:dyDescent="0.2">
      <c r="AF53" s="279"/>
      <c r="AG53" s="279"/>
      <c r="AH53" s="279"/>
    </row>
    <row r="54" spans="28:34" ht="13" x14ac:dyDescent="0.2">
      <c r="AH54" s="279"/>
    </row>
    <row r="55" spans="28:34" ht="13" x14ac:dyDescent="0.2"/>
    <row r="56" spans="28:34" ht="13" x14ac:dyDescent="0.2">
      <c r="AB56" s="279"/>
      <c r="AC56" s="279"/>
      <c r="AD56" s="279"/>
      <c r="AE56" s="279"/>
      <c r="AF56" s="279"/>
      <c r="AG56" s="279"/>
      <c r="AH56" s="279"/>
    </row>
    <row r="57" spans="28:34" ht="13" x14ac:dyDescent="0.2">
      <c r="AH57" s="279"/>
    </row>
    <row r="58" spans="28:34" ht="13" x14ac:dyDescent="0.2">
      <c r="AH58" s="279"/>
    </row>
    <row r="59" spans="28:34" ht="13" x14ac:dyDescent="0.2"/>
    <row r="60" spans="28:34" ht="13" x14ac:dyDescent="0.2"/>
    <row r="61" spans="28:34" ht="13" x14ac:dyDescent="0.2"/>
    <row r="62" spans="28:34" ht="13" x14ac:dyDescent="0.2"/>
    <row r="63" spans="28:34" ht="13" x14ac:dyDescent="0.2">
      <c r="AH63" s="279"/>
    </row>
    <row r="64" spans="28:34" ht="13" x14ac:dyDescent="0.2">
      <c r="AG64" s="279"/>
      <c r="AH64" s="279"/>
    </row>
    <row r="65" spans="28:34" ht="13" x14ac:dyDescent="0.2"/>
    <row r="66" spans="28:34" ht="13" x14ac:dyDescent="0.2"/>
    <row r="67" spans="28:34" ht="13" x14ac:dyDescent="0.2"/>
    <row r="68" spans="28:34" ht="13" x14ac:dyDescent="0.2">
      <c r="AB68" s="279"/>
      <c r="AC68" s="279"/>
      <c r="AD68" s="279"/>
      <c r="AE68" s="279"/>
      <c r="AF68" s="279"/>
      <c r="AG68" s="279"/>
      <c r="AH68" s="279"/>
    </row>
    <row r="69" spans="28:34" ht="13" x14ac:dyDescent="0.2">
      <c r="AF69" s="279"/>
      <c r="AG69" s="279"/>
      <c r="AH69" s="279"/>
    </row>
    <row r="70" spans="28:34" ht="13" x14ac:dyDescent="0.2"/>
    <row r="71" spans="28:34" ht="13" x14ac:dyDescent="0.2"/>
    <row r="72" spans="28:34" ht="13" x14ac:dyDescent="0.2"/>
    <row r="73" spans="28:34" ht="13" x14ac:dyDescent="0.2"/>
    <row r="74" spans="28:34" ht="13" x14ac:dyDescent="0.2"/>
    <row r="75" spans="28:34" ht="13" x14ac:dyDescent="0.2">
      <c r="AH75" s="279"/>
    </row>
    <row r="76" spans="28:34" ht="13" x14ac:dyDescent="0.2">
      <c r="AF76" s="279"/>
      <c r="AG76" s="279"/>
      <c r="AH76" s="279"/>
    </row>
    <row r="77" spans="28:34" ht="13" x14ac:dyDescent="0.2">
      <c r="AG77" s="279"/>
      <c r="AH77" s="279"/>
    </row>
    <row r="78" spans="28:34" ht="13" x14ac:dyDescent="0.2"/>
    <row r="79" spans="28:34" ht="13" x14ac:dyDescent="0.2"/>
    <row r="80" spans="28:34" ht="13" x14ac:dyDescent="0.2"/>
    <row r="81" spans="25:34" ht="13" x14ac:dyDescent="0.2"/>
    <row r="82" spans="25:34" ht="13" x14ac:dyDescent="0.2">
      <c r="Y82" s="279"/>
    </row>
    <row r="83" spans="25:34" ht="13" x14ac:dyDescent="0.2">
      <c r="Y83" s="279"/>
      <c r="Z83" s="279"/>
      <c r="AA83" s="279"/>
      <c r="AB83" s="279"/>
      <c r="AC83" s="279"/>
      <c r="AD83" s="279"/>
      <c r="AE83" s="279"/>
      <c r="AF83" s="279"/>
      <c r="AG83" s="279"/>
      <c r="AH83" s="279"/>
    </row>
    <row r="84" spans="25:34" ht="13" x14ac:dyDescent="0.2"/>
    <row r="85" spans="25:34" ht="13" x14ac:dyDescent="0.2"/>
    <row r="86" spans="25:34" ht="13" x14ac:dyDescent="0.2"/>
    <row r="87" spans="25:34" ht="13" x14ac:dyDescent="0.2"/>
    <row r="88" spans="25:34" ht="13" x14ac:dyDescent="0.2">
      <c r="AH88" s="279"/>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79"/>
      <c r="AG94" s="279"/>
      <c r="AH94" s="279"/>
    </row>
    <row r="95" spans="25:34" ht="13.5" customHeight="1" x14ac:dyDescent="0.2">
      <c r="AH95" s="279"/>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9"/>
    </row>
    <row r="102" spans="33:34" ht="13.5" customHeight="1" x14ac:dyDescent="0.2"/>
    <row r="103" spans="33:34" ht="13.5" customHeight="1" x14ac:dyDescent="0.2"/>
    <row r="104" spans="33:34" ht="13.5" customHeight="1" x14ac:dyDescent="0.2">
      <c r="AG104" s="279"/>
      <c r="AH104" s="279"/>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9"/>
    </row>
    <row r="117" spans="34:122" ht="13.5" customHeight="1" x14ac:dyDescent="0.2"/>
    <row r="118" spans="34:122" ht="13.5" customHeight="1" x14ac:dyDescent="0.2"/>
    <row r="119" spans="34:122" ht="13.5" customHeight="1" x14ac:dyDescent="0.2"/>
    <row r="120" spans="34:122" ht="13.5" customHeight="1" x14ac:dyDescent="0.2">
      <c r="AH120" s="279"/>
    </row>
    <row r="121" spans="34:122" ht="13.5" customHeight="1" x14ac:dyDescent="0.2">
      <c r="AH121" s="279"/>
    </row>
    <row r="122" spans="34:122" ht="13.5" customHeight="1" x14ac:dyDescent="0.2"/>
    <row r="123" spans="34:122" ht="13.5" customHeight="1" x14ac:dyDescent="0.2"/>
    <row r="124" spans="34:122" ht="13.5" customHeight="1" x14ac:dyDescent="0.2">
      <c r="AH124" s="279"/>
    </row>
    <row r="125" spans="34:122" ht="13.5" customHeight="1" x14ac:dyDescent="0.2">
      <c r="DR125" s="279" t="s">
        <v>464</v>
      </c>
    </row>
  </sheetData>
  <sheetProtection algorithmName="SHA-512" hashValue="JuuVD/m/mDSanaf7SAy9qNGT/jIh8XdojuQzySRaAnI5UzqBT1JRQm60gpXtz+iZO+h0uHSp9962BhRpIFvvFw==" saltValue="D2wXveeoOu/aW5OzdD8Ie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22" customWidth="1"/>
    <col min="2" max="8" width="13.36328125" style="122" customWidth="1"/>
    <col min="9" max="16384" width="11.08984375" style="122"/>
  </cols>
  <sheetData>
    <row r="1" spans="1:8" x14ac:dyDescent="0.2">
      <c r="A1" s="116"/>
      <c r="B1" s="117"/>
      <c r="C1" s="118"/>
      <c r="D1" s="119"/>
      <c r="E1" s="120"/>
      <c r="F1" s="120"/>
      <c r="G1" s="120"/>
      <c r="H1" s="121"/>
    </row>
    <row r="2" spans="1:8" x14ac:dyDescent="0.2">
      <c r="A2" s="123"/>
      <c r="B2" s="124"/>
      <c r="C2" s="125"/>
      <c r="D2" s="126" t="s">
        <v>49</v>
      </c>
      <c r="E2" s="127"/>
      <c r="F2" s="128" t="s">
        <v>50</v>
      </c>
      <c r="G2" s="129"/>
      <c r="H2" s="130"/>
    </row>
    <row r="3" spans="1:8" x14ac:dyDescent="0.2">
      <c r="A3" s="126" t="s">
        <v>508</v>
      </c>
      <c r="B3" s="131"/>
      <c r="C3" s="132"/>
      <c r="D3" s="133">
        <v>31332</v>
      </c>
      <c r="E3" s="134"/>
      <c r="F3" s="135">
        <v>36736</v>
      </c>
      <c r="G3" s="136"/>
      <c r="H3" s="137"/>
    </row>
    <row r="4" spans="1:8" x14ac:dyDescent="0.2">
      <c r="A4" s="138"/>
      <c r="B4" s="139"/>
      <c r="C4" s="140"/>
      <c r="D4" s="141">
        <v>13742</v>
      </c>
      <c r="E4" s="142"/>
      <c r="F4" s="143">
        <v>13410</v>
      </c>
      <c r="G4" s="144"/>
      <c r="H4" s="145"/>
    </row>
    <row r="5" spans="1:8" x14ac:dyDescent="0.2">
      <c r="A5" s="126" t="s">
        <v>510</v>
      </c>
      <c r="B5" s="131"/>
      <c r="C5" s="132"/>
      <c r="D5" s="133">
        <v>30094</v>
      </c>
      <c r="E5" s="134"/>
      <c r="F5" s="135">
        <v>38259</v>
      </c>
      <c r="G5" s="136"/>
      <c r="H5" s="137"/>
    </row>
    <row r="6" spans="1:8" x14ac:dyDescent="0.2">
      <c r="A6" s="138"/>
      <c r="B6" s="139"/>
      <c r="C6" s="140"/>
      <c r="D6" s="141">
        <v>11843</v>
      </c>
      <c r="E6" s="142"/>
      <c r="F6" s="143">
        <v>13379</v>
      </c>
      <c r="G6" s="144"/>
      <c r="H6" s="145"/>
    </row>
    <row r="7" spans="1:8" x14ac:dyDescent="0.2">
      <c r="A7" s="126" t="s">
        <v>511</v>
      </c>
      <c r="B7" s="131"/>
      <c r="C7" s="132"/>
      <c r="D7" s="133">
        <v>31339</v>
      </c>
      <c r="E7" s="134"/>
      <c r="F7" s="135">
        <v>39075</v>
      </c>
      <c r="G7" s="136"/>
      <c r="H7" s="137"/>
    </row>
    <row r="8" spans="1:8" x14ac:dyDescent="0.2">
      <c r="A8" s="138"/>
      <c r="B8" s="139"/>
      <c r="C8" s="140"/>
      <c r="D8" s="141">
        <v>12258</v>
      </c>
      <c r="E8" s="142"/>
      <c r="F8" s="143">
        <v>13441</v>
      </c>
      <c r="G8" s="144"/>
      <c r="H8" s="145"/>
    </row>
    <row r="9" spans="1:8" x14ac:dyDescent="0.2">
      <c r="A9" s="126" t="s">
        <v>512</v>
      </c>
      <c r="B9" s="131"/>
      <c r="C9" s="132"/>
      <c r="D9" s="133">
        <v>35757</v>
      </c>
      <c r="E9" s="134"/>
      <c r="F9" s="135">
        <v>39072</v>
      </c>
      <c r="G9" s="136"/>
      <c r="H9" s="137"/>
    </row>
    <row r="10" spans="1:8" x14ac:dyDescent="0.2">
      <c r="A10" s="138"/>
      <c r="B10" s="139"/>
      <c r="C10" s="140"/>
      <c r="D10" s="141">
        <v>16273</v>
      </c>
      <c r="E10" s="142"/>
      <c r="F10" s="143">
        <v>14106</v>
      </c>
      <c r="G10" s="144"/>
      <c r="H10" s="145"/>
    </row>
    <row r="11" spans="1:8" x14ac:dyDescent="0.2">
      <c r="A11" s="126" t="s">
        <v>513</v>
      </c>
      <c r="B11" s="131"/>
      <c r="C11" s="132"/>
      <c r="D11" s="133">
        <v>40139</v>
      </c>
      <c r="E11" s="134"/>
      <c r="F11" s="135">
        <v>42833</v>
      </c>
      <c r="G11" s="136"/>
      <c r="H11" s="137"/>
    </row>
    <row r="12" spans="1:8" x14ac:dyDescent="0.2">
      <c r="A12" s="138"/>
      <c r="B12" s="139"/>
      <c r="C12" s="146"/>
      <c r="D12" s="141">
        <v>18279</v>
      </c>
      <c r="E12" s="142"/>
      <c r="F12" s="143">
        <v>15211</v>
      </c>
      <c r="G12" s="144"/>
      <c r="H12" s="145"/>
    </row>
    <row r="13" spans="1:8" x14ac:dyDescent="0.2">
      <c r="A13" s="126"/>
      <c r="B13" s="131"/>
      <c r="C13" s="147"/>
      <c r="D13" s="148">
        <v>33732</v>
      </c>
      <c r="E13" s="149"/>
      <c r="F13" s="150">
        <v>39195</v>
      </c>
      <c r="G13" s="151"/>
      <c r="H13" s="137"/>
    </row>
    <row r="14" spans="1:8" x14ac:dyDescent="0.2">
      <c r="A14" s="138"/>
      <c r="B14" s="139"/>
      <c r="C14" s="140"/>
      <c r="D14" s="141">
        <v>14479</v>
      </c>
      <c r="E14" s="142"/>
      <c r="F14" s="143">
        <v>13909</v>
      </c>
      <c r="G14" s="144"/>
      <c r="H14" s="145"/>
    </row>
    <row r="17" spans="1:11" x14ac:dyDescent="0.2">
      <c r="A17" s="122" t="s">
        <v>51</v>
      </c>
    </row>
    <row r="18" spans="1:11" x14ac:dyDescent="0.2">
      <c r="A18" s="152"/>
      <c r="B18" s="152" t="str">
        <f>実質収支比率等に係る経年分析!F$46</f>
        <v>H27</v>
      </c>
      <c r="C18" s="152" t="str">
        <f>実質収支比率等に係る経年分析!G$46</f>
        <v>H28</v>
      </c>
      <c r="D18" s="152" t="str">
        <f>実質収支比率等に係る経年分析!H$46</f>
        <v>H29</v>
      </c>
      <c r="E18" s="152" t="str">
        <f>実質収支比率等に係る経年分析!I$46</f>
        <v>H30</v>
      </c>
      <c r="F18" s="152" t="str">
        <f>実質収支比率等に係る経年分析!J$46</f>
        <v>R01</v>
      </c>
    </row>
    <row r="19" spans="1:11" x14ac:dyDescent="0.2">
      <c r="A19" s="152" t="s">
        <v>52</v>
      </c>
      <c r="B19" s="152">
        <f>ROUND(VALUE(SUBSTITUTE(実質収支比率等に係る経年分析!F$48,"▲","-")),2)</f>
        <v>0.91</v>
      </c>
      <c r="C19" s="152">
        <f>ROUND(VALUE(SUBSTITUTE(実質収支比率等に係る経年分析!G$48,"▲","-")),2)</f>
        <v>1.34</v>
      </c>
      <c r="D19" s="152">
        <f>ROUND(VALUE(SUBSTITUTE(実質収支比率等に係る経年分析!H$48,"▲","-")),2)</f>
        <v>1.51</v>
      </c>
      <c r="E19" s="152">
        <f>ROUND(VALUE(SUBSTITUTE(実質収支比率等に係る経年分析!I$48,"▲","-")),2)</f>
        <v>1.59</v>
      </c>
      <c r="F19" s="152">
        <f>ROUND(VALUE(SUBSTITUTE(実質収支比率等に係る経年分析!J$48,"▲","-")),2)</f>
        <v>2.2000000000000002</v>
      </c>
    </row>
    <row r="20" spans="1:11" x14ac:dyDescent="0.2">
      <c r="A20" s="152" t="s">
        <v>53</v>
      </c>
      <c r="B20" s="152">
        <f>ROUND(VALUE(SUBSTITUTE(実質収支比率等に係る経年分析!F$47,"▲","-")),2)</f>
        <v>4.9800000000000004</v>
      </c>
      <c r="C20" s="152">
        <f>ROUND(VALUE(SUBSTITUTE(実質収支比率等に係る経年分析!G$47,"▲","-")),2)</f>
        <v>4.97</v>
      </c>
      <c r="D20" s="152">
        <f>ROUND(VALUE(SUBSTITUTE(実質収支比率等に係る経年分析!H$47,"▲","-")),2)</f>
        <v>5.16</v>
      </c>
      <c r="E20" s="152">
        <f>ROUND(VALUE(SUBSTITUTE(実質収支比率等に係る経年分析!I$47,"▲","-")),2)</f>
        <v>8.19</v>
      </c>
      <c r="F20" s="152">
        <f>ROUND(VALUE(SUBSTITUTE(実質収支比率等に係る経年分析!J$47,"▲","-")),2)</f>
        <v>6.96</v>
      </c>
    </row>
    <row r="21" spans="1:11" x14ac:dyDescent="0.2">
      <c r="A21" s="152" t="s">
        <v>54</v>
      </c>
      <c r="B21" s="152">
        <f>IF(ISNUMBER(VALUE(SUBSTITUTE(実質収支比率等に係る経年分析!F$49,"▲","-"))),ROUND(VALUE(SUBSTITUTE(実質収支比率等に係る経年分析!F$49,"▲","-")),2),NA())</f>
        <v>7.0000000000000007E-2</v>
      </c>
      <c r="C21" s="152">
        <f>IF(ISNUMBER(VALUE(SUBSTITUTE(実質収支比率等に係る経年分析!G$49,"▲","-"))),ROUND(VALUE(SUBSTITUTE(実質収支比率等に係る経年分析!G$49,"▲","-")),2),NA())</f>
        <v>0.43</v>
      </c>
      <c r="D21" s="152">
        <f>IF(ISNUMBER(VALUE(SUBSTITUTE(実質収支比率等に係る経年分析!H$49,"▲","-"))),ROUND(VALUE(SUBSTITUTE(実質収支比率等に係る経年分析!H$49,"▲","-")),2),NA())</f>
        <v>0.13</v>
      </c>
      <c r="E21" s="152">
        <f>IF(ISNUMBER(VALUE(SUBSTITUTE(実質収支比率等に係る経年分析!I$49,"▲","-"))),ROUND(VALUE(SUBSTITUTE(実質収支比率等に係る経年分析!I$49,"▲","-")),2),NA())</f>
        <v>3.04</v>
      </c>
      <c r="F21" s="152">
        <f>IF(ISNUMBER(VALUE(SUBSTITUTE(実質収支比率等に係る経年分析!J$49,"▲","-"))),ROUND(VALUE(SUBSTITUTE(実質収支比率等に係る経年分析!J$49,"▲","-")),2),NA())</f>
        <v>-0.45</v>
      </c>
    </row>
    <row r="24" spans="1:11" x14ac:dyDescent="0.2">
      <c r="A24" s="122" t="s">
        <v>55</v>
      </c>
    </row>
    <row r="25" spans="1:11" x14ac:dyDescent="0.2">
      <c r="A25" s="153"/>
      <c r="B25" s="153" t="str">
        <f>連結実質赤字比率に係る赤字・黒字の構成分析!F$33</f>
        <v>H27</v>
      </c>
      <c r="C25" s="153"/>
      <c r="D25" s="153" t="str">
        <f>連結実質赤字比率に係る赤字・黒字の構成分析!G$33</f>
        <v>H28</v>
      </c>
      <c r="E25" s="153"/>
      <c r="F25" s="153" t="str">
        <f>連結実質赤字比率に係る赤字・黒字の構成分析!H$33</f>
        <v>H29</v>
      </c>
      <c r="G25" s="153"/>
      <c r="H25" s="153" t="str">
        <f>連結実質赤字比率に係る赤字・黒字の構成分析!I$33</f>
        <v>H30</v>
      </c>
      <c r="I25" s="153"/>
      <c r="J25" s="153" t="str">
        <f>連結実質赤字比率に係る赤字・黒字の構成分析!J$33</f>
        <v>R01</v>
      </c>
      <c r="K25" s="153"/>
    </row>
    <row r="26" spans="1:11" x14ac:dyDescent="0.2">
      <c r="A26" s="153"/>
      <c r="B26" s="153" t="s">
        <v>56</v>
      </c>
      <c r="C26" s="153" t="s">
        <v>57</v>
      </c>
      <c r="D26" s="153" t="s">
        <v>56</v>
      </c>
      <c r="E26" s="153" t="s">
        <v>57</v>
      </c>
      <c r="F26" s="153" t="s">
        <v>56</v>
      </c>
      <c r="G26" s="153" t="s">
        <v>57</v>
      </c>
      <c r="H26" s="153" t="s">
        <v>56</v>
      </c>
      <c r="I26" s="153" t="s">
        <v>57</v>
      </c>
      <c r="J26" s="153" t="s">
        <v>56</v>
      </c>
      <c r="K26" s="153" t="s">
        <v>57</v>
      </c>
    </row>
    <row r="27" spans="1:11" x14ac:dyDescent="0.2">
      <c r="A27" s="153" t="str">
        <f>IF(連結実質赤字比率に係る赤字・黒字の構成分析!C$43="",NA(),連結実質赤字比率に係る赤字・黒字の構成分析!C$43)</f>
        <v>その他会計（黒字）</v>
      </c>
      <c r="B27" s="153" t="e">
        <f>IF(ROUND(VALUE(SUBSTITUTE(連結実質赤字比率に係る赤字・黒字の構成分析!F$43,"▲", "-")), 2) &lt; 0, ABS(ROUND(VALUE(SUBSTITUTE(連結実質赤字比率に係る赤字・黒字の構成分析!F$43,"▲", "-")), 2)), NA())</f>
        <v>#N/A</v>
      </c>
      <c r="C27" s="153">
        <f>IF(ROUND(VALUE(SUBSTITUTE(連結実質赤字比率に係る赤字・黒字の構成分析!F$43,"▲", "-")), 2) &gt;= 0, ABS(ROUND(VALUE(SUBSTITUTE(連結実質赤字比率に係る赤字・黒字の構成分析!F$43,"▲", "-")), 2)), NA())</f>
        <v>0.56999999999999995</v>
      </c>
      <c r="D27" s="153" t="e">
        <f>IF(ROUND(VALUE(SUBSTITUTE(連結実質赤字比率に係る赤字・黒字の構成分析!G$43,"▲", "-")), 2) &lt; 0, ABS(ROUND(VALUE(SUBSTITUTE(連結実質赤字比率に係る赤字・黒字の構成分析!G$43,"▲", "-")), 2)), NA())</f>
        <v>#N/A</v>
      </c>
      <c r="E27" s="153">
        <f>IF(ROUND(VALUE(SUBSTITUTE(連結実質赤字比率に係る赤字・黒字の構成分析!G$43,"▲", "-")), 2) &gt;= 0, ABS(ROUND(VALUE(SUBSTITUTE(連結実質赤字比率に係る赤字・黒字の構成分析!G$43,"▲", "-")), 2)), NA())</f>
        <v>0.69</v>
      </c>
      <c r="F27" s="153" t="e">
        <f>IF(ROUND(VALUE(SUBSTITUTE(連結実質赤字比率に係る赤字・黒字の構成分析!H$43,"▲", "-")), 2) &lt; 0, ABS(ROUND(VALUE(SUBSTITUTE(連結実質赤字比率に係る赤字・黒字の構成分析!H$43,"▲", "-")), 2)), NA())</f>
        <v>#N/A</v>
      </c>
      <c r="G27" s="153">
        <f>IF(ROUND(VALUE(SUBSTITUTE(連結実質赤字比率に係る赤字・黒字の構成分析!H$43,"▲", "-")), 2) &gt;= 0, ABS(ROUND(VALUE(SUBSTITUTE(連結実質赤字比率に係る赤字・黒字の構成分析!H$43,"▲", "-")), 2)), NA())</f>
        <v>0.61</v>
      </c>
      <c r="H27" s="153" t="e">
        <f>IF(ROUND(VALUE(SUBSTITUTE(連結実質赤字比率に係る赤字・黒字の構成分析!I$43,"▲", "-")), 2) &lt; 0, ABS(ROUND(VALUE(SUBSTITUTE(連結実質赤字比率に係る赤字・黒字の構成分析!I$43,"▲", "-")), 2)), NA())</f>
        <v>#N/A</v>
      </c>
      <c r="I27" s="153">
        <f>IF(ROUND(VALUE(SUBSTITUTE(連結実質赤字比率に係る赤字・黒字の構成分析!I$43,"▲", "-")), 2) &gt;= 0, ABS(ROUND(VALUE(SUBSTITUTE(連結実質赤字比率に係る赤字・黒字の構成分析!I$43,"▲", "-")), 2)), NA())</f>
        <v>0.7</v>
      </c>
      <c r="J27" s="153" t="e">
        <f>IF(ROUND(VALUE(SUBSTITUTE(連結実質赤字比率に係る赤字・黒字の構成分析!J$43,"▲", "-")), 2) &lt; 0, ABS(ROUND(VALUE(SUBSTITUTE(連結実質赤字比率に係る赤字・黒字の構成分析!J$43,"▲", "-")), 2)), NA())</f>
        <v>#N/A</v>
      </c>
      <c r="K27" s="153">
        <f>IF(ROUND(VALUE(SUBSTITUTE(連結実質赤字比率に係る赤字・黒字の構成分析!J$43,"▲", "-")), 2) &gt;= 0, ABS(ROUND(VALUE(SUBSTITUTE(連結実質赤字比率に係る赤字・黒字の構成分析!J$43,"▲", "-")), 2)), NA())</f>
        <v>0.01</v>
      </c>
    </row>
    <row r="28" spans="1:11" x14ac:dyDescent="0.2">
      <c r="A28" s="153" t="str">
        <f>IF(連結実質赤字比率に係る赤字・黒字の構成分析!C$42="",NA(),連結実質赤字比率に係る赤字・黒字の構成分析!C$42)</f>
        <v>その他会計（赤字）</v>
      </c>
      <c r="B28" s="153" t="e">
        <f>IF(ROUND(VALUE(SUBSTITUTE(連結実質赤字比率に係る赤字・黒字の構成分析!F$42,"▲", "-")), 2) &lt; 0, ABS(ROUND(VALUE(SUBSTITUTE(連結実質赤字比率に係る赤字・黒字の構成分析!F$42,"▲", "-")), 2)), NA())</f>
        <v>#VALUE!</v>
      </c>
      <c r="C28" s="153" t="e">
        <f>IF(ROUND(VALUE(SUBSTITUTE(連結実質赤字比率に係る赤字・黒字の構成分析!F$42,"▲", "-")), 2) &gt;= 0, ABS(ROUND(VALUE(SUBSTITUTE(連結実質赤字比率に係る赤字・黒字の構成分析!F$42,"▲", "-")), 2)), NA())</f>
        <v>#VALUE!</v>
      </c>
      <c r="D28" s="153" t="e">
        <f>IF(ROUND(VALUE(SUBSTITUTE(連結実質赤字比率に係る赤字・黒字の構成分析!G$42,"▲", "-")), 2) &lt; 0, ABS(ROUND(VALUE(SUBSTITUTE(連結実質赤字比率に係る赤字・黒字の構成分析!G$42,"▲", "-")), 2)), NA())</f>
        <v>#VALUE!</v>
      </c>
      <c r="E28" s="153" t="e">
        <f>IF(ROUND(VALUE(SUBSTITUTE(連結実質赤字比率に係る赤字・黒字の構成分析!G$42,"▲", "-")), 2) &gt;= 0, ABS(ROUND(VALUE(SUBSTITUTE(連結実質赤字比率に係る赤字・黒字の構成分析!G$42,"▲", "-")), 2)), NA())</f>
        <v>#VALUE!</v>
      </c>
      <c r="F28" s="153">
        <f>IF(ROUND(VALUE(SUBSTITUTE(連結実質赤字比率に係る赤字・黒字の構成分析!H$42,"▲", "-")), 2) &lt; 0, ABS(ROUND(VALUE(SUBSTITUTE(連結実質赤字比率に係る赤字・黒字の構成分析!H$42,"▲", "-")), 2)), NA())</f>
        <v>0.03</v>
      </c>
      <c r="G28" s="153" t="e">
        <f>IF(ROUND(VALUE(SUBSTITUTE(連結実質赤字比率に係る赤字・黒字の構成分析!H$42,"▲", "-")), 2) &gt;= 0, ABS(ROUND(VALUE(SUBSTITUTE(連結実質赤字比率に係る赤字・黒字の構成分析!H$42,"▲", "-")), 2)), NA())</f>
        <v>#N/A</v>
      </c>
      <c r="H28" s="153" t="e">
        <f>IF(ROUND(VALUE(SUBSTITUTE(連結実質赤字比率に係る赤字・黒字の構成分析!I$42,"▲", "-")), 2) &lt; 0, ABS(ROUND(VALUE(SUBSTITUTE(連結実質赤字比率に係る赤字・黒字の構成分析!I$42,"▲", "-")), 2)), NA())</f>
        <v>#VALUE!</v>
      </c>
      <c r="I28" s="153" t="e">
        <f>IF(ROUND(VALUE(SUBSTITUTE(連結実質赤字比率に係る赤字・黒字の構成分析!I$42,"▲", "-")), 2) &gt;= 0, ABS(ROUND(VALUE(SUBSTITUTE(連結実質赤字比率に係る赤字・黒字の構成分析!I$42,"▲", "-")), 2)), NA())</f>
        <v>#VALUE!</v>
      </c>
      <c r="J28" s="153" t="e">
        <f>IF(ROUND(VALUE(SUBSTITUTE(連結実質赤字比率に係る赤字・黒字の構成分析!J$42,"▲", "-")), 2) &lt; 0, ABS(ROUND(VALUE(SUBSTITUTE(連結実質赤字比率に係る赤字・黒字の構成分析!J$42,"▲", "-")), 2)), NA())</f>
        <v>#VALUE!</v>
      </c>
      <c r="K28" s="153" t="e">
        <f>IF(ROUND(VALUE(SUBSTITUTE(連結実質赤字比率に係る赤字・黒字の構成分析!J$42,"▲", "-")), 2) &gt;= 0, ABS(ROUND(VALUE(SUBSTITUTE(連結実質赤字比率に係る赤字・黒字の構成分析!J$42,"▲", "-")), 2)), NA())</f>
        <v>#VALUE!</v>
      </c>
    </row>
    <row r="29" spans="1:11" x14ac:dyDescent="0.2">
      <c r="A29" s="153" t="str">
        <f>IF(連結実質赤字比率に係る赤字・黒字の構成分析!C$41="",NA(),連結実質赤字比率に係る赤字・黒字の構成分析!C$41)</f>
        <v>港湾整備事業特別会計</v>
      </c>
      <c r="B29" s="153" t="e">
        <f>IF(ROUND(VALUE(SUBSTITUTE(連結実質赤字比率に係る赤字・黒字の構成分析!F$41,"▲", "-")), 2) &lt; 0, ABS(ROUND(VALUE(SUBSTITUTE(連結実質赤字比率に係る赤字・黒字の構成分析!F$41,"▲", "-")), 2)), NA())</f>
        <v>#N/A</v>
      </c>
      <c r="C29" s="153">
        <f>IF(ROUND(VALUE(SUBSTITUTE(連結実質赤字比率に係る赤字・黒字の構成分析!F$41,"▲", "-")), 2) &gt;= 0, ABS(ROUND(VALUE(SUBSTITUTE(連結実質赤字比率に係る赤字・黒字の構成分析!F$41,"▲", "-")), 2)), NA())</f>
        <v>0.01</v>
      </c>
      <c r="D29" s="153" t="e">
        <f>IF(ROUND(VALUE(SUBSTITUTE(連結実質赤字比率に係る赤字・黒字の構成分析!G$41,"▲", "-")), 2) &lt; 0, ABS(ROUND(VALUE(SUBSTITUTE(連結実質赤字比率に係る赤字・黒字の構成分析!G$41,"▲", "-")), 2)), NA())</f>
        <v>#N/A</v>
      </c>
      <c r="E29" s="153">
        <f>IF(ROUND(VALUE(SUBSTITUTE(連結実質赤字比率に係る赤字・黒字の構成分析!G$41,"▲", "-")), 2) &gt;= 0, ABS(ROUND(VALUE(SUBSTITUTE(連結実質赤字比率に係る赤字・黒字の構成分析!G$41,"▲", "-")), 2)), NA())</f>
        <v>0.02</v>
      </c>
      <c r="F29" s="153" t="e">
        <f>IF(ROUND(VALUE(SUBSTITUTE(連結実質赤字比率に係る赤字・黒字の構成分析!H$41,"▲", "-")), 2) &lt; 0, ABS(ROUND(VALUE(SUBSTITUTE(連結実質赤字比率に係る赤字・黒字の構成分析!H$41,"▲", "-")), 2)), NA())</f>
        <v>#N/A</v>
      </c>
      <c r="G29" s="153">
        <f>IF(ROUND(VALUE(SUBSTITUTE(連結実質赤字比率に係る赤字・黒字の構成分析!H$41,"▲", "-")), 2) &gt;= 0, ABS(ROUND(VALUE(SUBSTITUTE(連結実質赤字比率に係る赤字・黒字の構成分析!H$41,"▲", "-")), 2)), NA())</f>
        <v>0.01</v>
      </c>
      <c r="H29" s="153" t="e">
        <f>IF(ROUND(VALUE(SUBSTITUTE(連結実質赤字比率に係る赤字・黒字の構成分析!I$41,"▲", "-")), 2) &lt; 0, ABS(ROUND(VALUE(SUBSTITUTE(連結実質赤字比率に係る赤字・黒字の構成分析!I$41,"▲", "-")), 2)), NA())</f>
        <v>#N/A</v>
      </c>
      <c r="I29" s="153">
        <f>IF(ROUND(VALUE(SUBSTITUTE(連結実質赤字比率に係る赤字・黒字の構成分析!I$41,"▲", "-")), 2) &gt;= 0, ABS(ROUND(VALUE(SUBSTITUTE(連結実質赤字比率に係る赤字・黒字の構成分析!I$41,"▲", "-")), 2)), NA())</f>
        <v>0.01</v>
      </c>
      <c r="J29" s="153" t="e">
        <f>IF(ROUND(VALUE(SUBSTITUTE(連結実質赤字比率に係る赤字・黒字の構成分析!J$41,"▲", "-")), 2) &lt; 0, ABS(ROUND(VALUE(SUBSTITUTE(連結実質赤字比率に係る赤字・黒字の構成分析!J$41,"▲", "-")), 2)), NA())</f>
        <v>#N/A</v>
      </c>
      <c r="K29" s="153">
        <f>IF(ROUND(VALUE(SUBSTITUTE(連結実質赤字比率に係る赤字・黒字の構成分析!J$41,"▲", "-")), 2) &gt;= 0, ABS(ROUND(VALUE(SUBSTITUTE(連結実質赤字比率に係る赤字・黒字の構成分析!J$41,"▲", "-")), 2)), NA())</f>
        <v>0.02</v>
      </c>
    </row>
    <row r="30" spans="1:11" x14ac:dyDescent="0.2">
      <c r="A30" s="153" t="str">
        <f>IF(連結実質赤字比率に係る赤字・黒字の構成分析!C$40="",NA(),連結実質赤字比率に係る赤字・黒字の構成分析!C$40)</f>
        <v>県営住宅管理事業特別会計</v>
      </c>
      <c r="B30" s="153" t="e">
        <f>IF(ROUND(VALUE(SUBSTITUTE(連結実質赤字比率に係る赤字・黒字の構成分析!F$40,"▲", "-")), 2) &lt; 0, ABS(ROUND(VALUE(SUBSTITUTE(連結実質赤字比率に係る赤字・黒字の構成分析!F$40,"▲", "-")), 2)), NA())</f>
        <v>#N/A</v>
      </c>
      <c r="C30" s="153">
        <f>IF(ROUND(VALUE(SUBSTITUTE(連結実質赤字比率に係る赤字・黒字の構成分析!F$40,"▲", "-")), 2) &gt;= 0, ABS(ROUND(VALUE(SUBSTITUTE(連結実質赤字比率に係る赤字・黒字の構成分析!F$40,"▲", "-")), 2)), NA())</f>
        <v>0.08</v>
      </c>
      <c r="D30" s="153" t="e">
        <f>IF(ROUND(VALUE(SUBSTITUTE(連結実質赤字比率に係る赤字・黒字の構成分析!G$40,"▲", "-")), 2) &lt; 0, ABS(ROUND(VALUE(SUBSTITUTE(連結実質赤字比率に係る赤字・黒字の構成分析!G$40,"▲", "-")), 2)), NA())</f>
        <v>#N/A</v>
      </c>
      <c r="E30" s="153">
        <f>IF(ROUND(VALUE(SUBSTITUTE(連結実質赤字比率に係る赤字・黒字の構成分析!G$40,"▲", "-")), 2) &gt;= 0, ABS(ROUND(VALUE(SUBSTITUTE(連結実質赤字比率に係る赤字・黒字の構成分析!G$40,"▲", "-")), 2)), NA())</f>
        <v>0.05</v>
      </c>
      <c r="F30" s="153" t="e">
        <f>IF(ROUND(VALUE(SUBSTITUTE(連結実質赤字比率に係る赤字・黒字の構成分析!H$40,"▲", "-")), 2) &lt; 0, ABS(ROUND(VALUE(SUBSTITUTE(連結実質赤字比率に係る赤字・黒字の構成分析!H$40,"▲", "-")), 2)), NA())</f>
        <v>#N/A</v>
      </c>
      <c r="G30" s="153">
        <f>IF(ROUND(VALUE(SUBSTITUTE(連結実質赤字比率に係る赤字・黒字の構成分析!H$40,"▲", "-")), 2) &gt;= 0, ABS(ROUND(VALUE(SUBSTITUTE(連結実質赤字比率に係る赤字・黒字の構成分析!H$40,"▲", "-")), 2)), NA())</f>
        <v>7.0000000000000007E-2</v>
      </c>
      <c r="H30" s="153" t="e">
        <f>IF(ROUND(VALUE(SUBSTITUTE(連結実質赤字比率に係る赤字・黒字の構成分析!I$40,"▲", "-")), 2) &lt; 0, ABS(ROUND(VALUE(SUBSTITUTE(連結実質赤字比率に係る赤字・黒字の構成分析!I$40,"▲", "-")), 2)), NA())</f>
        <v>#N/A</v>
      </c>
      <c r="I30" s="153">
        <f>IF(ROUND(VALUE(SUBSTITUTE(連結実質赤字比率に係る赤字・黒字の構成分析!I$40,"▲", "-")), 2) &gt;= 0, ABS(ROUND(VALUE(SUBSTITUTE(連結実質赤字比率に係る赤字・黒字の構成分析!I$40,"▲", "-")), 2)), NA())</f>
        <v>0.05</v>
      </c>
      <c r="J30" s="153" t="e">
        <f>IF(ROUND(VALUE(SUBSTITUTE(連結実質赤字比率に係る赤字・黒字の構成分析!J$40,"▲", "-")), 2) &lt; 0, ABS(ROUND(VALUE(SUBSTITUTE(連結実質赤字比率に係る赤字・黒字の構成分析!J$40,"▲", "-")), 2)), NA())</f>
        <v>#N/A</v>
      </c>
      <c r="K30" s="153">
        <f>IF(ROUND(VALUE(SUBSTITUTE(連結実質赤字比率に係る赤字・黒字の構成分析!J$40,"▲", "-")), 2) &gt;= 0, ABS(ROUND(VALUE(SUBSTITUTE(連結実質赤字比率に係る赤字・黒字の構成分析!J$40,"▲", "-")), 2)), NA())</f>
        <v>0.02</v>
      </c>
    </row>
    <row r="31" spans="1:11" x14ac:dyDescent="0.2">
      <c r="A31" s="153" t="str">
        <f>IF(連結実質赤字比率に係る赤字・黒字の構成分析!C$39="",NA(),連結実質赤字比率に係る赤字・黒字の構成分析!C$39)</f>
        <v>証紙特別会計</v>
      </c>
      <c r="B31" s="153" t="e">
        <f>IF(ROUND(VALUE(SUBSTITUTE(連結実質赤字比率に係る赤字・黒字の構成分析!F$39,"▲", "-")), 2) &lt; 0, ABS(ROUND(VALUE(SUBSTITUTE(連結実質赤字比率に係る赤字・黒字の構成分析!F$39,"▲", "-")), 2)), NA())</f>
        <v>#N/A</v>
      </c>
      <c r="C31" s="153">
        <f>IF(ROUND(VALUE(SUBSTITUTE(連結実質赤字比率に係る赤字・黒字の構成分析!F$39,"▲", "-")), 2) &gt;= 0, ABS(ROUND(VALUE(SUBSTITUTE(連結実質赤字比率に係る赤字・黒字の構成分析!F$39,"▲", "-")), 2)), NA())</f>
        <v>0.03</v>
      </c>
      <c r="D31" s="153" t="e">
        <f>IF(ROUND(VALUE(SUBSTITUTE(連結実質赤字比率に係る赤字・黒字の構成分析!G$39,"▲", "-")), 2) &lt; 0, ABS(ROUND(VALUE(SUBSTITUTE(連結実質赤字比率に係る赤字・黒字の構成分析!G$39,"▲", "-")), 2)), NA())</f>
        <v>#N/A</v>
      </c>
      <c r="E31" s="153">
        <f>IF(ROUND(VALUE(SUBSTITUTE(連結実質赤字比率に係る赤字・黒字の構成分析!G$39,"▲", "-")), 2) &gt;= 0, ABS(ROUND(VALUE(SUBSTITUTE(連結実質赤字比率に係る赤字・黒字の構成分析!G$39,"▲", "-")), 2)), NA())</f>
        <v>0.02</v>
      </c>
      <c r="F31" s="153" t="e">
        <f>IF(ROUND(VALUE(SUBSTITUTE(連結実質赤字比率に係る赤字・黒字の構成分析!H$39,"▲", "-")), 2) &lt; 0, ABS(ROUND(VALUE(SUBSTITUTE(連結実質赤字比率に係る赤字・黒字の構成分析!H$39,"▲", "-")), 2)), NA())</f>
        <v>#N/A</v>
      </c>
      <c r="G31" s="153">
        <f>IF(ROUND(VALUE(SUBSTITUTE(連結実質赤字比率に係る赤字・黒字の構成分析!H$39,"▲", "-")), 2) &gt;= 0, ABS(ROUND(VALUE(SUBSTITUTE(連結実質赤字比率に係る赤字・黒字の構成分析!H$39,"▲", "-")), 2)), NA())</f>
        <v>0.03</v>
      </c>
      <c r="H31" s="153" t="e">
        <f>IF(ROUND(VALUE(SUBSTITUTE(連結実質赤字比率に係る赤字・黒字の構成分析!I$39,"▲", "-")), 2) &lt; 0, ABS(ROUND(VALUE(SUBSTITUTE(連結実質赤字比率に係る赤字・黒字の構成分析!I$39,"▲", "-")), 2)), NA())</f>
        <v>#N/A</v>
      </c>
      <c r="I31" s="153">
        <f>IF(ROUND(VALUE(SUBSTITUTE(連結実質赤字比率に係る赤字・黒字の構成分析!I$39,"▲", "-")), 2) &gt;= 0, ABS(ROUND(VALUE(SUBSTITUTE(連結実質赤字比率に係る赤字・黒字の構成分析!I$39,"▲", "-")), 2)), NA())</f>
        <v>0.02</v>
      </c>
      <c r="J31" s="153" t="e">
        <f>IF(ROUND(VALUE(SUBSTITUTE(連結実質赤字比率に係る赤字・黒字の構成分析!J$39,"▲", "-")), 2) &lt; 0, ABS(ROUND(VALUE(SUBSTITUTE(連結実質赤字比率に係る赤字・黒字の構成分析!J$39,"▲", "-")), 2)), NA())</f>
        <v>#N/A</v>
      </c>
      <c r="K31" s="153">
        <f>IF(ROUND(VALUE(SUBSTITUTE(連結実質赤字比率に係る赤字・黒字の構成分析!J$39,"▲", "-")), 2) &gt;= 0, ABS(ROUND(VALUE(SUBSTITUTE(連結実質赤字比率に係る赤字・黒字の構成分析!J$39,"▲", "-")), 2)), NA())</f>
        <v>0.02</v>
      </c>
    </row>
    <row r="32" spans="1:11" x14ac:dyDescent="0.2">
      <c r="A32" s="153" t="str">
        <f>IF(連結実質赤字比率に係る赤字・黒字の構成分析!C$38="",NA(),連結実質赤字比率に係る赤字・黒字の構成分析!C$38)</f>
        <v>流域下水道事業会計</v>
      </c>
      <c r="B32" s="153" t="e">
        <f>IF(ROUND(VALUE(SUBSTITUTE(連結実質赤字比率に係る赤字・黒字の構成分析!F$38,"▲", "-")), 2) &lt; 0, ABS(ROUND(VALUE(SUBSTITUTE(連結実質赤字比率に係る赤字・黒字の構成分析!F$38,"▲", "-")), 2)), NA())</f>
        <v>#VALUE!</v>
      </c>
      <c r="C32" s="153" t="e">
        <f>IF(ROUND(VALUE(SUBSTITUTE(連結実質赤字比率に係る赤字・黒字の構成分析!F$38,"▲", "-")), 2) &gt;= 0, ABS(ROUND(VALUE(SUBSTITUTE(連結実質赤字比率に係る赤字・黒字の構成分析!F$38,"▲", "-")), 2)), NA())</f>
        <v>#VALUE!</v>
      </c>
      <c r="D32" s="153" t="e">
        <f>IF(ROUND(VALUE(SUBSTITUTE(連結実質赤字比率に係る赤字・黒字の構成分析!G$38,"▲", "-")), 2) &lt; 0, ABS(ROUND(VALUE(SUBSTITUTE(連結実質赤字比率に係る赤字・黒字の構成分析!G$38,"▲", "-")), 2)), NA())</f>
        <v>#VALUE!</v>
      </c>
      <c r="E32" s="153" t="e">
        <f>IF(ROUND(VALUE(SUBSTITUTE(連結実質赤字比率に係る赤字・黒字の構成分析!G$38,"▲", "-")), 2) &gt;= 0, ABS(ROUND(VALUE(SUBSTITUTE(連結実質赤字比率に係る赤字・黒字の構成分析!G$38,"▲", "-")), 2)), NA())</f>
        <v>#VALUE!</v>
      </c>
      <c r="F32" s="153" t="e">
        <f>IF(ROUND(VALUE(SUBSTITUTE(連結実質赤字比率に係る赤字・黒字の構成分析!H$38,"▲", "-")), 2) &lt; 0, ABS(ROUND(VALUE(SUBSTITUTE(連結実質赤字比率に係る赤字・黒字の構成分析!H$38,"▲", "-")), 2)), NA())</f>
        <v>#VALUE!</v>
      </c>
      <c r="G32" s="153" t="e">
        <f>IF(ROUND(VALUE(SUBSTITUTE(連結実質赤字比率に係る赤字・黒字の構成分析!H$38,"▲", "-")), 2) &gt;= 0, ABS(ROUND(VALUE(SUBSTITUTE(連結実質赤字比率に係る赤字・黒字の構成分析!H$38,"▲", "-")), 2)), NA())</f>
        <v>#VALUE!</v>
      </c>
      <c r="H32" s="153" t="e">
        <f>IF(ROUND(VALUE(SUBSTITUTE(連結実質赤字比率に係る赤字・黒字の構成分析!I$38,"▲", "-")), 2) &lt; 0, ABS(ROUND(VALUE(SUBSTITUTE(連結実質赤字比率に係る赤字・黒字の構成分析!I$38,"▲", "-")), 2)), NA())</f>
        <v>#VALUE!</v>
      </c>
      <c r="I32" s="153" t="e">
        <f>IF(ROUND(VALUE(SUBSTITUTE(連結実質赤字比率に係る赤字・黒字の構成分析!I$38,"▲", "-")), 2) &gt;= 0, ABS(ROUND(VALUE(SUBSTITUTE(連結実質赤字比率に係る赤字・黒字の構成分析!I$38,"▲", "-")), 2)), NA())</f>
        <v>#VALUE!</v>
      </c>
      <c r="J32" s="153" t="e">
        <f>IF(ROUND(VALUE(SUBSTITUTE(連結実質赤字比率に係る赤字・黒字の構成分析!J$38,"▲", "-")), 2) &lt; 0, ABS(ROUND(VALUE(SUBSTITUTE(連結実質赤字比率に係る赤字・黒字の構成分析!J$38,"▲", "-")), 2)), NA())</f>
        <v>#N/A</v>
      </c>
      <c r="K32" s="153">
        <f>IF(ROUND(VALUE(SUBSTITUTE(連結実質赤字比率に係る赤字・黒字の構成分析!J$38,"▲", "-")), 2) &gt;= 0, ABS(ROUND(VALUE(SUBSTITUTE(連結実質赤字比率に係る赤字・黒字の構成分析!J$38,"▲", "-")), 2)), NA())</f>
        <v>0.5</v>
      </c>
    </row>
    <row r="33" spans="1:16" x14ac:dyDescent="0.2">
      <c r="A33" s="153" t="str">
        <f>IF(連結実質赤字比率に係る赤字・黒字の構成分析!C$37="",NA(),連結実質赤字比率に係る赤字・黒字の構成分析!C$37)</f>
        <v>工業用水道事業会計</v>
      </c>
      <c r="B33" s="153" t="e">
        <f>IF(ROUND(VALUE(SUBSTITUTE(連結実質赤字比率に係る赤字・黒字の構成分析!F$37,"▲", "-")), 2) &lt; 0, ABS(ROUND(VALUE(SUBSTITUTE(連結実質赤字比率に係る赤字・黒字の構成分析!F$37,"▲", "-")), 2)), NA())</f>
        <v>#N/A</v>
      </c>
      <c r="C33" s="153">
        <f>IF(ROUND(VALUE(SUBSTITUTE(連結実質赤字比率に係る赤字・黒字の構成分析!F$37,"▲", "-")), 2) &gt;= 0, ABS(ROUND(VALUE(SUBSTITUTE(連結実質赤字比率に係る赤字・黒字の構成分析!F$37,"▲", "-")), 2)), NA())</f>
        <v>0.53</v>
      </c>
      <c r="D33" s="153" t="e">
        <f>IF(ROUND(VALUE(SUBSTITUTE(連結実質赤字比率に係る赤字・黒字の構成分析!G$37,"▲", "-")), 2) &lt; 0, ABS(ROUND(VALUE(SUBSTITUTE(連結実質赤字比率に係る赤字・黒字の構成分析!G$37,"▲", "-")), 2)), NA())</f>
        <v>#N/A</v>
      </c>
      <c r="E33" s="153">
        <f>IF(ROUND(VALUE(SUBSTITUTE(連結実質赤字比率に係る赤字・黒字の構成分析!G$37,"▲", "-")), 2) &gt;= 0, ABS(ROUND(VALUE(SUBSTITUTE(連結実質赤字比率に係る赤字・黒字の構成分析!G$37,"▲", "-")), 2)), NA())</f>
        <v>0.7</v>
      </c>
      <c r="F33" s="153" t="e">
        <f>IF(ROUND(VALUE(SUBSTITUTE(連結実質赤字比率に係る赤字・黒字の構成分析!H$37,"▲", "-")), 2) &lt; 0, ABS(ROUND(VALUE(SUBSTITUTE(連結実質赤字比率に係る赤字・黒字の構成分析!H$37,"▲", "-")), 2)), NA())</f>
        <v>#N/A</v>
      </c>
      <c r="G33" s="153">
        <f>IF(ROUND(VALUE(SUBSTITUTE(連結実質赤字比率に係る赤字・黒字の構成分析!H$37,"▲", "-")), 2) &gt;= 0, ABS(ROUND(VALUE(SUBSTITUTE(連結実質赤字比率に係る赤字・黒字の構成分析!H$37,"▲", "-")), 2)), NA())</f>
        <v>0.75</v>
      </c>
      <c r="H33" s="153" t="e">
        <f>IF(ROUND(VALUE(SUBSTITUTE(連結実質赤字比率に係る赤字・黒字の構成分析!I$37,"▲", "-")), 2) &lt; 0, ABS(ROUND(VALUE(SUBSTITUTE(連結実質赤字比率に係る赤字・黒字の構成分析!I$37,"▲", "-")), 2)), NA())</f>
        <v>#N/A</v>
      </c>
      <c r="I33" s="153">
        <f>IF(ROUND(VALUE(SUBSTITUTE(連結実質赤字比率に係る赤字・黒字の構成分析!I$37,"▲", "-")), 2) &gt;= 0, ABS(ROUND(VALUE(SUBSTITUTE(連結実質赤字比率に係る赤字・黒字の構成分析!I$37,"▲", "-")), 2)), NA())</f>
        <v>0.64</v>
      </c>
      <c r="J33" s="153" t="e">
        <f>IF(ROUND(VALUE(SUBSTITUTE(連結実質赤字比率に係る赤字・黒字の構成分析!J$37,"▲", "-")), 2) &lt; 0, ABS(ROUND(VALUE(SUBSTITUTE(連結実質赤字比率に係る赤字・黒字の構成分析!J$37,"▲", "-")), 2)), NA())</f>
        <v>#N/A</v>
      </c>
      <c r="K33" s="153">
        <f>IF(ROUND(VALUE(SUBSTITUTE(連結実質赤字比率に係る赤字・黒字の構成分析!J$37,"▲", "-")), 2) &gt;= 0, ABS(ROUND(VALUE(SUBSTITUTE(連結実質赤字比率に係る赤字・黒字の構成分析!J$37,"▲", "-")), 2)), NA())</f>
        <v>0.65</v>
      </c>
    </row>
    <row r="34" spans="1:16" x14ac:dyDescent="0.2">
      <c r="A34" s="153" t="str">
        <f>IF(連結実質赤字比率に係る赤字・黒字の構成分析!C$36="",NA(),連結実質赤字比率に係る赤字・黒字の構成分析!C$36)</f>
        <v>水道事業会計</v>
      </c>
      <c r="B34" s="153" t="e">
        <f>IF(ROUND(VALUE(SUBSTITUTE(連結実質赤字比率に係る赤字・黒字の構成分析!F$36,"▲", "-")), 2) &lt; 0, ABS(ROUND(VALUE(SUBSTITUTE(連結実質赤字比率に係る赤字・黒字の構成分析!F$36,"▲", "-")), 2)), NA())</f>
        <v>#N/A</v>
      </c>
      <c r="C34" s="153">
        <f>IF(ROUND(VALUE(SUBSTITUTE(連結実質赤字比率に係る赤字・黒字の構成分析!F$36,"▲", "-")), 2) &gt;= 0, ABS(ROUND(VALUE(SUBSTITUTE(連結実質赤字比率に係る赤字・黒字の構成分析!F$36,"▲", "-")), 2)), NA())</f>
        <v>1.04</v>
      </c>
      <c r="D34" s="153" t="e">
        <f>IF(ROUND(VALUE(SUBSTITUTE(連結実質赤字比率に係る赤字・黒字の構成分析!G$36,"▲", "-")), 2) &lt; 0, ABS(ROUND(VALUE(SUBSTITUTE(連結実質赤字比率に係る赤字・黒字の構成分析!G$36,"▲", "-")), 2)), NA())</f>
        <v>#N/A</v>
      </c>
      <c r="E34" s="153">
        <f>IF(ROUND(VALUE(SUBSTITUTE(連結実質赤字比率に係る赤字・黒字の構成分析!G$36,"▲", "-")), 2) &gt;= 0, ABS(ROUND(VALUE(SUBSTITUTE(連結実質赤字比率に係る赤字・黒字の構成分析!G$36,"▲", "-")), 2)), NA())</f>
        <v>1</v>
      </c>
      <c r="F34" s="153" t="e">
        <f>IF(ROUND(VALUE(SUBSTITUTE(連結実質赤字比率に係る赤字・黒字の構成分析!H$36,"▲", "-")), 2) &lt; 0, ABS(ROUND(VALUE(SUBSTITUTE(連結実質赤字比率に係る赤字・黒字の構成分析!H$36,"▲", "-")), 2)), NA())</f>
        <v>#N/A</v>
      </c>
      <c r="G34" s="153">
        <f>IF(ROUND(VALUE(SUBSTITUTE(連結実質赤字比率に係る赤字・黒字の構成分析!H$36,"▲", "-")), 2) &gt;= 0, ABS(ROUND(VALUE(SUBSTITUTE(連結実質赤字比率に係る赤字・黒字の構成分析!H$36,"▲", "-")), 2)), NA())</f>
        <v>0.99</v>
      </c>
      <c r="H34" s="153" t="e">
        <f>IF(ROUND(VALUE(SUBSTITUTE(連結実質赤字比率に係る赤字・黒字の構成分析!I$36,"▲", "-")), 2) &lt; 0, ABS(ROUND(VALUE(SUBSTITUTE(連結実質赤字比率に係る赤字・黒字の構成分析!I$36,"▲", "-")), 2)), NA())</f>
        <v>#N/A</v>
      </c>
      <c r="I34" s="153">
        <f>IF(ROUND(VALUE(SUBSTITUTE(連結実質赤字比率に係る赤字・黒字の構成分析!I$36,"▲", "-")), 2) &gt;= 0, ABS(ROUND(VALUE(SUBSTITUTE(連結実質赤字比率に係る赤字・黒字の構成分析!I$36,"▲", "-")), 2)), NA())</f>
        <v>0.93</v>
      </c>
      <c r="J34" s="153" t="e">
        <f>IF(ROUND(VALUE(SUBSTITUTE(連結実質赤字比率に係る赤字・黒字の構成分析!J$36,"▲", "-")), 2) &lt; 0, ABS(ROUND(VALUE(SUBSTITUTE(連結実質赤字比率に係る赤字・黒字の構成分析!J$36,"▲", "-")), 2)), NA())</f>
        <v>#N/A</v>
      </c>
      <c r="K34" s="153">
        <f>IF(ROUND(VALUE(SUBSTITUTE(連結実質赤字比率に係る赤字・黒字の構成分析!J$36,"▲", "-")), 2) &gt;= 0, ABS(ROUND(VALUE(SUBSTITUTE(連結実質赤字比率に係る赤字・黒字の構成分析!J$36,"▲", "-")), 2)), NA())</f>
        <v>1.02</v>
      </c>
    </row>
    <row r="35" spans="1:16" x14ac:dyDescent="0.2">
      <c r="A35" s="153" t="str">
        <f>IF(連結実質赤字比率に係る赤字・黒字の構成分析!C$35="",NA(),連結実質赤字比率に係る赤字・黒字の構成分析!C$35)</f>
        <v>国民健康保険事業特別会計</v>
      </c>
      <c r="B35" s="153" t="e">
        <f>IF(ROUND(VALUE(SUBSTITUTE(連結実質赤字比率に係る赤字・黒字の構成分析!F$35,"▲", "-")), 2) &lt; 0, ABS(ROUND(VALUE(SUBSTITUTE(連結実質赤字比率に係る赤字・黒字の構成分析!F$35,"▲", "-")), 2)), NA())</f>
        <v>#VALUE!</v>
      </c>
      <c r="C35" s="153" t="e">
        <f>IF(ROUND(VALUE(SUBSTITUTE(連結実質赤字比率に係る赤字・黒字の構成分析!F$35,"▲", "-")), 2) &gt;= 0, ABS(ROUND(VALUE(SUBSTITUTE(連結実質赤字比率に係る赤字・黒字の構成分析!F$35,"▲", "-")), 2)), NA())</f>
        <v>#VALUE!</v>
      </c>
      <c r="D35" s="153" t="e">
        <f>IF(ROUND(VALUE(SUBSTITUTE(連結実質赤字比率に係る赤字・黒字の構成分析!G$35,"▲", "-")), 2) &lt; 0, ABS(ROUND(VALUE(SUBSTITUTE(連結実質赤字比率に係る赤字・黒字の構成分析!G$35,"▲", "-")), 2)), NA())</f>
        <v>#VALUE!</v>
      </c>
      <c r="E35" s="153" t="e">
        <f>IF(ROUND(VALUE(SUBSTITUTE(連結実質赤字比率に係る赤字・黒字の構成分析!G$35,"▲", "-")), 2) &gt;= 0, ABS(ROUND(VALUE(SUBSTITUTE(連結実質赤字比率に係る赤字・黒字の構成分析!G$35,"▲", "-")), 2)), NA())</f>
        <v>#VALUE!</v>
      </c>
      <c r="F35" s="153" t="e">
        <f>IF(ROUND(VALUE(SUBSTITUTE(連結実質赤字比率に係る赤字・黒字の構成分析!H$35,"▲", "-")), 2) &lt; 0, ABS(ROUND(VALUE(SUBSTITUTE(連結実質赤字比率に係る赤字・黒字の構成分析!H$35,"▲", "-")), 2)), NA())</f>
        <v>#VALUE!</v>
      </c>
      <c r="G35" s="153" t="e">
        <f>IF(ROUND(VALUE(SUBSTITUTE(連結実質赤字比率に係る赤字・黒字の構成分析!H$35,"▲", "-")), 2) &gt;= 0, ABS(ROUND(VALUE(SUBSTITUTE(連結実質赤字比率に係る赤字・黒字の構成分析!H$35,"▲", "-")), 2)), NA())</f>
        <v>#VALUE!</v>
      </c>
      <c r="H35" s="153" t="e">
        <f>IF(ROUND(VALUE(SUBSTITUTE(連結実質赤字比率に係る赤字・黒字の構成分析!I$35,"▲", "-")), 2) &lt; 0, ABS(ROUND(VALUE(SUBSTITUTE(連結実質赤字比率に係る赤字・黒字の構成分析!I$35,"▲", "-")), 2)), NA())</f>
        <v>#N/A</v>
      </c>
      <c r="I35" s="153">
        <f>IF(ROUND(VALUE(SUBSTITUTE(連結実質赤字比率に係る赤字・黒字の構成分析!I$35,"▲", "-")), 2) &gt;= 0, ABS(ROUND(VALUE(SUBSTITUTE(連結実質赤字比率に係る赤字・黒字の構成分析!I$35,"▲", "-")), 2)), NA())</f>
        <v>1.18</v>
      </c>
      <c r="J35" s="153" t="e">
        <f>IF(ROUND(VALUE(SUBSTITUTE(連結実質赤字比率に係る赤字・黒字の構成分析!J$35,"▲", "-")), 2) &lt; 0, ABS(ROUND(VALUE(SUBSTITUTE(連結実質赤字比率に係る赤字・黒字の構成分析!J$35,"▲", "-")), 2)), NA())</f>
        <v>#N/A</v>
      </c>
      <c r="K35" s="153">
        <f>IF(ROUND(VALUE(SUBSTITUTE(連結実質赤字比率に係る赤字・黒字の構成分析!J$35,"▲", "-")), 2) &gt;= 0, ABS(ROUND(VALUE(SUBSTITUTE(連結実質赤字比率に係る赤字・黒字の構成分析!J$35,"▲", "-")), 2)), NA())</f>
        <v>1.17</v>
      </c>
    </row>
    <row r="36" spans="1:16" x14ac:dyDescent="0.2">
      <c r="A36" s="153" t="str">
        <f>IF(連結実質赤字比率に係る赤字・黒字の構成分析!C$34="",NA(),連結実質赤字比率に係る赤字・黒字の構成分析!C$34)</f>
        <v>一般会計</v>
      </c>
      <c r="B36" s="153" t="e">
        <f>IF(ROUND(VALUE(SUBSTITUTE(連結実質赤字比率に係る赤字・黒字の構成分析!F$34,"▲", "-")), 2) &lt; 0, ABS(ROUND(VALUE(SUBSTITUTE(連結実質赤字比率に係る赤字・黒字の構成分析!F$34,"▲", "-")), 2)), NA())</f>
        <v>#N/A</v>
      </c>
      <c r="C36" s="153">
        <f>IF(ROUND(VALUE(SUBSTITUTE(連結実質赤字比率に係る赤字・黒字の構成分析!F$34,"▲", "-")), 2) &gt;= 0, ABS(ROUND(VALUE(SUBSTITUTE(連結実質赤字比率に係る赤字・黒字の構成分析!F$34,"▲", "-")), 2)), NA())</f>
        <v>0.8</v>
      </c>
      <c r="D36" s="153" t="e">
        <f>IF(ROUND(VALUE(SUBSTITUTE(連結実質赤字比率に係る赤字・黒字の構成分析!G$34,"▲", "-")), 2) &lt; 0, ABS(ROUND(VALUE(SUBSTITUTE(連結実質赤字比率に係る赤字・黒字の構成分析!G$34,"▲", "-")), 2)), NA())</f>
        <v>#N/A</v>
      </c>
      <c r="E36" s="153">
        <f>IF(ROUND(VALUE(SUBSTITUTE(連結実質赤字比率に係る赤字・黒字の構成分析!G$34,"▲", "-")), 2) &gt;= 0, ABS(ROUND(VALUE(SUBSTITUTE(連結実質赤字比率に係る赤字・黒字の構成分析!G$34,"▲", "-")), 2)), NA())</f>
        <v>1.26</v>
      </c>
      <c r="F36" s="153" t="e">
        <f>IF(ROUND(VALUE(SUBSTITUTE(連結実質赤字比率に係る赤字・黒字の構成分析!H$34,"▲", "-")), 2) &lt; 0, ABS(ROUND(VALUE(SUBSTITUTE(連結実質赤字比率に係る赤字・黒字の構成分析!H$34,"▲", "-")), 2)), NA())</f>
        <v>#N/A</v>
      </c>
      <c r="G36" s="153">
        <f>IF(ROUND(VALUE(SUBSTITUTE(連結実質赤字比率に係る赤字・黒字の構成分析!H$34,"▲", "-")), 2) &gt;= 0, ABS(ROUND(VALUE(SUBSTITUTE(連結実質赤字比率に係る赤字・黒字の構成分析!H$34,"▲", "-")), 2)), NA())</f>
        <v>1.42</v>
      </c>
      <c r="H36" s="153" t="e">
        <f>IF(ROUND(VALUE(SUBSTITUTE(連結実質赤字比率に係る赤字・黒字の構成分析!I$34,"▲", "-")), 2) &lt; 0, ABS(ROUND(VALUE(SUBSTITUTE(連結実質赤字比率に係る赤字・黒字の構成分析!I$34,"▲", "-")), 2)), NA())</f>
        <v>#N/A</v>
      </c>
      <c r="I36" s="153">
        <f>IF(ROUND(VALUE(SUBSTITUTE(連結実質赤字比率に係る赤字・黒字の構成分析!I$34,"▲", "-")), 2) &gt;= 0, ABS(ROUND(VALUE(SUBSTITUTE(連結実質赤字比率に係る赤字・黒字の構成分析!I$34,"▲", "-")), 2)), NA())</f>
        <v>1.52</v>
      </c>
      <c r="J36" s="153" t="e">
        <f>IF(ROUND(VALUE(SUBSTITUTE(連結実質赤字比率に係る赤字・黒字の構成分析!J$34,"▲", "-")), 2) &lt; 0, ABS(ROUND(VALUE(SUBSTITUTE(連結実質赤字比率に係る赤字・黒字の構成分析!J$34,"▲", "-")), 2)), NA())</f>
        <v>#N/A</v>
      </c>
      <c r="K36" s="153">
        <f>IF(ROUND(VALUE(SUBSTITUTE(連結実質赤字比率に係る赤字・黒字の構成分析!J$34,"▲", "-")), 2) &gt;= 0, ABS(ROUND(VALUE(SUBSTITUTE(連結実質赤字比率に係る赤字・黒字の構成分析!J$34,"▲", "-")), 2)), NA())</f>
        <v>2.16</v>
      </c>
    </row>
    <row r="39" spans="1:16" x14ac:dyDescent="0.2">
      <c r="A39" s="122" t="s">
        <v>58</v>
      </c>
    </row>
    <row r="40" spans="1:16" x14ac:dyDescent="0.2">
      <c r="A40" s="154"/>
      <c r="B40" s="154" t="str">
        <f>'実質公債費比率（分子）の構造'!K$44</f>
        <v>H27</v>
      </c>
      <c r="C40" s="154"/>
      <c r="D40" s="154"/>
      <c r="E40" s="154" t="str">
        <f>'実質公債費比率（分子）の構造'!L$44</f>
        <v>H28</v>
      </c>
      <c r="F40" s="154"/>
      <c r="G40" s="154"/>
      <c r="H40" s="154" t="str">
        <f>'実質公債費比率（分子）の構造'!M$44</f>
        <v>H29</v>
      </c>
      <c r="I40" s="154"/>
      <c r="J40" s="154"/>
      <c r="K40" s="154" t="str">
        <f>'実質公債費比率（分子）の構造'!N$44</f>
        <v>H30</v>
      </c>
      <c r="L40" s="154"/>
      <c r="M40" s="154"/>
      <c r="N40" s="154" t="str">
        <f>'実質公債費比率（分子）の構造'!O$44</f>
        <v>R01</v>
      </c>
      <c r="O40" s="154"/>
      <c r="P40" s="154"/>
    </row>
    <row r="41" spans="1:16" x14ac:dyDescent="0.2">
      <c r="A41" s="154"/>
      <c r="B41" s="154" t="s">
        <v>59</v>
      </c>
      <c r="C41" s="154"/>
      <c r="D41" s="154" t="s">
        <v>60</v>
      </c>
      <c r="E41" s="154" t="s">
        <v>59</v>
      </c>
      <c r="F41" s="154"/>
      <c r="G41" s="154" t="s">
        <v>60</v>
      </c>
      <c r="H41" s="154" t="s">
        <v>59</v>
      </c>
      <c r="I41" s="154"/>
      <c r="J41" s="154" t="s">
        <v>60</v>
      </c>
      <c r="K41" s="154" t="s">
        <v>59</v>
      </c>
      <c r="L41" s="154"/>
      <c r="M41" s="154" t="s">
        <v>60</v>
      </c>
      <c r="N41" s="154" t="s">
        <v>59</v>
      </c>
      <c r="O41" s="154"/>
      <c r="P41" s="154" t="s">
        <v>60</v>
      </c>
    </row>
    <row r="42" spans="1:16" x14ac:dyDescent="0.2">
      <c r="A42" s="154" t="s">
        <v>61</v>
      </c>
      <c r="B42" s="154"/>
      <c r="C42" s="154"/>
      <c r="D42" s="154">
        <f>'実質公債費比率（分子）の構造'!K$52</f>
        <v>235732</v>
      </c>
      <c r="E42" s="154"/>
      <c r="F42" s="154"/>
      <c r="G42" s="154">
        <f>'実質公債費比率（分子）の構造'!L$52</f>
        <v>240191</v>
      </c>
      <c r="H42" s="154"/>
      <c r="I42" s="154"/>
      <c r="J42" s="154">
        <f>'実質公債費比率（分子）の構造'!M$52</f>
        <v>243190</v>
      </c>
      <c r="K42" s="154"/>
      <c r="L42" s="154"/>
      <c r="M42" s="154">
        <f>'実質公債費比率（分子）の構造'!N$52</f>
        <v>246821</v>
      </c>
      <c r="N42" s="154"/>
      <c r="O42" s="154"/>
      <c r="P42" s="154">
        <f>'実質公債費比率（分子）の構造'!O$52</f>
        <v>240981</v>
      </c>
    </row>
    <row r="43" spans="1:16" x14ac:dyDescent="0.2">
      <c r="A43" s="154" t="s">
        <v>62</v>
      </c>
      <c r="B43" s="154" t="str">
        <f>'実質公債費比率（分子）の構造'!K$51</f>
        <v>-</v>
      </c>
      <c r="C43" s="154"/>
      <c r="D43" s="154"/>
      <c r="E43" s="154" t="str">
        <f>'実質公債費比率（分子）の構造'!L$51</f>
        <v>-</v>
      </c>
      <c r="F43" s="154"/>
      <c r="G43" s="154"/>
      <c r="H43" s="154" t="str">
        <f>'実質公債費比率（分子）の構造'!M$51</f>
        <v>-</v>
      </c>
      <c r="I43" s="154"/>
      <c r="J43" s="154"/>
      <c r="K43" s="154" t="str">
        <f>'実質公債費比率（分子）の構造'!N$51</f>
        <v>-</v>
      </c>
      <c r="L43" s="154"/>
      <c r="M43" s="154"/>
      <c r="N43" s="154" t="str">
        <f>'実質公債費比率（分子）の構造'!O$51</f>
        <v>-</v>
      </c>
      <c r="O43" s="154"/>
      <c r="P43" s="154"/>
    </row>
    <row r="44" spans="1:16" x14ac:dyDescent="0.2">
      <c r="A44" s="154" t="s">
        <v>63</v>
      </c>
      <c r="B44" s="154">
        <f>'実質公債費比率（分子）の構造'!K$50</f>
        <v>13244</v>
      </c>
      <c r="C44" s="154"/>
      <c r="D44" s="154"/>
      <c r="E44" s="154">
        <f>'実質公債費比率（分子）の構造'!L$50</f>
        <v>12946</v>
      </c>
      <c r="F44" s="154"/>
      <c r="G44" s="154"/>
      <c r="H44" s="154">
        <f>'実質公債費比率（分子）の構造'!M$50</f>
        <v>12437</v>
      </c>
      <c r="I44" s="154"/>
      <c r="J44" s="154"/>
      <c r="K44" s="154">
        <f>'実質公債費比率（分子）の構造'!N$50</f>
        <v>13230</v>
      </c>
      <c r="L44" s="154"/>
      <c r="M44" s="154"/>
      <c r="N44" s="154">
        <f>'実質公債費比率（分子）の構造'!O$50</f>
        <v>10313</v>
      </c>
      <c r="O44" s="154"/>
      <c r="P44" s="154"/>
    </row>
    <row r="45" spans="1:16" x14ac:dyDescent="0.2">
      <c r="A45" s="154" t="s">
        <v>64</v>
      </c>
      <c r="B45" s="154">
        <f>'実質公債費比率（分子）の構造'!K$49</f>
        <v>4082</v>
      </c>
      <c r="C45" s="154"/>
      <c r="D45" s="154"/>
      <c r="E45" s="154">
        <f>'実質公債費比率（分子）の構造'!L$49</f>
        <v>4008</v>
      </c>
      <c r="F45" s="154"/>
      <c r="G45" s="154"/>
      <c r="H45" s="154">
        <f>'実質公債費比率（分子）の構造'!M$49</f>
        <v>3667</v>
      </c>
      <c r="I45" s="154"/>
      <c r="J45" s="154"/>
      <c r="K45" s="154">
        <f>'実質公債費比率（分子）の構造'!N$49</f>
        <v>3460</v>
      </c>
      <c r="L45" s="154"/>
      <c r="M45" s="154"/>
      <c r="N45" s="154">
        <f>'実質公債費比率（分子）の構造'!O$49</f>
        <v>3460</v>
      </c>
      <c r="O45" s="154"/>
      <c r="P45" s="154"/>
    </row>
    <row r="46" spans="1:16" x14ac:dyDescent="0.2">
      <c r="A46" s="154" t="s">
        <v>65</v>
      </c>
      <c r="B46" s="154">
        <f>'実質公債費比率（分子）の構造'!K$48</f>
        <v>5991</v>
      </c>
      <c r="C46" s="154"/>
      <c r="D46" s="154"/>
      <c r="E46" s="154">
        <f>'実質公債費比率（分子）の構造'!L$48</f>
        <v>7630</v>
      </c>
      <c r="F46" s="154"/>
      <c r="G46" s="154"/>
      <c r="H46" s="154">
        <f>'実質公債費比率（分子）の構造'!M$48</f>
        <v>7780</v>
      </c>
      <c r="I46" s="154"/>
      <c r="J46" s="154"/>
      <c r="K46" s="154">
        <f>'実質公債費比率（分子）の構造'!N$48</f>
        <v>7707</v>
      </c>
      <c r="L46" s="154"/>
      <c r="M46" s="154"/>
      <c r="N46" s="154">
        <f>'実質公債費比率（分子）の構造'!O$48</f>
        <v>7188</v>
      </c>
      <c r="O46" s="154"/>
      <c r="P46" s="154"/>
    </row>
    <row r="47" spans="1:16" x14ac:dyDescent="0.2">
      <c r="A47" s="154" t="s">
        <v>13</v>
      </c>
      <c r="B47" s="154">
        <f>'実質公債費比率（分子）の構造'!K$47</f>
        <v>135525</v>
      </c>
      <c r="C47" s="154"/>
      <c r="D47" s="154"/>
      <c r="E47" s="154">
        <f>'実質公債費比率（分子）の構造'!L$47</f>
        <v>140247</v>
      </c>
      <c r="F47" s="154"/>
      <c r="G47" s="154"/>
      <c r="H47" s="154">
        <f>'実質公債費比率（分子）の構造'!M$47</f>
        <v>144233</v>
      </c>
      <c r="I47" s="154"/>
      <c r="J47" s="154"/>
      <c r="K47" s="154">
        <f>'実質公債費比率（分子）の構造'!N$47</f>
        <v>148852</v>
      </c>
      <c r="L47" s="154"/>
      <c r="M47" s="154"/>
      <c r="N47" s="154">
        <f>'実質公債費比率（分子）の構造'!O$47</f>
        <v>151188</v>
      </c>
      <c r="O47" s="154"/>
      <c r="P47" s="154"/>
    </row>
    <row r="48" spans="1:16" x14ac:dyDescent="0.2">
      <c r="A48" s="154" t="s">
        <v>66</v>
      </c>
      <c r="B48" s="154" t="str">
        <f>'実質公債費比率（分子）の構造'!K$46</f>
        <v>-</v>
      </c>
      <c r="C48" s="154"/>
      <c r="D48" s="154"/>
      <c r="E48" s="154" t="str">
        <f>'実質公債費比率（分子）の構造'!L$46</f>
        <v>-</v>
      </c>
      <c r="F48" s="154"/>
      <c r="G48" s="154"/>
      <c r="H48" s="154" t="str">
        <f>'実質公債費比率（分子）の構造'!M$46</f>
        <v>-</v>
      </c>
      <c r="I48" s="154"/>
      <c r="J48" s="154"/>
      <c r="K48" s="154" t="str">
        <f>'実質公債費比率（分子）の構造'!N$46</f>
        <v>-</v>
      </c>
      <c r="L48" s="154"/>
      <c r="M48" s="154"/>
      <c r="N48" s="154" t="str">
        <f>'実質公債費比率（分子）の構造'!O$46</f>
        <v>-</v>
      </c>
      <c r="O48" s="154"/>
      <c r="P48" s="154"/>
    </row>
    <row r="49" spans="1:16" x14ac:dyDescent="0.2">
      <c r="A49" s="154" t="s">
        <v>67</v>
      </c>
      <c r="B49" s="154">
        <f>'実質公債費比率（分子）の構造'!K$45</f>
        <v>235682</v>
      </c>
      <c r="C49" s="154"/>
      <c r="D49" s="154"/>
      <c r="E49" s="154">
        <f>'実質公債費比率（分子）の構造'!L$45</f>
        <v>236615</v>
      </c>
      <c r="F49" s="154"/>
      <c r="G49" s="154"/>
      <c r="H49" s="154">
        <f>'実質公債費比率（分子）の構造'!M$45</f>
        <v>233106</v>
      </c>
      <c r="I49" s="154"/>
      <c r="J49" s="154"/>
      <c r="K49" s="154">
        <f>'実質公債費比率（分子）の構造'!N$45</f>
        <v>228102</v>
      </c>
      <c r="L49" s="154"/>
      <c r="M49" s="154"/>
      <c r="N49" s="154">
        <f>'実質公債費比率（分子）の構造'!O$45</f>
        <v>222164</v>
      </c>
      <c r="O49" s="154"/>
      <c r="P49" s="154"/>
    </row>
    <row r="50" spans="1:16" x14ac:dyDescent="0.2">
      <c r="A50" s="154" t="s">
        <v>68</v>
      </c>
      <c r="B50" s="154" t="e">
        <f>NA()</f>
        <v>#N/A</v>
      </c>
      <c r="C50" s="154">
        <f>IF(ISNUMBER('実質公債費比率（分子）の構造'!K$53),'実質公債費比率（分子）の構造'!K$53,NA())</f>
        <v>158792</v>
      </c>
      <c r="D50" s="154" t="e">
        <f>NA()</f>
        <v>#N/A</v>
      </c>
      <c r="E50" s="154" t="e">
        <f>NA()</f>
        <v>#N/A</v>
      </c>
      <c r="F50" s="154">
        <f>IF(ISNUMBER('実質公債費比率（分子）の構造'!L$53),'実質公債費比率（分子）の構造'!L$53,NA())</f>
        <v>161255</v>
      </c>
      <c r="G50" s="154" t="e">
        <f>NA()</f>
        <v>#N/A</v>
      </c>
      <c r="H50" s="154" t="e">
        <f>NA()</f>
        <v>#N/A</v>
      </c>
      <c r="I50" s="154">
        <f>IF(ISNUMBER('実質公債費比率（分子）の構造'!M$53),'実質公債費比率（分子）の構造'!M$53,NA())</f>
        <v>158033</v>
      </c>
      <c r="J50" s="154" t="e">
        <f>NA()</f>
        <v>#N/A</v>
      </c>
      <c r="K50" s="154" t="e">
        <f>NA()</f>
        <v>#N/A</v>
      </c>
      <c r="L50" s="154">
        <f>IF(ISNUMBER('実質公債費比率（分子）の構造'!N$53),'実質公債費比率（分子）の構造'!N$53,NA())</f>
        <v>154530</v>
      </c>
      <c r="M50" s="154" t="e">
        <f>NA()</f>
        <v>#N/A</v>
      </c>
      <c r="N50" s="154" t="e">
        <f>NA()</f>
        <v>#N/A</v>
      </c>
      <c r="O50" s="154">
        <f>IF(ISNUMBER('実質公債費比率（分子）の構造'!O$53),'実質公債費比率（分子）の構造'!O$53,NA())</f>
        <v>153332</v>
      </c>
      <c r="P50" s="154" t="e">
        <f>NA()</f>
        <v>#N/A</v>
      </c>
    </row>
    <row r="53" spans="1:16" x14ac:dyDescent="0.2">
      <c r="A53" s="122" t="s">
        <v>69</v>
      </c>
    </row>
    <row r="54" spans="1:16" x14ac:dyDescent="0.2">
      <c r="A54" s="153"/>
      <c r="B54" s="153" t="str">
        <f>'将来負担比率（分子）の構造'!I$40</f>
        <v>H27</v>
      </c>
      <c r="C54" s="153"/>
      <c r="D54" s="153"/>
      <c r="E54" s="153" t="str">
        <f>'将来負担比率（分子）の構造'!J$40</f>
        <v>H28</v>
      </c>
      <c r="F54" s="153"/>
      <c r="G54" s="153"/>
      <c r="H54" s="153" t="str">
        <f>'将来負担比率（分子）の構造'!K$40</f>
        <v>H29</v>
      </c>
      <c r="I54" s="153"/>
      <c r="J54" s="153"/>
      <c r="K54" s="153" t="str">
        <f>'将来負担比率（分子）の構造'!L$40</f>
        <v>H30</v>
      </c>
      <c r="L54" s="153"/>
      <c r="M54" s="153"/>
      <c r="N54" s="153" t="str">
        <f>'将来負担比率（分子）の構造'!M$40</f>
        <v>R01</v>
      </c>
      <c r="O54" s="153"/>
      <c r="P54" s="153"/>
    </row>
    <row r="55" spans="1:16" x14ac:dyDescent="0.2">
      <c r="A55" s="153"/>
      <c r="B55" s="153" t="s">
        <v>70</v>
      </c>
      <c r="C55" s="153"/>
      <c r="D55" s="153" t="s">
        <v>71</v>
      </c>
      <c r="E55" s="153" t="s">
        <v>70</v>
      </c>
      <c r="F55" s="153"/>
      <c r="G55" s="153" t="s">
        <v>71</v>
      </c>
      <c r="H55" s="153" t="s">
        <v>70</v>
      </c>
      <c r="I55" s="153"/>
      <c r="J55" s="153" t="s">
        <v>71</v>
      </c>
      <c r="K55" s="153" t="s">
        <v>70</v>
      </c>
      <c r="L55" s="153"/>
      <c r="M55" s="153" t="s">
        <v>71</v>
      </c>
      <c r="N55" s="153" t="s">
        <v>70</v>
      </c>
      <c r="O55" s="153"/>
      <c r="P55" s="153" t="s">
        <v>71</v>
      </c>
    </row>
    <row r="56" spans="1:16" x14ac:dyDescent="0.2">
      <c r="A56" s="153" t="s">
        <v>41</v>
      </c>
      <c r="B56" s="153"/>
      <c r="C56" s="153"/>
      <c r="D56" s="153">
        <f>'将来負担比率（分子）の構造'!I$52</f>
        <v>3036158</v>
      </c>
      <c r="E56" s="153"/>
      <c r="F56" s="153"/>
      <c r="G56" s="153">
        <f>'将来負担比率（分子）の構造'!J$52</f>
        <v>2988567</v>
      </c>
      <c r="H56" s="153"/>
      <c r="I56" s="153"/>
      <c r="J56" s="153">
        <f>'将来負担比率（分子）の構造'!K$52</f>
        <v>2986972</v>
      </c>
      <c r="K56" s="153"/>
      <c r="L56" s="153"/>
      <c r="M56" s="153">
        <f>'将来負担比率（分子）の構造'!L$52</f>
        <v>2948992</v>
      </c>
      <c r="N56" s="153"/>
      <c r="O56" s="153"/>
      <c r="P56" s="153">
        <f>'将来負担比率（分子）の構造'!M$52</f>
        <v>2892853</v>
      </c>
    </row>
    <row r="57" spans="1:16" x14ac:dyDescent="0.2">
      <c r="A57" s="153" t="s">
        <v>40</v>
      </c>
      <c r="B57" s="153"/>
      <c r="C57" s="153"/>
      <c r="D57" s="153">
        <f>'将来負担比率（分子）の構造'!I$51</f>
        <v>76610</v>
      </c>
      <c r="E57" s="153"/>
      <c r="F57" s="153"/>
      <c r="G57" s="153">
        <f>'将来負担比率（分子）の構造'!J$51</f>
        <v>74057</v>
      </c>
      <c r="H57" s="153"/>
      <c r="I57" s="153"/>
      <c r="J57" s="153">
        <f>'将来負担比率（分子）の構造'!K$51</f>
        <v>70981</v>
      </c>
      <c r="K57" s="153"/>
      <c r="L57" s="153"/>
      <c r="M57" s="153">
        <f>'将来負担比率（分子）の構造'!L$51</f>
        <v>68229</v>
      </c>
      <c r="N57" s="153"/>
      <c r="O57" s="153"/>
      <c r="P57" s="153">
        <f>'将来負担比率（分子）の構造'!M$51</f>
        <v>63440</v>
      </c>
    </row>
    <row r="58" spans="1:16" x14ac:dyDescent="0.2">
      <c r="A58" s="153" t="s">
        <v>39</v>
      </c>
      <c r="B58" s="153"/>
      <c r="C58" s="153"/>
      <c r="D58" s="153">
        <f>'将来負担比率（分子）の構造'!I$50</f>
        <v>763948</v>
      </c>
      <c r="E58" s="153"/>
      <c r="F58" s="153"/>
      <c r="G58" s="153">
        <f>'将来負担比率（分子）の構造'!J$50</f>
        <v>809181</v>
      </c>
      <c r="H58" s="153"/>
      <c r="I58" s="153"/>
      <c r="J58" s="153">
        <f>'将来負担比率（分子）の構造'!K$50</f>
        <v>868791</v>
      </c>
      <c r="K58" s="153"/>
      <c r="L58" s="153"/>
      <c r="M58" s="153">
        <f>'将来負担比率（分子）の構造'!L$50</f>
        <v>966266</v>
      </c>
      <c r="N58" s="153"/>
      <c r="O58" s="153"/>
      <c r="P58" s="153">
        <f>'将来負担比率（分子）の構造'!M$50</f>
        <v>985878</v>
      </c>
    </row>
    <row r="59" spans="1:16" x14ac:dyDescent="0.2">
      <c r="A59" s="153" t="s">
        <v>37</v>
      </c>
      <c r="B59" s="153">
        <f>'将来負担比率（分子）の構造'!I$49</f>
        <v>1296</v>
      </c>
      <c r="C59" s="153"/>
      <c r="D59" s="153"/>
      <c r="E59" s="153">
        <f>'将来負担比率（分子）の構造'!J$49</f>
        <v>618</v>
      </c>
      <c r="F59" s="153"/>
      <c r="G59" s="153"/>
      <c r="H59" s="153" t="str">
        <f>'将来負担比率（分子）の構造'!K$49</f>
        <v>-</v>
      </c>
      <c r="I59" s="153"/>
      <c r="J59" s="153"/>
      <c r="K59" s="153" t="str">
        <f>'将来負担比率（分子）の構造'!L$49</f>
        <v>-</v>
      </c>
      <c r="L59" s="153"/>
      <c r="M59" s="153"/>
      <c r="N59" s="153" t="str">
        <f>'将来負担比率（分子）の構造'!M$49</f>
        <v>-</v>
      </c>
      <c r="O59" s="153"/>
      <c r="P59" s="153"/>
    </row>
    <row r="60" spans="1:16" x14ac:dyDescent="0.2">
      <c r="A60" s="153" t="s">
        <v>36</v>
      </c>
      <c r="B60" s="153" t="str">
        <f>'将来負担比率（分子）の構造'!I$48</f>
        <v>-</v>
      </c>
      <c r="C60" s="153"/>
      <c r="D60" s="153"/>
      <c r="E60" s="153" t="str">
        <f>'将来負担比率（分子）の構造'!J$48</f>
        <v>-</v>
      </c>
      <c r="F60" s="153"/>
      <c r="G60" s="153"/>
      <c r="H60" s="153" t="str">
        <f>'将来負担比率（分子）の構造'!K$48</f>
        <v>-</v>
      </c>
      <c r="I60" s="153"/>
      <c r="J60" s="153"/>
      <c r="K60" s="153" t="str">
        <f>'将来負担比率（分子）の構造'!L$48</f>
        <v>-</v>
      </c>
      <c r="L60" s="153"/>
      <c r="M60" s="153"/>
      <c r="N60" s="153" t="str">
        <f>'将来負担比率（分子）の構造'!M$48</f>
        <v>-</v>
      </c>
      <c r="O60" s="153"/>
      <c r="P60" s="153"/>
    </row>
    <row r="61" spans="1:16" x14ac:dyDescent="0.2">
      <c r="A61" s="153" t="s">
        <v>34</v>
      </c>
      <c r="B61" s="153">
        <f>'将来負担比率（分子）の構造'!I$46</f>
        <v>28848</v>
      </c>
      <c r="C61" s="153"/>
      <c r="D61" s="153"/>
      <c r="E61" s="153">
        <f>'将来負担比率（分子）の構造'!J$46</f>
        <v>26747</v>
      </c>
      <c r="F61" s="153"/>
      <c r="G61" s="153"/>
      <c r="H61" s="153">
        <f>'将来負担比率（分子）の構造'!K$46</f>
        <v>22986</v>
      </c>
      <c r="I61" s="153"/>
      <c r="J61" s="153"/>
      <c r="K61" s="153">
        <f>'将来負担比率（分子）の構造'!L$46</f>
        <v>23482</v>
      </c>
      <c r="L61" s="153"/>
      <c r="M61" s="153"/>
      <c r="N61" s="153">
        <f>'将来負担比率（分子）の構造'!M$46</f>
        <v>20462</v>
      </c>
      <c r="O61" s="153"/>
      <c r="P61" s="153"/>
    </row>
    <row r="62" spans="1:16" x14ac:dyDescent="0.2">
      <c r="A62" s="153" t="s">
        <v>33</v>
      </c>
      <c r="B62" s="153">
        <f>'将来負担比率（分子）の構造'!I$45</f>
        <v>513202</v>
      </c>
      <c r="C62" s="153"/>
      <c r="D62" s="153"/>
      <c r="E62" s="153">
        <f>'将来負担比率（分子）の構造'!J$45</f>
        <v>497327</v>
      </c>
      <c r="F62" s="153"/>
      <c r="G62" s="153"/>
      <c r="H62" s="153">
        <f>'将来負担比率（分子）の構造'!K$45</f>
        <v>406517</v>
      </c>
      <c r="I62" s="153"/>
      <c r="J62" s="153"/>
      <c r="K62" s="153">
        <f>'将来負担比率（分子）の構造'!L$45</f>
        <v>395241</v>
      </c>
      <c r="L62" s="153"/>
      <c r="M62" s="153"/>
      <c r="N62" s="153">
        <f>'将来負担比率（分子）の構造'!M$45</f>
        <v>385830</v>
      </c>
      <c r="O62" s="153"/>
      <c r="P62" s="153"/>
    </row>
    <row r="63" spans="1:16" x14ac:dyDescent="0.2">
      <c r="A63" s="153" t="s">
        <v>32</v>
      </c>
      <c r="B63" s="153">
        <f>'将来負担比率（分子）の構造'!I$44</f>
        <v>32666</v>
      </c>
      <c r="C63" s="153"/>
      <c r="D63" s="153"/>
      <c r="E63" s="153">
        <f>'将来負担比率（分子）の構造'!J$44</f>
        <v>30663</v>
      </c>
      <c r="F63" s="153"/>
      <c r="G63" s="153"/>
      <c r="H63" s="153">
        <f>'将来負担比率（分子）の構造'!K$44</f>
        <v>28886</v>
      </c>
      <c r="I63" s="153"/>
      <c r="J63" s="153"/>
      <c r="K63" s="153">
        <f>'将来負担比率（分子）の構造'!L$44</f>
        <v>27513</v>
      </c>
      <c r="L63" s="153"/>
      <c r="M63" s="153"/>
      <c r="N63" s="153">
        <f>'将来負担比率（分子）の構造'!M$44</f>
        <v>26920</v>
      </c>
      <c r="O63" s="153"/>
      <c r="P63" s="153"/>
    </row>
    <row r="64" spans="1:16" x14ac:dyDescent="0.2">
      <c r="A64" s="153" t="s">
        <v>31</v>
      </c>
      <c r="B64" s="153">
        <f>'将来負担比率（分子）の構造'!I$43</f>
        <v>81585</v>
      </c>
      <c r="C64" s="153"/>
      <c r="D64" s="153"/>
      <c r="E64" s="153">
        <f>'将来負担比率（分子）の構造'!J$43</f>
        <v>88640</v>
      </c>
      <c r="F64" s="153"/>
      <c r="G64" s="153"/>
      <c r="H64" s="153">
        <f>'将来負担比率（分子）の構造'!K$43</f>
        <v>98613</v>
      </c>
      <c r="I64" s="153"/>
      <c r="J64" s="153"/>
      <c r="K64" s="153">
        <f>'将来負担比率（分子）の構造'!L$43</f>
        <v>103936</v>
      </c>
      <c r="L64" s="153"/>
      <c r="M64" s="153"/>
      <c r="N64" s="153">
        <f>'将来負担比率（分子）の構造'!M$43</f>
        <v>102775</v>
      </c>
      <c r="O64" s="153"/>
      <c r="P64" s="153"/>
    </row>
    <row r="65" spans="1:16" x14ac:dyDescent="0.2">
      <c r="A65" s="153" t="s">
        <v>30</v>
      </c>
      <c r="B65" s="153">
        <f>'将来負担比率（分子）の構造'!I$42</f>
        <v>159750</v>
      </c>
      <c r="C65" s="153"/>
      <c r="D65" s="153"/>
      <c r="E65" s="153">
        <f>'将来負担比率（分子）の構造'!J$42</f>
        <v>136479</v>
      </c>
      <c r="F65" s="153"/>
      <c r="G65" s="153"/>
      <c r="H65" s="153">
        <f>'将来負担比率（分子）の構造'!K$42</f>
        <v>116740</v>
      </c>
      <c r="I65" s="153"/>
      <c r="J65" s="153"/>
      <c r="K65" s="153">
        <f>'将来負担比率（分子）の構造'!L$42</f>
        <v>97137</v>
      </c>
      <c r="L65" s="153"/>
      <c r="M65" s="153"/>
      <c r="N65" s="153">
        <f>'将来負担比率（分子）の構造'!M$42</f>
        <v>80548</v>
      </c>
      <c r="O65" s="153"/>
      <c r="P65" s="153"/>
    </row>
    <row r="66" spans="1:16" x14ac:dyDescent="0.2">
      <c r="A66" s="153" t="s">
        <v>29</v>
      </c>
      <c r="B66" s="153">
        <f>'将来負担比率（分子）の構造'!I$41</f>
        <v>5410279</v>
      </c>
      <c r="C66" s="153"/>
      <c r="D66" s="153"/>
      <c r="E66" s="153">
        <f>'将来負担比率（分子）の構造'!J$41</f>
        <v>5386677</v>
      </c>
      <c r="F66" s="153"/>
      <c r="G66" s="153"/>
      <c r="H66" s="153">
        <f>'将来負担比率（分子）の構造'!K$41</f>
        <v>5442406</v>
      </c>
      <c r="I66" s="153"/>
      <c r="J66" s="153"/>
      <c r="K66" s="153">
        <f>'将来負担比率（分子）の構造'!L$41</f>
        <v>5456113</v>
      </c>
      <c r="L66" s="153"/>
      <c r="M66" s="153"/>
      <c r="N66" s="153">
        <f>'将来負担比率（分子）の構造'!M$41</f>
        <v>5468959</v>
      </c>
      <c r="O66" s="153"/>
      <c r="P66" s="153"/>
    </row>
    <row r="67" spans="1:16" x14ac:dyDescent="0.2">
      <c r="A67" s="153" t="s">
        <v>72</v>
      </c>
      <c r="B67" s="153" t="e">
        <f>NA()</f>
        <v>#N/A</v>
      </c>
      <c r="C67" s="153">
        <f>IF(ISNUMBER('将来負担比率（分子）の構造'!I$53), IF('将来負担比率（分子）の構造'!I$53 &lt; 0, 0, '将来負担比率（分子）の構造'!I$53), NA())</f>
        <v>2350910</v>
      </c>
      <c r="D67" s="153" t="e">
        <f>NA()</f>
        <v>#N/A</v>
      </c>
      <c r="E67" s="153" t="e">
        <f>NA()</f>
        <v>#N/A</v>
      </c>
      <c r="F67" s="153">
        <f>IF(ISNUMBER('将来負担比率（分子）の構造'!J$53), IF('将来負担比率（分子）の構造'!J$53 &lt; 0, 0, '将来負担比率（分子）の構造'!J$53), NA())</f>
        <v>2295347</v>
      </c>
      <c r="G67" s="153" t="e">
        <f>NA()</f>
        <v>#N/A</v>
      </c>
      <c r="H67" s="153" t="e">
        <f>NA()</f>
        <v>#N/A</v>
      </c>
      <c r="I67" s="153">
        <f>IF(ISNUMBER('将来負担比率（分子）の構造'!K$53), IF('将来負担比率（分子）の構造'!K$53 &lt; 0, 0, '将来負担比率（分子）の構造'!K$53), NA())</f>
        <v>2189405</v>
      </c>
      <c r="J67" s="153" t="e">
        <f>NA()</f>
        <v>#N/A</v>
      </c>
      <c r="K67" s="153" t="e">
        <f>NA()</f>
        <v>#N/A</v>
      </c>
      <c r="L67" s="153">
        <f>IF(ISNUMBER('将来負担比率（分子）の構造'!L$53), IF('将来負担比率（分子）の構造'!L$53 &lt; 0, 0, '将来負担比率（分子）の構造'!L$53), NA())</f>
        <v>2119936</v>
      </c>
      <c r="M67" s="153" t="e">
        <f>NA()</f>
        <v>#N/A</v>
      </c>
      <c r="N67" s="153" t="e">
        <f>NA()</f>
        <v>#N/A</v>
      </c>
      <c r="O67" s="153">
        <f>IF(ISNUMBER('将来負担比率（分子）の構造'!M$53), IF('将来負担比率（分子）の構造'!M$53 &lt; 0, 0, '将来負担比率（分子）の構造'!M$53), NA())</f>
        <v>2143323</v>
      </c>
      <c r="P67" s="153" t="e">
        <f>NA()</f>
        <v>#N/A</v>
      </c>
    </row>
    <row r="70" spans="1:16" x14ac:dyDescent="0.2">
      <c r="A70" s="155" t="s">
        <v>73</v>
      </c>
      <c r="B70" s="155"/>
      <c r="C70" s="155"/>
      <c r="D70" s="155"/>
      <c r="E70" s="155"/>
      <c r="F70" s="155"/>
    </row>
    <row r="71" spans="1:16" x14ac:dyDescent="0.2">
      <c r="A71" s="156"/>
      <c r="B71" s="156" t="str">
        <f>基金残高に係る経年分析!F54</f>
        <v>H29</v>
      </c>
      <c r="C71" s="156" t="str">
        <f>基金残高に係る経年分析!G54</f>
        <v>H30</v>
      </c>
      <c r="D71" s="156" t="str">
        <f>基金残高に係る経年分析!H54</f>
        <v>R01</v>
      </c>
    </row>
    <row r="72" spans="1:16" x14ac:dyDescent="0.2">
      <c r="A72" s="156" t="s">
        <v>74</v>
      </c>
      <c r="B72" s="157">
        <f>基金残高に係る経年分析!F55</f>
        <v>70189</v>
      </c>
      <c r="C72" s="157">
        <f>基金残高に係る経年分析!G55</f>
        <v>110207</v>
      </c>
      <c r="D72" s="157">
        <f>基金残高に係る経年分析!H55</f>
        <v>95376</v>
      </c>
    </row>
    <row r="73" spans="1:16" x14ac:dyDescent="0.2">
      <c r="A73" s="156" t="s">
        <v>75</v>
      </c>
      <c r="B73" s="157">
        <f>基金残高に係る経年分析!F56</f>
        <v>88375</v>
      </c>
      <c r="C73" s="157">
        <f>基金残高に係る経年分析!G56</f>
        <v>88396</v>
      </c>
      <c r="D73" s="157">
        <f>基金残高に係る経年分析!H56</f>
        <v>88425</v>
      </c>
    </row>
    <row r="74" spans="1:16" x14ac:dyDescent="0.2">
      <c r="A74" s="156" t="s">
        <v>76</v>
      </c>
      <c r="B74" s="157">
        <f>基金残高に係る経年分析!F57</f>
        <v>84566</v>
      </c>
      <c r="C74" s="157">
        <f>基金残高に係る経年分析!G57</f>
        <v>84533</v>
      </c>
      <c r="D74" s="157">
        <f>基金残高に係る経年分析!H57</f>
        <v>86826</v>
      </c>
    </row>
  </sheetData>
  <sheetProtection algorithmName="SHA-512" hashValue="erxav4/K2tHOYQfcvW8dO0OzauZhI21YR2KBgsUnudYgkR7r58JJQTJq13xPhckIELbd/1MhcK0NwX8iep7h6w==" saltValue="cdOncLCpvb4zDJb7QFM63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H69"/>
  <sheetViews>
    <sheetView showGridLines="0" zoomScaleNormal="100" workbookViewId="0"/>
  </sheetViews>
  <sheetFormatPr defaultColWidth="0" defaultRowHeight="0" customHeight="1" zeroHeight="1" x14ac:dyDescent="0.2"/>
  <cols>
    <col min="1" max="1" width="1.6328125" style="209" customWidth="1"/>
    <col min="2" max="17" width="1.7265625" style="209" customWidth="1"/>
    <col min="18" max="138" width="1.6328125" style="209" customWidth="1"/>
    <col min="139" max="16384" width="0" style="209" hidden="1"/>
  </cols>
  <sheetData>
    <row r="1" spans="2:138" ht="22.5" customHeight="1" thickBot="1" x14ac:dyDescent="0.25">
      <c r="B1" s="207"/>
      <c r="C1" s="208"/>
      <c r="D1" s="208"/>
      <c r="E1" s="208"/>
      <c r="F1" s="208"/>
      <c r="G1" s="208"/>
      <c r="H1" s="208"/>
      <c r="I1" s="208"/>
      <c r="J1" s="208"/>
      <c r="K1" s="208"/>
      <c r="L1" s="208"/>
      <c r="M1" s="208"/>
      <c r="N1" s="208"/>
      <c r="O1" s="208"/>
      <c r="P1" s="208"/>
      <c r="Q1" s="208"/>
      <c r="R1" s="208"/>
      <c r="S1" s="208"/>
      <c r="T1" s="208"/>
      <c r="U1" s="208"/>
      <c r="V1" s="208"/>
      <c r="W1" s="208"/>
      <c r="X1" s="208"/>
      <c r="Y1" s="208"/>
      <c r="Z1" s="208"/>
      <c r="AA1" s="208"/>
      <c r="AB1" s="208"/>
      <c r="AC1" s="208"/>
      <c r="AD1" s="208"/>
      <c r="AE1" s="208"/>
      <c r="AF1" s="208"/>
      <c r="AG1" s="208"/>
      <c r="AH1" s="208"/>
      <c r="AI1" s="208"/>
      <c r="AJ1" s="208"/>
      <c r="AK1" s="208"/>
      <c r="AL1" s="208"/>
      <c r="AM1" s="208"/>
      <c r="AN1" s="208"/>
      <c r="AO1" s="208"/>
      <c r="AP1" s="208"/>
      <c r="AQ1" s="208"/>
      <c r="AR1" s="208"/>
      <c r="AS1" s="208"/>
      <c r="AT1" s="208"/>
      <c r="AU1" s="208"/>
      <c r="AV1" s="208"/>
      <c r="AW1" s="208"/>
      <c r="AX1" s="208"/>
      <c r="AY1" s="208"/>
      <c r="AZ1" s="208"/>
      <c r="BA1" s="208"/>
      <c r="BB1" s="208"/>
      <c r="BC1" s="208"/>
      <c r="BD1" s="208"/>
      <c r="BE1" s="208"/>
      <c r="BF1" s="208"/>
      <c r="BG1" s="208"/>
      <c r="BH1" s="208"/>
      <c r="BI1" s="208"/>
      <c r="BJ1" s="208"/>
      <c r="BK1" s="208"/>
      <c r="BL1" s="208"/>
      <c r="BM1" s="208"/>
      <c r="BN1" s="208"/>
      <c r="BO1" s="208"/>
      <c r="BP1" s="208"/>
      <c r="BQ1" s="208"/>
      <c r="BR1" s="208"/>
      <c r="BS1" s="208"/>
      <c r="BT1" s="208"/>
      <c r="BU1" s="208"/>
      <c r="BV1" s="208"/>
      <c r="BW1" s="208"/>
      <c r="BX1" s="208"/>
      <c r="BY1" s="208"/>
      <c r="BZ1" s="208"/>
      <c r="CA1" s="208"/>
      <c r="CB1" s="208"/>
      <c r="CC1" s="208"/>
      <c r="CD1" s="208"/>
      <c r="CE1" s="208"/>
      <c r="CF1" s="208"/>
      <c r="CG1" s="208"/>
      <c r="CH1" s="208"/>
      <c r="CI1" s="208"/>
      <c r="CJ1" s="208"/>
      <c r="CK1" s="208"/>
      <c r="CL1" s="208"/>
      <c r="CM1" s="208"/>
      <c r="CN1" s="208"/>
      <c r="CO1" s="208"/>
      <c r="CP1" s="208"/>
      <c r="CQ1" s="208"/>
      <c r="CR1" s="208"/>
      <c r="CS1" s="208"/>
      <c r="CT1" s="208"/>
      <c r="CU1" s="208"/>
      <c r="CV1" s="208"/>
      <c r="CW1" s="208"/>
      <c r="CX1" s="208"/>
      <c r="CY1" s="208"/>
      <c r="CZ1" s="208"/>
      <c r="DA1" s="208"/>
      <c r="DB1" s="208"/>
      <c r="DC1" s="700" t="s">
        <v>186</v>
      </c>
      <c r="DD1" s="701"/>
      <c r="DE1" s="701"/>
      <c r="DF1" s="701"/>
      <c r="DG1" s="701"/>
      <c r="DH1" s="701"/>
      <c r="DI1" s="702"/>
      <c r="DK1" s="700" t="s">
        <v>187</v>
      </c>
      <c r="DL1" s="701"/>
      <c r="DM1" s="701"/>
      <c r="DN1" s="701"/>
      <c r="DO1" s="701"/>
      <c r="DP1" s="701"/>
      <c r="DQ1" s="701"/>
      <c r="DR1" s="701"/>
      <c r="DS1" s="701"/>
      <c r="DT1" s="701"/>
      <c r="DU1" s="701"/>
      <c r="DV1" s="701"/>
      <c r="DW1" s="701"/>
      <c r="DX1" s="702"/>
      <c r="DY1" s="208"/>
      <c r="DZ1" s="208"/>
      <c r="EA1" s="208"/>
      <c r="EB1" s="208"/>
      <c r="EC1" s="208"/>
      <c r="ED1" s="208"/>
      <c r="EE1" s="208"/>
      <c r="EF1" s="208"/>
      <c r="EG1" s="208"/>
      <c r="EH1" s="208"/>
    </row>
    <row r="2" spans="2:138" ht="22.5" customHeight="1" x14ac:dyDescent="0.2">
      <c r="B2" s="210" t="s">
        <v>188</v>
      </c>
      <c r="R2" s="211"/>
      <c r="S2" s="211"/>
      <c r="T2" s="211"/>
      <c r="U2" s="211"/>
      <c r="V2" s="211"/>
      <c r="W2" s="211"/>
      <c r="X2" s="211"/>
      <c r="Y2" s="211"/>
      <c r="Z2" s="211"/>
      <c r="AA2" s="211"/>
      <c r="AB2" s="211"/>
      <c r="AC2" s="211"/>
      <c r="AE2" s="212"/>
      <c r="AF2" s="212"/>
      <c r="AG2" s="212"/>
      <c r="AH2" s="212"/>
      <c r="AI2" s="212"/>
      <c r="AJ2" s="211"/>
      <c r="AK2" s="211"/>
      <c r="AL2" s="211"/>
      <c r="AM2" s="211"/>
      <c r="AN2" s="211"/>
      <c r="AO2" s="211"/>
      <c r="AP2" s="211"/>
      <c r="BY2" s="208"/>
      <c r="BZ2" s="208"/>
      <c r="CA2" s="208"/>
      <c r="CB2" s="208"/>
      <c r="CC2" s="208"/>
      <c r="CD2" s="208"/>
      <c r="CE2" s="208"/>
      <c r="CF2" s="208"/>
      <c r="CG2" s="208"/>
      <c r="CH2" s="208"/>
      <c r="CI2" s="208"/>
      <c r="CJ2" s="208"/>
      <c r="CK2" s="208"/>
      <c r="CL2" s="208"/>
      <c r="CM2" s="208"/>
      <c r="CN2" s="208"/>
      <c r="CO2" s="208"/>
      <c r="CP2" s="208"/>
      <c r="CQ2" s="208"/>
      <c r="CR2" s="208"/>
      <c r="CS2" s="208"/>
      <c r="CT2" s="208"/>
      <c r="CU2" s="208"/>
      <c r="CV2" s="208"/>
      <c r="CW2" s="208"/>
      <c r="CX2" s="208"/>
      <c r="CY2" s="208"/>
      <c r="CZ2" s="208"/>
      <c r="DA2" s="208"/>
      <c r="DB2" s="208"/>
      <c r="DC2" s="208"/>
      <c r="DD2" s="208"/>
      <c r="DE2" s="208"/>
      <c r="DF2" s="208"/>
      <c r="DG2" s="208"/>
      <c r="DH2" s="208"/>
      <c r="DI2" s="208"/>
      <c r="DJ2" s="208"/>
      <c r="DK2" s="208"/>
      <c r="DL2" s="208"/>
      <c r="DM2" s="208"/>
      <c r="DN2" s="208"/>
      <c r="DO2" s="208"/>
      <c r="DP2" s="208"/>
      <c r="DQ2" s="208"/>
      <c r="DR2" s="208"/>
      <c r="DS2" s="208"/>
      <c r="DT2" s="208"/>
      <c r="DU2" s="208"/>
      <c r="DV2" s="208"/>
      <c r="DW2" s="208"/>
      <c r="DX2" s="208"/>
    </row>
    <row r="3" spans="2:138" ht="11.25" customHeight="1" x14ac:dyDescent="0.2">
      <c r="B3" s="673" t="s">
        <v>189</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190</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5"/>
      <c r="BY3" s="673" t="s">
        <v>191</v>
      </c>
      <c r="BZ3" s="674"/>
      <c r="CA3" s="674"/>
      <c r="CB3" s="674"/>
      <c r="CC3" s="674"/>
      <c r="CD3" s="674"/>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5"/>
    </row>
    <row r="4" spans="2:138" ht="11.25" customHeight="1" x14ac:dyDescent="0.2">
      <c r="B4" s="673" t="s">
        <v>1</v>
      </c>
      <c r="C4" s="674"/>
      <c r="D4" s="674"/>
      <c r="E4" s="674"/>
      <c r="F4" s="674"/>
      <c r="G4" s="674"/>
      <c r="H4" s="674"/>
      <c r="I4" s="674"/>
      <c r="J4" s="674"/>
      <c r="K4" s="674"/>
      <c r="L4" s="674"/>
      <c r="M4" s="674"/>
      <c r="N4" s="674"/>
      <c r="O4" s="674"/>
      <c r="P4" s="674"/>
      <c r="Q4" s="675"/>
      <c r="R4" s="673" t="s">
        <v>192</v>
      </c>
      <c r="S4" s="674"/>
      <c r="T4" s="674"/>
      <c r="U4" s="674"/>
      <c r="V4" s="674"/>
      <c r="W4" s="674"/>
      <c r="X4" s="674"/>
      <c r="Y4" s="675"/>
      <c r="Z4" s="673" t="s">
        <v>193</v>
      </c>
      <c r="AA4" s="674"/>
      <c r="AB4" s="674"/>
      <c r="AC4" s="675"/>
      <c r="AD4" s="673" t="s">
        <v>194</v>
      </c>
      <c r="AE4" s="674"/>
      <c r="AF4" s="674"/>
      <c r="AG4" s="674"/>
      <c r="AH4" s="674"/>
      <c r="AI4" s="674"/>
      <c r="AJ4" s="674"/>
      <c r="AK4" s="675"/>
      <c r="AL4" s="673" t="s">
        <v>193</v>
      </c>
      <c r="AM4" s="674"/>
      <c r="AN4" s="674"/>
      <c r="AO4" s="675"/>
      <c r="AP4" s="703" t="s">
        <v>195</v>
      </c>
      <c r="AQ4" s="703"/>
      <c r="AR4" s="703"/>
      <c r="AS4" s="703"/>
      <c r="AT4" s="703"/>
      <c r="AU4" s="703"/>
      <c r="AV4" s="703"/>
      <c r="AW4" s="703"/>
      <c r="AX4" s="703"/>
      <c r="AY4" s="703"/>
      <c r="AZ4" s="703"/>
      <c r="BA4" s="703"/>
      <c r="BB4" s="703"/>
      <c r="BC4" s="703"/>
      <c r="BD4" s="703" t="s">
        <v>196</v>
      </c>
      <c r="BE4" s="703"/>
      <c r="BF4" s="703"/>
      <c r="BG4" s="703"/>
      <c r="BH4" s="703"/>
      <c r="BI4" s="703"/>
      <c r="BJ4" s="703"/>
      <c r="BK4" s="703"/>
      <c r="BL4" s="703" t="s">
        <v>193</v>
      </c>
      <c r="BM4" s="703"/>
      <c r="BN4" s="703"/>
      <c r="BO4" s="703"/>
      <c r="BP4" s="703" t="s">
        <v>197</v>
      </c>
      <c r="BQ4" s="703"/>
      <c r="BR4" s="703"/>
      <c r="BS4" s="703"/>
      <c r="BT4" s="703"/>
      <c r="BU4" s="703"/>
      <c r="BV4" s="703"/>
      <c r="BW4" s="703"/>
      <c r="BY4" s="673" t="s">
        <v>198</v>
      </c>
      <c r="BZ4" s="674"/>
      <c r="CA4" s="674"/>
      <c r="CB4" s="674"/>
      <c r="CC4" s="674"/>
      <c r="CD4" s="674"/>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5"/>
    </row>
    <row r="5" spans="2:138" s="213" customFormat="1" ht="11.25" customHeight="1" x14ac:dyDescent="0.2">
      <c r="B5" s="665" t="s">
        <v>199</v>
      </c>
      <c r="C5" s="666"/>
      <c r="D5" s="666"/>
      <c r="E5" s="666"/>
      <c r="F5" s="666"/>
      <c r="G5" s="666"/>
      <c r="H5" s="666"/>
      <c r="I5" s="666"/>
      <c r="J5" s="666"/>
      <c r="K5" s="666"/>
      <c r="L5" s="666"/>
      <c r="M5" s="666"/>
      <c r="N5" s="666"/>
      <c r="O5" s="666"/>
      <c r="P5" s="666"/>
      <c r="Q5" s="667"/>
      <c r="R5" s="686">
        <v>1228457795</v>
      </c>
      <c r="S5" s="687"/>
      <c r="T5" s="687"/>
      <c r="U5" s="687"/>
      <c r="V5" s="687"/>
      <c r="W5" s="687"/>
      <c r="X5" s="687"/>
      <c r="Y5" s="688"/>
      <c r="Z5" s="698">
        <v>53.5</v>
      </c>
      <c r="AA5" s="698"/>
      <c r="AB5" s="698"/>
      <c r="AC5" s="698"/>
      <c r="AD5" s="699">
        <v>1025515483</v>
      </c>
      <c r="AE5" s="699"/>
      <c r="AF5" s="699"/>
      <c r="AG5" s="699"/>
      <c r="AH5" s="699"/>
      <c r="AI5" s="699"/>
      <c r="AJ5" s="699"/>
      <c r="AK5" s="699"/>
      <c r="AL5" s="683">
        <v>82.6</v>
      </c>
      <c r="AM5" s="684"/>
      <c r="AN5" s="684"/>
      <c r="AO5" s="685"/>
      <c r="AP5" s="665" t="s">
        <v>200</v>
      </c>
      <c r="AQ5" s="666"/>
      <c r="AR5" s="666"/>
      <c r="AS5" s="666"/>
      <c r="AT5" s="666"/>
      <c r="AU5" s="666"/>
      <c r="AV5" s="666"/>
      <c r="AW5" s="666"/>
      <c r="AX5" s="666"/>
      <c r="AY5" s="666"/>
      <c r="AZ5" s="666"/>
      <c r="BA5" s="666"/>
      <c r="BB5" s="666"/>
      <c r="BC5" s="667"/>
      <c r="BD5" s="612">
        <v>1227889971</v>
      </c>
      <c r="BE5" s="613"/>
      <c r="BF5" s="613"/>
      <c r="BG5" s="613"/>
      <c r="BH5" s="613"/>
      <c r="BI5" s="613"/>
      <c r="BJ5" s="613"/>
      <c r="BK5" s="614"/>
      <c r="BL5" s="676">
        <v>100</v>
      </c>
      <c r="BM5" s="676"/>
      <c r="BN5" s="676"/>
      <c r="BO5" s="676"/>
      <c r="BP5" s="671">
        <v>27643052</v>
      </c>
      <c r="BQ5" s="671"/>
      <c r="BR5" s="671"/>
      <c r="BS5" s="671"/>
      <c r="BT5" s="671"/>
      <c r="BU5" s="671"/>
      <c r="BV5" s="671"/>
      <c r="BW5" s="672"/>
      <c r="BY5" s="673" t="s">
        <v>195</v>
      </c>
      <c r="BZ5" s="674"/>
      <c r="CA5" s="674"/>
      <c r="CB5" s="674"/>
      <c r="CC5" s="674"/>
      <c r="CD5" s="674"/>
      <c r="CE5" s="674"/>
      <c r="CF5" s="674"/>
      <c r="CG5" s="674"/>
      <c r="CH5" s="674"/>
      <c r="CI5" s="674"/>
      <c r="CJ5" s="674"/>
      <c r="CK5" s="674"/>
      <c r="CL5" s="675"/>
      <c r="CM5" s="673" t="s">
        <v>201</v>
      </c>
      <c r="CN5" s="674"/>
      <c r="CO5" s="674"/>
      <c r="CP5" s="674"/>
      <c r="CQ5" s="674"/>
      <c r="CR5" s="674"/>
      <c r="CS5" s="674"/>
      <c r="CT5" s="675"/>
      <c r="CU5" s="673" t="s">
        <v>193</v>
      </c>
      <c r="CV5" s="674"/>
      <c r="CW5" s="674"/>
      <c r="CX5" s="675"/>
      <c r="CY5" s="673" t="s">
        <v>202</v>
      </c>
      <c r="CZ5" s="674"/>
      <c r="DA5" s="674"/>
      <c r="DB5" s="674"/>
      <c r="DC5" s="674"/>
      <c r="DD5" s="674"/>
      <c r="DE5" s="674"/>
      <c r="DF5" s="674"/>
      <c r="DG5" s="674"/>
      <c r="DH5" s="674"/>
      <c r="DI5" s="674"/>
      <c r="DJ5" s="674"/>
      <c r="DK5" s="675"/>
      <c r="DL5" s="673" t="s">
        <v>203</v>
      </c>
      <c r="DM5" s="674"/>
      <c r="DN5" s="674"/>
      <c r="DO5" s="674"/>
      <c r="DP5" s="674"/>
      <c r="DQ5" s="674"/>
      <c r="DR5" s="674"/>
      <c r="DS5" s="674"/>
      <c r="DT5" s="674"/>
      <c r="DU5" s="674"/>
      <c r="DV5" s="674"/>
      <c r="DW5" s="674"/>
      <c r="DX5" s="675"/>
    </row>
    <row r="6" spans="2:138" ht="11.25" customHeight="1" x14ac:dyDescent="0.2">
      <c r="B6" s="609" t="s">
        <v>204</v>
      </c>
      <c r="C6" s="610"/>
      <c r="D6" s="610"/>
      <c r="E6" s="610"/>
      <c r="F6" s="610"/>
      <c r="G6" s="610"/>
      <c r="H6" s="610"/>
      <c r="I6" s="610"/>
      <c r="J6" s="610"/>
      <c r="K6" s="610"/>
      <c r="L6" s="610"/>
      <c r="M6" s="610"/>
      <c r="N6" s="610"/>
      <c r="O6" s="610"/>
      <c r="P6" s="610"/>
      <c r="Q6" s="611"/>
      <c r="R6" s="612">
        <v>131190050</v>
      </c>
      <c r="S6" s="613"/>
      <c r="T6" s="613"/>
      <c r="U6" s="613"/>
      <c r="V6" s="613"/>
      <c r="W6" s="613"/>
      <c r="X6" s="613"/>
      <c r="Y6" s="614"/>
      <c r="Z6" s="676">
        <v>5.7</v>
      </c>
      <c r="AA6" s="676"/>
      <c r="AB6" s="676"/>
      <c r="AC6" s="676"/>
      <c r="AD6" s="671">
        <v>131190050</v>
      </c>
      <c r="AE6" s="671"/>
      <c r="AF6" s="671"/>
      <c r="AG6" s="671"/>
      <c r="AH6" s="671"/>
      <c r="AI6" s="671"/>
      <c r="AJ6" s="671"/>
      <c r="AK6" s="671"/>
      <c r="AL6" s="615">
        <v>10.6</v>
      </c>
      <c r="AM6" s="677"/>
      <c r="AN6" s="677"/>
      <c r="AO6" s="678"/>
      <c r="AP6" s="609" t="s">
        <v>205</v>
      </c>
      <c r="AQ6" s="610"/>
      <c r="AR6" s="610"/>
      <c r="AS6" s="610"/>
      <c r="AT6" s="610"/>
      <c r="AU6" s="610"/>
      <c r="AV6" s="610"/>
      <c r="AW6" s="610"/>
      <c r="AX6" s="610"/>
      <c r="AY6" s="610"/>
      <c r="AZ6" s="610"/>
      <c r="BA6" s="610"/>
      <c r="BB6" s="610"/>
      <c r="BC6" s="611"/>
      <c r="BD6" s="612">
        <v>1227889971</v>
      </c>
      <c r="BE6" s="613"/>
      <c r="BF6" s="613"/>
      <c r="BG6" s="613"/>
      <c r="BH6" s="613"/>
      <c r="BI6" s="613"/>
      <c r="BJ6" s="613"/>
      <c r="BK6" s="614"/>
      <c r="BL6" s="676">
        <v>100</v>
      </c>
      <c r="BM6" s="676"/>
      <c r="BN6" s="676"/>
      <c r="BO6" s="676"/>
      <c r="BP6" s="671">
        <v>27643052</v>
      </c>
      <c r="BQ6" s="671"/>
      <c r="BR6" s="671"/>
      <c r="BS6" s="671"/>
      <c r="BT6" s="671"/>
      <c r="BU6" s="671"/>
      <c r="BV6" s="671"/>
      <c r="BW6" s="672"/>
      <c r="BY6" s="665" t="s">
        <v>206</v>
      </c>
      <c r="BZ6" s="666"/>
      <c r="CA6" s="666"/>
      <c r="CB6" s="666"/>
      <c r="CC6" s="666"/>
      <c r="CD6" s="666"/>
      <c r="CE6" s="666"/>
      <c r="CF6" s="666"/>
      <c r="CG6" s="666"/>
      <c r="CH6" s="666"/>
      <c r="CI6" s="666"/>
      <c r="CJ6" s="666"/>
      <c r="CK6" s="666"/>
      <c r="CL6" s="667"/>
      <c r="CM6" s="612">
        <v>3103276</v>
      </c>
      <c r="CN6" s="613"/>
      <c r="CO6" s="613"/>
      <c r="CP6" s="613"/>
      <c r="CQ6" s="613"/>
      <c r="CR6" s="613"/>
      <c r="CS6" s="613"/>
      <c r="CT6" s="614"/>
      <c r="CU6" s="676">
        <v>0.1</v>
      </c>
      <c r="CV6" s="676"/>
      <c r="CW6" s="676"/>
      <c r="CX6" s="676"/>
      <c r="CY6" s="618" t="s">
        <v>137</v>
      </c>
      <c r="CZ6" s="613"/>
      <c r="DA6" s="613"/>
      <c r="DB6" s="613"/>
      <c r="DC6" s="613"/>
      <c r="DD6" s="613"/>
      <c r="DE6" s="613"/>
      <c r="DF6" s="613"/>
      <c r="DG6" s="613"/>
      <c r="DH6" s="613"/>
      <c r="DI6" s="613"/>
      <c r="DJ6" s="613"/>
      <c r="DK6" s="614"/>
      <c r="DL6" s="618">
        <v>3103276</v>
      </c>
      <c r="DM6" s="613"/>
      <c r="DN6" s="613"/>
      <c r="DO6" s="613"/>
      <c r="DP6" s="613"/>
      <c r="DQ6" s="613"/>
      <c r="DR6" s="613"/>
      <c r="DS6" s="613"/>
      <c r="DT6" s="613"/>
      <c r="DU6" s="613"/>
      <c r="DV6" s="613"/>
      <c r="DW6" s="613"/>
      <c r="DX6" s="696"/>
    </row>
    <row r="7" spans="2:138" ht="11.25" customHeight="1" x14ac:dyDescent="0.2">
      <c r="B7" s="609" t="s">
        <v>207</v>
      </c>
      <c r="C7" s="610"/>
      <c r="D7" s="610"/>
      <c r="E7" s="610"/>
      <c r="F7" s="610"/>
      <c r="G7" s="610"/>
      <c r="H7" s="610"/>
      <c r="I7" s="610"/>
      <c r="J7" s="610"/>
      <c r="K7" s="610"/>
      <c r="L7" s="610"/>
      <c r="M7" s="610"/>
      <c r="N7" s="610"/>
      <c r="O7" s="610"/>
      <c r="P7" s="610"/>
      <c r="Q7" s="611"/>
      <c r="R7" s="612">
        <v>4157439</v>
      </c>
      <c r="S7" s="613"/>
      <c r="T7" s="613"/>
      <c r="U7" s="613"/>
      <c r="V7" s="613"/>
      <c r="W7" s="613"/>
      <c r="X7" s="613"/>
      <c r="Y7" s="614"/>
      <c r="Z7" s="676">
        <v>0.2</v>
      </c>
      <c r="AA7" s="676"/>
      <c r="AB7" s="676"/>
      <c r="AC7" s="676"/>
      <c r="AD7" s="671">
        <v>4157439</v>
      </c>
      <c r="AE7" s="671"/>
      <c r="AF7" s="671"/>
      <c r="AG7" s="671"/>
      <c r="AH7" s="671"/>
      <c r="AI7" s="671"/>
      <c r="AJ7" s="671"/>
      <c r="AK7" s="671"/>
      <c r="AL7" s="615">
        <v>0.3</v>
      </c>
      <c r="AM7" s="677"/>
      <c r="AN7" s="677"/>
      <c r="AO7" s="678"/>
      <c r="AP7" s="609" t="s">
        <v>208</v>
      </c>
      <c r="AQ7" s="610"/>
      <c r="AR7" s="610"/>
      <c r="AS7" s="610"/>
      <c r="AT7" s="610"/>
      <c r="AU7" s="610"/>
      <c r="AV7" s="610"/>
      <c r="AW7" s="610"/>
      <c r="AX7" s="610"/>
      <c r="AY7" s="610"/>
      <c r="AZ7" s="610"/>
      <c r="BA7" s="610"/>
      <c r="BB7" s="610"/>
      <c r="BC7" s="611"/>
      <c r="BD7" s="612">
        <v>374997344</v>
      </c>
      <c r="BE7" s="613"/>
      <c r="BF7" s="613"/>
      <c r="BG7" s="613"/>
      <c r="BH7" s="613"/>
      <c r="BI7" s="613"/>
      <c r="BJ7" s="613"/>
      <c r="BK7" s="614"/>
      <c r="BL7" s="676">
        <v>30.5</v>
      </c>
      <c r="BM7" s="676"/>
      <c r="BN7" s="676"/>
      <c r="BO7" s="676"/>
      <c r="BP7" s="671">
        <v>12380749</v>
      </c>
      <c r="BQ7" s="671"/>
      <c r="BR7" s="671"/>
      <c r="BS7" s="671"/>
      <c r="BT7" s="671"/>
      <c r="BU7" s="671"/>
      <c r="BV7" s="671"/>
      <c r="BW7" s="672"/>
      <c r="BY7" s="609" t="s">
        <v>209</v>
      </c>
      <c r="BZ7" s="610"/>
      <c r="CA7" s="610"/>
      <c r="CB7" s="610"/>
      <c r="CC7" s="610"/>
      <c r="CD7" s="610"/>
      <c r="CE7" s="610"/>
      <c r="CF7" s="610"/>
      <c r="CG7" s="610"/>
      <c r="CH7" s="610"/>
      <c r="CI7" s="610"/>
      <c r="CJ7" s="610"/>
      <c r="CK7" s="610"/>
      <c r="CL7" s="611"/>
      <c r="CM7" s="612">
        <v>125578072</v>
      </c>
      <c r="CN7" s="613"/>
      <c r="CO7" s="613"/>
      <c r="CP7" s="613"/>
      <c r="CQ7" s="613"/>
      <c r="CR7" s="613"/>
      <c r="CS7" s="613"/>
      <c r="CT7" s="614"/>
      <c r="CU7" s="676">
        <v>5.6</v>
      </c>
      <c r="CV7" s="676"/>
      <c r="CW7" s="676"/>
      <c r="CX7" s="676"/>
      <c r="CY7" s="618">
        <v>40697912</v>
      </c>
      <c r="CZ7" s="613"/>
      <c r="DA7" s="613"/>
      <c r="DB7" s="613"/>
      <c r="DC7" s="613"/>
      <c r="DD7" s="613"/>
      <c r="DE7" s="613"/>
      <c r="DF7" s="613"/>
      <c r="DG7" s="613"/>
      <c r="DH7" s="613"/>
      <c r="DI7" s="613"/>
      <c r="DJ7" s="613"/>
      <c r="DK7" s="614"/>
      <c r="DL7" s="618">
        <v>74821578</v>
      </c>
      <c r="DM7" s="613"/>
      <c r="DN7" s="613"/>
      <c r="DO7" s="613"/>
      <c r="DP7" s="613"/>
      <c r="DQ7" s="613"/>
      <c r="DR7" s="613"/>
      <c r="DS7" s="613"/>
      <c r="DT7" s="613"/>
      <c r="DU7" s="613"/>
      <c r="DV7" s="613"/>
      <c r="DW7" s="613"/>
      <c r="DX7" s="696"/>
    </row>
    <row r="8" spans="2:138" ht="11.25" customHeight="1" x14ac:dyDescent="0.2">
      <c r="B8" s="609" t="s">
        <v>210</v>
      </c>
      <c r="C8" s="610"/>
      <c r="D8" s="610"/>
      <c r="E8" s="610"/>
      <c r="F8" s="610"/>
      <c r="G8" s="610"/>
      <c r="H8" s="610"/>
      <c r="I8" s="610"/>
      <c r="J8" s="610"/>
      <c r="K8" s="610"/>
      <c r="L8" s="610"/>
      <c r="M8" s="610"/>
      <c r="N8" s="610"/>
      <c r="O8" s="610"/>
      <c r="P8" s="610"/>
      <c r="Q8" s="611"/>
      <c r="R8" s="612">
        <v>2</v>
      </c>
      <c r="S8" s="613"/>
      <c r="T8" s="613"/>
      <c r="U8" s="613"/>
      <c r="V8" s="613"/>
      <c r="W8" s="613"/>
      <c r="X8" s="613"/>
      <c r="Y8" s="614"/>
      <c r="Z8" s="676">
        <v>0</v>
      </c>
      <c r="AA8" s="676"/>
      <c r="AB8" s="676"/>
      <c r="AC8" s="676"/>
      <c r="AD8" s="671">
        <v>2</v>
      </c>
      <c r="AE8" s="671"/>
      <c r="AF8" s="671"/>
      <c r="AG8" s="671"/>
      <c r="AH8" s="671"/>
      <c r="AI8" s="671"/>
      <c r="AJ8" s="671"/>
      <c r="AK8" s="671"/>
      <c r="AL8" s="615">
        <v>0</v>
      </c>
      <c r="AM8" s="677"/>
      <c r="AN8" s="677"/>
      <c r="AO8" s="678"/>
      <c r="AP8" s="609" t="s">
        <v>211</v>
      </c>
      <c r="AQ8" s="610"/>
      <c r="AR8" s="610"/>
      <c r="AS8" s="610"/>
      <c r="AT8" s="610"/>
      <c r="AU8" s="610"/>
      <c r="AV8" s="610"/>
      <c r="AW8" s="610"/>
      <c r="AX8" s="610"/>
      <c r="AY8" s="610"/>
      <c r="AZ8" s="610"/>
      <c r="BA8" s="610"/>
      <c r="BB8" s="610"/>
      <c r="BC8" s="611"/>
      <c r="BD8" s="612">
        <v>7856699</v>
      </c>
      <c r="BE8" s="613"/>
      <c r="BF8" s="613"/>
      <c r="BG8" s="613"/>
      <c r="BH8" s="613"/>
      <c r="BI8" s="613"/>
      <c r="BJ8" s="613"/>
      <c r="BK8" s="614"/>
      <c r="BL8" s="676">
        <v>0.6</v>
      </c>
      <c r="BM8" s="676"/>
      <c r="BN8" s="676"/>
      <c r="BO8" s="676"/>
      <c r="BP8" s="671">
        <v>1969089</v>
      </c>
      <c r="BQ8" s="671"/>
      <c r="BR8" s="671"/>
      <c r="BS8" s="671"/>
      <c r="BT8" s="671"/>
      <c r="BU8" s="671"/>
      <c r="BV8" s="671"/>
      <c r="BW8" s="672"/>
      <c r="BY8" s="609" t="s">
        <v>212</v>
      </c>
      <c r="BZ8" s="610"/>
      <c r="CA8" s="610"/>
      <c r="CB8" s="610"/>
      <c r="CC8" s="610"/>
      <c r="CD8" s="610"/>
      <c r="CE8" s="610"/>
      <c r="CF8" s="610"/>
      <c r="CG8" s="610"/>
      <c r="CH8" s="610"/>
      <c r="CI8" s="610"/>
      <c r="CJ8" s="610"/>
      <c r="CK8" s="610"/>
      <c r="CL8" s="611"/>
      <c r="CM8" s="612">
        <v>372963473</v>
      </c>
      <c r="CN8" s="613"/>
      <c r="CO8" s="613"/>
      <c r="CP8" s="613"/>
      <c r="CQ8" s="613"/>
      <c r="CR8" s="613"/>
      <c r="CS8" s="613"/>
      <c r="CT8" s="614"/>
      <c r="CU8" s="615">
        <v>16.5</v>
      </c>
      <c r="CV8" s="677"/>
      <c r="CW8" s="677"/>
      <c r="CX8" s="679"/>
      <c r="CY8" s="618">
        <v>4475120</v>
      </c>
      <c r="CZ8" s="613"/>
      <c r="DA8" s="613"/>
      <c r="DB8" s="613"/>
      <c r="DC8" s="613"/>
      <c r="DD8" s="613"/>
      <c r="DE8" s="613"/>
      <c r="DF8" s="613"/>
      <c r="DG8" s="613"/>
      <c r="DH8" s="613"/>
      <c r="DI8" s="613"/>
      <c r="DJ8" s="613"/>
      <c r="DK8" s="614"/>
      <c r="DL8" s="618">
        <v>347161250</v>
      </c>
      <c r="DM8" s="613"/>
      <c r="DN8" s="613"/>
      <c r="DO8" s="613"/>
      <c r="DP8" s="613"/>
      <c r="DQ8" s="613"/>
      <c r="DR8" s="613"/>
      <c r="DS8" s="613"/>
      <c r="DT8" s="613"/>
      <c r="DU8" s="613"/>
      <c r="DV8" s="613"/>
      <c r="DW8" s="613"/>
      <c r="DX8" s="696"/>
    </row>
    <row r="9" spans="2:138" ht="11.25" customHeight="1" x14ac:dyDescent="0.2">
      <c r="B9" s="609" t="s">
        <v>213</v>
      </c>
      <c r="C9" s="610"/>
      <c r="D9" s="610"/>
      <c r="E9" s="610"/>
      <c r="F9" s="610"/>
      <c r="G9" s="610"/>
      <c r="H9" s="610"/>
      <c r="I9" s="610"/>
      <c r="J9" s="610"/>
      <c r="K9" s="610"/>
      <c r="L9" s="610"/>
      <c r="M9" s="610"/>
      <c r="N9" s="610"/>
      <c r="O9" s="610"/>
      <c r="P9" s="610"/>
      <c r="Q9" s="611"/>
      <c r="R9" s="612" t="s">
        <v>214</v>
      </c>
      <c r="S9" s="613"/>
      <c r="T9" s="613"/>
      <c r="U9" s="613"/>
      <c r="V9" s="613"/>
      <c r="W9" s="613"/>
      <c r="X9" s="613"/>
      <c r="Y9" s="614"/>
      <c r="Z9" s="676" t="s">
        <v>214</v>
      </c>
      <c r="AA9" s="676"/>
      <c r="AB9" s="676"/>
      <c r="AC9" s="676"/>
      <c r="AD9" s="671" t="s">
        <v>118</v>
      </c>
      <c r="AE9" s="671"/>
      <c r="AF9" s="671"/>
      <c r="AG9" s="671"/>
      <c r="AH9" s="671"/>
      <c r="AI9" s="671"/>
      <c r="AJ9" s="671"/>
      <c r="AK9" s="671"/>
      <c r="AL9" s="615" t="s">
        <v>214</v>
      </c>
      <c r="AM9" s="677"/>
      <c r="AN9" s="677"/>
      <c r="AO9" s="678"/>
      <c r="AP9" s="609" t="s">
        <v>215</v>
      </c>
      <c r="AQ9" s="610"/>
      <c r="AR9" s="610"/>
      <c r="AS9" s="610"/>
      <c r="AT9" s="610"/>
      <c r="AU9" s="610"/>
      <c r="AV9" s="610"/>
      <c r="AW9" s="610"/>
      <c r="AX9" s="610"/>
      <c r="AY9" s="610"/>
      <c r="AZ9" s="610"/>
      <c r="BA9" s="610"/>
      <c r="BB9" s="610"/>
      <c r="BC9" s="611"/>
      <c r="BD9" s="612">
        <v>282697482</v>
      </c>
      <c r="BE9" s="613"/>
      <c r="BF9" s="613"/>
      <c r="BG9" s="613"/>
      <c r="BH9" s="613"/>
      <c r="BI9" s="613"/>
      <c r="BJ9" s="613"/>
      <c r="BK9" s="614"/>
      <c r="BL9" s="676">
        <v>23</v>
      </c>
      <c r="BM9" s="676"/>
      <c r="BN9" s="676"/>
      <c r="BO9" s="676"/>
      <c r="BP9" s="671" t="s">
        <v>118</v>
      </c>
      <c r="BQ9" s="671"/>
      <c r="BR9" s="671"/>
      <c r="BS9" s="671"/>
      <c r="BT9" s="671"/>
      <c r="BU9" s="671"/>
      <c r="BV9" s="671"/>
      <c r="BW9" s="672"/>
      <c r="BY9" s="609" t="s">
        <v>216</v>
      </c>
      <c r="BZ9" s="610"/>
      <c r="CA9" s="610"/>
      <c r="CB9" s="610"/>
      <c r="CC9" s="610"/>
      <c r="CD9" s="610"/>
      <c r="CE9" s="610"/>
      <c r="CF9" s="610"/>
      <c r="CG9" s="610"/>
      <c r="CH9" s="610"/>
      <c r="CI9" s="610"/>
      <c r="CJ9" s="610"/>
      <c r="CK9" s="610"/>
      <c r="CL9" s="611"/>
      <c r="CM9" s="612">
        <v>46588123</v>
      </c>
      <c r="CN9" s="613"/>
      <c r="CO9" s="613"/>
      <c r="CP9" s="613"/>
      <c r="CQ9" s="613"/>
      <c r="CR9" s="613"/>
      <c r="CS9" s="613"/>
      <c r="CT9" s="614"/>
      <c r="CU9" s="615">
        <v>2.1</v>
      </c>
      <c r="CV9" s="677"/>
      <c r="CW9" s="677"/>
      <c r="CX9" s="679"/>
      <c r="CY9" s="618">
        <v>5637681</v>
      </c>
      <c r="CZ9" s="613"/>
      <c r="DA9" s="613"/>
      <c r="DB9" s="613"/>
      <c r="DC9" s="613"/>
      <c r="DD9" s="613"/>
      <c r="DE9" s="613"/>
      <c r="DF9" s="613"/>
      <c r="DG9" s="613"/>
      <c r="DH9" s="613"/>
      <c r="DI9" s="613"/>
      <c r="DJ9" s="613"/>
      <c r="DK9" s="614"/>
      <c r="DL9" s="618">
        <v>28113809</v>
      </c>
      <c r="DM9" s="613"/>
      <c r="DN9" s="613"/>
      <c r="DO9" s="613"/>
      <c r="DP9" s="613"/>
      <c r="DQ9" s="613"/>
      <c r="DR9" s="613"/>
      <c r="DS9" s="613"/>
      <c r="DT9" s="613"/>
      <c r="DU9" s="613"/>
      <c r="DV9" s="613"/>
      <c r="DW9" s="613"/>
      <c r="DX9" s="696"/>
    </row>
    <row r="10" spans="2:138" ht="11.25" customHeight="1" x14ac:dyDescent="0.2">
      <c r="B10" s="609" t="s">
        <v>217</v>
      </c>
      <c r="C10" s="610"/>
      <c r="D10" s="610"/>
      <c r="E10" s="610"/>
      <c r="F10" s="610"/>
      <c r="G10" s="610"/>
      <c r="H10" s="610"/>
      <c r="I10" s="610"/>
      <c r="J10" s="610"/>
      <c r="K10" s="610"/>
      <c r="L10" s="610"/>
      <c r="M10" s="610"/>
      <c r="N10" s="610"/>
      <c r="O10" s="610"/>
      <c r="P10" s="610"/>
      <c r="Q10" s="611"/>
      <c r="R10" s="612">
        <v>188402</v>
      </c>
      <c r="S10" s="613"/>
      <c r="T10" s="613"/>
      <c r="U10" s="613"/>
      <c r="V10" s="613"/>
      <c r="W10" s="613"/>
      <c r="X10" s="613"/>
      <c r="Y10" s="614"/>
      <c r="Z10" s="676">
        <v>0</v>
      </c>
      <c r="AA10" s="676"/>
      <c r="AB10" s="676"/>
      <c r="AC10" s="676"/>
      <c r="AD10" s="671">
        <v>188402</v>
      </c>
      <c r="AE10" s="671"/>
      <c r="AF10" s="671"/>
      <c r="AG10" s="671"/>
      <c r="AH10" s="671"/>
      <c r="AI10" s="671"/>
      <c r="AJ10" s="671"/>
      <c r="AK10" s="671"/>
      <c r="AL10" s="615">
        <v>0</v>
      </c>
      <c r="AM10" s="677"/>
      <c r="AN10" s="677"/>
      <c r="AO10" s="678"/>
      <c r="AP10" s="609" t="s">
        <v>218</v>
      </c>
      <c r="AQ10" s="610"/>
      <c r="AR10" s="610"/>
      <c r="AS10" s="610"/>
      <c r="AT10" s="610"/>
      <c r="AU10" s="610"/>
      <c r="AV10" s="610"/>
      <c r="AW10" s="610"/>
      <c r="AX10" s="610"/>
      <c r="AY10" s="610"/>
      <c r="AZ10" s="610"/>
      <c r="BA10" s="610"/>
      <c r="BB10" s="610"/>
      <c r="BC10" s="611"/>
      <c r="BD10" s="612">
        <v>8337147</v>
      </c>
      <c r="BE10" s="613"/>
      <c r="BF10" s="613"/>
      <c r="BG10" s="613"/>
      <c r="BH10" s="613"/>
      <c r="BI10" s="613"/>
      <c r="BJ10" s="613"/>
      <c r="BK10" s="614"/>
      <c r="BL10" s="676">
        <v>0.7</v>
      </c>
      <c r="BM10" s="676"/>
      <c r="BN10" s="676"/>
      <c r="BO10" s="676"/>
      <c r="BP10" s="671">
        <v>398357</v>
      </c>
      <c r="BQ10" s="671"/>
      <c r="BR10" s="671"/>
      <c r="BS10" s="671"/>
      <c r="BT10" s="671"/>
      <c r="BU10" s="671"/>
      <c r="BV10" s="671"/>
      <c r="BW10" s="672"/>
      <c r="BY10" s="609" t="s">
        <v>219</v>
      </c>
      <c r="BZ10" s="610"/>
      <c r="CA10" s="610"/>
      <c r="CB10" s="610"/>
      <c r="CC10" s="610"/>
      <c r="CD10" s="610"/>
      <c r="CE10" s="610"/>
      <c r="CF10" s="610"/>
      <c r="CG10" s="610"/>
      <c r="CH10" s="610"/>
      <c r="CI10" s="610"/>
      <c r="CJ10" s="610"/>
      <c r="CK10" s="610"/>
      <c r="CL10" s="611"/>
      <c r="CM10" s="612">
        <v>4880380</v>
      </c>
      <c r="CN10" s="613"/>
      <c r="CO10" s="613"/>
      <c r="CP10" s="613"/>
      <c r="CQ10" s="613"/>
      <c r="CR10" s="613"/>
      <c r="CS10" s="613"/>
      <c r="CT10" s="614"/>
      <c r="CU10" s="615">
        <v>0.2</v>
      </c>
      <c r="CV10" s="677"/>
      <c r="CW10" s="677"/>
      <c r="CX10" s="679"/>
      <c r="CY10" s="618">
        <v>336895</v>
      </c>
      <c r="CZ10" s="613"/>
      <c r="DA10" s="613"/>
      <c r="DB10" s="613"/>
      <c r="DC10" s="613"/>
      <c r="DD10" s="613"/>
      <c r="DE10" s="613"/>
      <c r="DF10" s="613"/>
      <c r="DG10" s="613"/>
      <c r="DH10" s="613"/>
      <c r="DI10" s="613"/>
      <c r="DJ10" s="613"/>
      <c r="DK10" s="614"/>
      <c r="DL10" s="618">
        <v>2708627</v>
      </c>
      <c r="DM10" s="613"/>
      <c r="DN10" s="613"/>
      <c r="DO10" s="613"/>
      <c r="DP10" s="613"/>
      <c r="DQ10" s="613"/>
      <c r="DR10" s="613"/>
      <c r="DS10" s="613"/>
      <c r="DT10" s="613"/>
      <c r="DU10" s="613"/>
      <c r="DV10" s="613"/>
      <c r="DW10" s="613"/>
      <c r="DX10" s="696"/>
    </row>
    <row r="11" spans="2:138" ht="11.25" customHeight="1" x14ac:dyDescent="0.2">
      <c r="B11" s="609" t="s">
        <v>220</v>
      </c>
      <c r="C11" s="610"/>
      <c r="D11" s="610"/>
      <c r="E11" s="610"/>
      <c r="F11" s="610"/>
      <c r="G11" s="610"/>
      <c r="H11" s="610"/>
      <c r="I11" s="610"/>
      <c r="J11" s="610"/>
      <c r="K11" s="610"/>
      <c r="L11" s="610"/>
      <c r="M11" s="610"/>
      <c r="N11" s="610"/>
      <c r="O11" s="610"/>
      <c r="P11" s="610"/>
      <c r="Q11" s="611"/>
      <c r="R11" s="612">
        <v>650215</v>
      </c>
      <c r="S11" s="613"/>
      <c r="T11" s="613"/>
      <c r="U11" s="613"/>
      <c r="V11" s="613"/>
      <c r="W11" s="613"/>
      <c r="X11" s="613"/>
      <c r="Y11" s="614"/>
      <c r="Z11" s="676">
        <v>0</v>
      </c>
      <c r="AA11" s="676"/>
      <c r="AB11" s="676"/>
      <c r="AC11" s="676"/>
      <c r="AD11" s="671">
        <v>650215</v>
      </c>
      <c r="AE11" s="671"/>
      <c r="AF11" s="671"/>
      <c r="AG11" s="671"/>
      <c r="AH11" s="671"/>
      <c r="AI11" s="671"/>
      <c r="AJ11" s="671"/>
      <c r="AK11" s="671"/>
      <c r="AL11" s="615">
        <v>0.1</v>
      </c>
      <c r="AM11" s="677"/>
      <c r="AN11" s="677"/>
      <c r="AO11" s="678"/>
      <c r="AP11" s="609" t="s">
        <v>221</v>
      </c>
      <c r="AQ11" s="610"/>
      <c r="AR11" s="610"/>
      <c r="AS11" s="610"/>
      <c r="AT11" s="610"/>
      <c r="AU11" s="610"/>
      <c r="AV11" s="610"/>
      <c r="AW11" s="610"/>
      <c r="AX11" s="610"/>
      <c r="AY11" s="610"/>
      <c r="AZ11" s="610"/>
      <c r="BA11" s="610"/>
      <c r="BB11" s="610"/>
      <c r="BC11" s="611"/>
      <c r="BD11" s="612">
        <v>53116618</v>
      </c>
      <c r="BE11" s="613"/>
      <c r="BF11" s="613"/>
      <c r="BG11" s="613"/>
      <c r="BH11" s="613"/>
      <c r="BI11" s="613"/>
      <c r="BJ11" s="613"/>
      <c r="BK11" s="614"/>
      <c r="BL11" s="676">
        <v>4.3</v>
      </c>
      <c r="BM11" s="676"/>
      <c r="BN11" s="676"/>
      <c r="BO11" s="676"/>
      <c r="BP11" s="671">
        <v>10013303</v>
      </c>
      <c r="BQ11" s="671"/>
      <c r="BR11" s="671"/>
      <c r="BS11" s="671"/>
      <c r="BT11" s="671"/>
      <c r="BU11" s="671"/>
      <c r="BV11" s="671"/>
      <c r="BW11" s="672"/>
      <c r="BY11" s="609" t="s">
        <v>222</v>
      </c>
      <c r="BZ11" s="610"/>
      <c r="CA11" s="610"/>
      <c r="CB11" s="610"/>
      <c r="CC11" s="610"/>
      <c r="CD11" s="610"/>
      <c r="CE11" s="610"/>
      <c r="CF11" s="610"/>
      <c r="CG11" s="610"/>
      <c r="CH11" s="610"/>
      <c r="CI11" s="610"/>
      <c r="CJ11" s="610"/>
      <c r="CK11" s="610"/>
      <c r="CL11" s="611"/>
      <c r="CM11" s="612">
        <v>83864777</v>
      </c>
      <c r="CN11" s="613"/>
      <c r="CO11" s="613"/>
      <c r="CP11" s="613"/>
      <c r="CQ11" s="613"/>
      <c r="CR11" s="613"/>
      <c r="CS11" s="613"/>
      <c r="CT11" s="614"/>
      <c r="CU11" s="615">
        <v>3.7</v>
      </c>
      <c r="CV11" s="677"/>
      <c r="CW11" s="677"/>
      <c r="CX11" s="679"/>
      <c r="CY11" s="618">
        <v>58615930</v>
      </c>
      <c r="CZ11" s="613"/>
      <c r="DA11" s="613"/>
      <c r="DB11" s="613"/>
      <c r="DC11" s="613"/>
      <c r="DD11" s="613"/>
      <c r="DE11" s="613"/>
      <c r="DF11" s="613"/>
      <c r="DG11" s="613"/>
      <c r="DH11" s="613"/>
      <c r="DI11" s="613"/>
      <c r="DJ11" s="613"/>
      <c r="DK11" s="614"/>
      <c r="DL11" s="618">
        <v>32677656</v>
      </c>
      <c r="DM11" s="613"/>
      <c r="DN11" s="613"/>
      <c r="DO11" s="613"/>
      <c r="DP11" s="613"/>
      <c r="DQ11" s="613"/>
      <c r="DR11" s="613"/>
      <c r="DS11" s="613"/>
      <c r="DT11" s="613"/>
      <c r="DU11" s="613"/>
      <c r="DV11" s="613"/>
      <c r="DW11" s="613"/>
      <c r="DX11" s="696"/>
    </row>
    <row r="12" spans="2:138" ht="11.25" customHeight="1" x14ac:dyDescent="0.2">
      <c r="B12" s="609" t="s">
        <v>223</v>
      </c>
      <c r="C12" s="610"/>
      <c r="D12" s="610"/>
      <c r="E12" s="610"/>
      <c r="F12" s="610"/>
      <c r="G12" s="610"/>
      <c r="H12" s="610"/>
      <c r="I12" s="610"/>
      <c r="J12" s="610"/>
      <c r="K12" s="610"/>
      <c r="L12" s="610"/>
      <c r="M12" s="610"/>
      <c r="N12" s="610"/>
      <c r="O12" s="610"/>
      <c r="P12" s="610"/>
      <c r="Q12" s="611"/>
      <c r="R12" s="612">
        <v>83840</v>
      </c>
      <c r="S12" s="613"/>
      <c r="T12" s="613"/>
      <c r="U12" s="613"/>
      <c r="V12" s="613"/>
      <c r="W12" s="613"/>
      <c r="X12" s="613"/>
      <c r="Y12" s="614"/>
      <c r="Z12" s="676">
        <v>0</v>
      </c>
      <c r="AA12" s="676"/>
      <c r="AB12" s="676"/>
      <c r="AC12" s="676"/>
      <c r="AD12" s="671">
        <v>83840</v>
      </c>
      <c r="AE12" s="671"/>
      <c r="AF12" s="671"/>
      <c r="AG12" s="671"/>
      <c r="AH12" s="671"/>
      <c r="AI12" s="671"/>
      <c r="AJ12" s="671"/>
      <c r="AK12" s="671"/>
      <c r="AL12" s="615">
        <v>0</v>
      </c>
      <c r="AM12" s="677"/>
      <c r="AN12" s="677"/>
      <c r="AO12" s="678"/>
      <c r="AP12" s="609" t="s">
        <v>224</v>
      </c>
      <c r="AQ12" s="610"/>
      <c r="AR12" s="610"/>
      <c r="AS12" s="610"/>
      <c r="AT12" s="610"/>
      <c r="AU12" s="610"/>
      <c r="AV12" s="610"/>
      <c r="AW12" s="610"/>
      <c r="AX12" s="610"/>
      <c r="AY12" s="610"/>
      <c r="AZ12" s="610"/>
      <c r="BA12" s="610"/>
      <c r="BB12" s="610"/>
      <c r="BC12" s="611"/>
      <c r="BD12" s="612">
        <v>1922024</v>
      </c>
      <c r="BE12" s="613"/>
      <c r="BF12" s="613"/>
      <c r="BG12" s="613"/>
      <c r="BH12" s="613"/>
      <c r="BI12" s="613"/>
      <c r="BJ12" s="613"/>
      <c r="BK12" s="614"/>
      <c r="BL12" s="676">
        <v>0.2</v>
      </c>
      <c r="BM12" s="676"/>
      <c r="BN12" s="676"/>
      <c r="BO12" s="676"/>
      <c r="BP12" s="671" t="s">
        <v>214</v>
      </c>
      <c r="BQ12" s="671"/>
      <c r="BR12" s="671"/>
      <c r="BS12" s="671"/>
      <c r="BT12" s="671"/>
      <c r="BU12" s="671"/>
      <c r="BV12" s="671"/>
      <c r="BW12" s="672"/>
      <c r="BY12" s="609" t="s">
        <v>225</v>
      </c>
      <c r="BZ12" s="610"/>
      <c r="CA12" s="610"/>
      <c r="CB12" s="610"/>
      <c r="CC12" s="610"/>
      <c r="CD12" s="610"/>
      <c r="CE12" s="610"/>
      <c r="CF12" s="610"/>
      <c r="CG12" s="610"/>
      <c r="CH12" s="610"/>
      <c r="CI12" s="610"/>
      <c r="CJ12" s="610"/>
      <c r="CK12" s="610"/>
      <c r="CL12" s="611"/>
      <c r="CM12" s="612">
        <v>207416398</v>
      </c>
      <c r="CN12" s="613"/>
      <c r="CO12" s="613"/>
      <c r="CP12" s="613"/>
      <c r="CQ12" s="613"/>
      <c r="CR12" s="613"/>
      <c r="CS12" s="613"/>
      <c r="CT12" s="614"/>
      <c r="CU12" s="615">
        <v>9.1999999999999993</v>
      </c>
      <c r="CV12" s="677"/>
      <c r="CW12" s="677"/>
      <c r="CX12" s="679"/>
      <c r="CY12" s="618">
        <v>4611491</v>
      </c>
      <c r="CZ12" s="613"/>
      <c r="DA12" s="613"/>
      <c r="DB12" s="613"/>
      <c r="DC12" s="613"/>
      <c r="DD12" s="613"/>
      <c r="DE12" s="613"/>
      <c r="DF12" s="613"/>
      <c r="DG12" s="613"/>
      <c r="DH12" s="613"/>
      <c r="DI12" s="613"/>
      <c r="DJ12" s="613"/>
      <c r="DK12" s="614"/>
      <c r="DL12" s="618">
        <v>20591707</v>
      </c>
      <c r="DM12" s="613"/>
      <c r="DN12" s="613"/>
      <c r="DO12" s="613"/>
      <c r="DP12" s="613"/>
      <c r="DQ12" s="613"/>
      <c r="DR12" s="613"/>
      <c r="DS12" s="613"/>
      <c r="DT12" s="613"/>
      <c r="DU12" s="613"/>
      <c r="DV12" s="613"/>
      <c r="DW12" s="613"/>
      <c r="DX12" s="696"/>
    </row>
    <row r="13" spans="2:138" ht="11.25" customHeight="1" x14ac:dyDescent="0.2">
      <c r="B13" s="609" t="s">
        <v>226</v>
      </c>
      <c r="C13" s="610"/>
      <c r="D13" s="610"/>
      <c r="E13" s="610"/>
      <c r="F13" s="610"/>
      <c r="G13" s="610"/>
      <c r="H13" s="610"/>
      <c r="I13" s="610"/>
      <c r="J13" s="610"/>
      <c r="K13" s="610"/>
      <c r="L13" s="610"/>
      <c r="M13" s="610"/>
      <c r="N13" s="610"/>
      <c r="O13" s="610"/>
      <c r="P13" s="610"/>
      <c r="Q13" s="611"/>
      <c r="R13" s="612">
        <v>125990396</v>
      </c>
      <c r="S13" s="613"/>
      <c r="T13" s="613"/>
      <c r="U13" s="613"/>
      <c r="V13" s="613"/>
      <c r="W13" s="613"/>
      <c r="X13" s="613"/>
      <c r="Y13" s="614"/>
      <c r="Z13" s="676">
        <v>5.5</v>
      </c>
      <c r="AA13" s="676"/>
      <c r="AB13" s="676"/>
      <c r="AC13" s="676"/>
      <c r="AD13" s="671">
        <v>125990396</v>
      </c>
      <c r="AE13" s="671"/>
      <c r="AF13" s="671"/>
      <c r="AG13" s="671"/>
      <c r="AH13" s="671"/>
      <c r="AI13" s="671"/>
      <c r="AJ13" s="671"/>
      <c r="AK13" s="671"/>
      <c r="AL13" s="615">
        <v>10.1</v>
      </c>
      <c r="AM13" s="677"/>
      <c r="AN13" s="677"/>
      <c r="AO13" s="678"/>
      <c r="AP13" s="609" t="s">
        <v>227</v>
      </c>
      <c r="AQ13" s="610"/>
      <c r="AR13" s="610"/>
      <c r="AS13" s="610"/>
      <c r="AT13" s="610"/>
      <c r="AU13" s="610"/>
      <c r="AV13" s="610"/>
      <c r="AW13" s="610"/>
      <c r="AX13" s="610"/>
      <c r="AY13" s="610"/>
      <c r="AZ13" s="610"/>
      <c r="BA13" s="610"/>
      <c r="BB13" s="610"/>
      <c r="BC13" s="611"/>
      <c r="BD13" s="612">
        <v>13884750</v>
      </c>
      <c r="BE13" s="613"/>
      <c r="BF13" s="613"/>
      <c r="BG13" s="613"/>
      <c r="BH13" s="613"/>
      <c r="BI13" s="613"/>
      <c r="BJ13" s="613"/>
      <c r="BK13" s="614"/>
      <c r="BL13" s="676">
        <v>1.1000000000000001</v>
      </c>
      <c r="BM13" s="676"/>
      <c r="BN13" s="676"/>
      <c r="BO13" s="676"/>
      <c r="BP13" s="671" t="s">
        <v>228</v>
      </c>
      <c r="BQ13" s="671"/>
      <c r="BR13" s="671"/>
      <c r="BS13" s="671"/>
      <c r="BT13" s="671"/>
      <c r="BU13" s="671"/>
      <c r="BV13" s="671"/>
      <c r="BW13" s="672"/>
      <c r="BY13" s="609" t="s">
        <v>229</v>
      </c>
      <c r="BZ13" s="610"/>
      <c r="CA13" s="610"/>
      <c r="CB13" s="610"/>
      <c r="CC13" s="610"/>
      <c r="CD13" s="610"/>
      <c r="CE13" s="610"/>
      <c r="CF13" s="610"/>
      <c r="CG13" s="610"/>
      <c r="CH13" s="610"/>
      <c r="CI13" s="610"/>
      <c r="CJ13" s="610"/>
      <c r="CK13" s="610"/>
      <c r="CL13" s="611"/>
      <c r="CM13" s="612">
        <v>201928639</v>
      </c>
      <c r="CN13" s="613"/>
      <c r="CO13" s="613"/>
      <c r="CP13" s="613"/>
      <c r="CQ13" s="613"/>
      <c r="CR13" s="613"/>
      <c r="CS13" s="613"/>
      <c r="CT13" s="614"/>
      <c r="CU13" s="615">
        <v>8.9</v>
      </c>
      <c r="CV13" s="677"/>
      <c r="CW13" s="677"/>
      <c r="CX13" s="679"/>
      <c r="CY13" s="618">
        <v>157289993</v>
      </c>
      <c r="CZ13" s="613"/>
      <c r="DA13" s="613"/>
      <c r="DB13" s="613"/>
      <c r="DC13" s="613"/>
      <c r="DD13" s="613"/>
      <c r="DE13" s="613"/>
      <c r="DF13" s="613"/>
      <c r="DG13" s="613"/>
      <c r="DH13" s="613"/>
      <c r="DI13" s="613"/>
      <c r="DJ13" s="613"/>
      <c r="DK13" s="614"/>
      <c r="DL13" s="618">
        <v>45581137</v>
      </c>
      <c r="DM13" s="613"/>
      <c r="DN13" s="613"/>
      <c r="DO13" s="613"/>
      <c r="DP13" s="613"/>
      <c r="DQ13" s="613"/>
      <c r="DR13" s="613"/>
      <c r="DS13" s="613"/>
      <c r="DT13" s="613"/>
      <c r="DU13" s="613"/>
      <c r="DV13" s="613"/>
      <c r="DW13" s="613"/>
      <c r="DX13" s="696"/>
    </row>
    <row r="14" spans="2:138" ht="11.25" customHeight="1" x14ac:dyDescent="0.2">
      <c r="B14" s="609" t="s">
        <v>230</v>
      </c>
      <c r="C14" s="610"/>
      <c r="D14" s="610"/>
      <c r="E14" s="610"/>
      <c r="F14" s="610"/>
      <c r="G14" s="610"/>
      <c r="H14" s="610"/>
      <c r="I14" s="610"/>
      <c r="J14" s="610"/>
      <c r="K14" s="610"/>
      <c r="L14" s="610"/>
      <c r="M14" s="610"/>
      <c r="N14" s="610"/>
      <c r="O14" s="610"/>
      <c r="P14" s="610"/>
      <c r="Q14" s="611"/>
      <c r="R14" s="612">
        <v>119756</v>
      </c>
      <c r="S14" s="613"/>
      <c r="T14" s="613"/>
      <c r="U14" s="613"/>
      <c r="V14" s="613"/>
      <c r="W14" s="613"/>
      <c r="X14" s="613"/>
      <c r="Y14" s="614"/>
      <c r="Z14" s="676">
        <v>0</v>
      </c>
      <c r="AA14" s="676"/>
      <c r="AB14" s="676"/>
      <c r="AC14" s="676"/>
      <c r="AD14" s="671">
        <v>119756</v>
      </c>
      <c r="AE14" s="671"/>
      <c r="AF14" s="671"/>
      <c r="AG14" s="671"/>
      <c r="AH14" s="671"/>
      <c r="AI14" s="671"/>
      <c r="AJ14" s="671"/>
      <c r="AK14" s="671"/>
      <c r="AL14" s="615">
        <v>0</v>
      </c>
      <c r="AM14" s="677"/>
      <c r="AN14" s="677"/>
      <c r="AO14" s="678"/>
      <c r="AP14" s="609" t="s">
        <v>231</v>
      </c>
      <c r="AQ14" s="610"/>
      <c r="AR14" s="610"/>
      <c r="AS14" s="610"/>
      <c r="AT14" s="610"/>
      <c r="AU14" s="610"/>
      <c r="AV14" s="610"/>
      <c r="AW14" s="610"/>
      <c r="AX14" s="610"/>
      <c r="AY14" s="610"/>
      <c r="AZ14" s="610"/>
      <c r="BA14" s="610"/>
      <c r="BB14" s="610"/>
      <c r="BC14" s="611"/>
      <c r="BD14" s="612">
        <v>7182624</v>
      </c>
      <c r="BE14" s="613"/>
      <c r="BF14" s="613"/>
      <c r="BG14" s="613"/>
      <c r="BH14" s="613"/>
      <c r="BI14" s="613"/>
      <c r="BJ14" s="613"/>
      <c r="BK14" s="614"/>
      <c r="BL14" s="676">
        <v>0.6</v>
      </c>
      <c r="BM14" s="676"/>
      <c r="BN14" s="676"/>
      <c r="BO14" s="676"/>
      <c r="BP14" s="671" t="s">
        <v>214</v>
      </c>
      <c r="BQ14" s="671"/>
      <c r="BR14" s="671"/>
      <c r="BS14" s="671"/>
      <c r="BT14" s="671"/>
      <c r="BU14" s="671"/>
      <c r="BV14" s="671"/>
      <c r="BW14" s="672"/>
      <c r="BY14" s="609" t="s">
        <v>232</v>
      </c>
      <c r="BZ14" s="610"/>
      <c r="CA14" s="610"/>
      <c r="CB14" s="610"/>
      <c r="CC14" s="610"/>
      <c r="CD14" s="610"/>
      <c r="CE14" s="610"/>
      <c r="CF14" s="610"/>
      <c r="CG14" s="610"/>
      <c r="CH14" s="610"/>
      <c r="CI14" s="610"/>
      <c r="CJ14" s="610"/>
      <c r="CK14" s="610"/>
      <c r="CL14" s="611"/>
      <c r="CM14" s="612">
        <v>174154667</v>
      </c>
      <c r="CN14" s="613"/>
      <c r="CO14" s="613"/>
      <c r="CP14" s="613"/>
      <c r="CQ14" s="613"/>
      <c r="CR14" s="613"/>
      <c r="CS14" s="613"/>
      <c r="CT14" s="614"/>
      <c r="CU14" s="615">
        <v>7.7</v>
      </c>
      <c r="CV14" s="677"/>
      <c r="CW14" s="677"/>
      <c r="CX14" s="679"/>
      <c r="CY14" s="618">
        <v>17765295</v>
      </c>
      <c r="CZ14" s="613"/>
      <c r="DA14" s="613"/>
      <c r="DB14" s="613"/>
      <c r="DC14" s="613"/>
      <c r="DD14" s="613"/>
      <c r="DE14" s="613"/>
      <c r="DF14" s="613"/>
      <c r="DG14" s="613"/>
      <c r="DH14" s="613"/>
      <c r="DI14" s="613"/>
      <c r="DJ14" s="613"/>
      <c r="DK14" s="614"/>
      <c r="DL14" s="618">
        <v>148158944</v>
      </c>
      <c r="DM14" s="613"/>
      <c r="DN14" s="613"/>
      <c r="DO14" s="613"/>
      <c r="DP14" s="613"/>
      <c r="DQ14" s="613"/>
      <c r="DR14" s="613"/>
      <c r="DS14" s="613"/>
      <c r="DT14" s="613"/>
      <c r="DU14" s="613"/>
      <c r="DV14" s="613"/>
      <c r="DW14" s="613"/>
      <c r="DX14" s="696"/>
    </row>
    <row r="15" spans="2:138" ht="11.25" customHeight="1" x14ac:dyDescent="0.2">
      <c r="B15" s="609" t="s">
        <v>233</v>
      </c>
      <c r="C15" s="610"/>
      <c r="D15" s="610"/>
      <c r="E15" s="610"/>
      <c r="F15" s="610"/>
      <c r="G15" s="610"/>
      <c r="H15" s="610"/>
      <c r="I15" s="610"/>
      <c r="J15" s="610"/>
      <c r="K15" s="610"/>
      <c r="L15" s="610"/>
      <c r="M15" s="610"/>
      <c r="N15" s="610"/>
      <c r="O15" s="610"/>
      <c r="P15" s="610"/>
      <c r="Q15" s="611"/>
      <c r="R15" s="612" t="s">
        <v>214</v>
      </c>
      <c r="S15" s="613"/>
      <c r="T15" s="613"/>
      <c r="U15" s="613"/>
      <c r="V15" s="613"/>
      <c r="W15" s="613"/>
      <c r="X15" s="613"/>
      <c r="Y15" s="614"/>
      <c r="Z15" s="676" t="s">
        <v>137</v>
      </c>
      <c r="AA15" s="676"/>
      <c r="AB15" s="676"/>
      <c r="AC15" s="676"/>
      <c r="AD15" s="671" t="s">
        <v>118</v>
      </c>
      <c r="AE15" s="671"/>
      <c r="AF15" s="671"/>
      <c r="AG15" s="671"/>
      <c r="AH15" s="671"/>
      <c r="AI15" s="671"/>
      <c r="AJ15" s="671"/>
      <c r="AK15" s="671"/>
      <c r="AL15" s="615" t="s">
        <v>118</v>
      </c>
      <c r="AM15" s="677"/>
      <c r="AN15" s="677"/>
      <c r="AO15" s="678"/>
      <c r="AP15" s="609" t="s">
        <v>234</v>
      </c>
      <c r="AQ15" s="610"/>
      <c r="AR15" s="610"/>
      <c r="AS15" s="610"/>
      <c r="AT15" s="610"/>
      <c r="AU15" s="610"/>
      <c r="AV15" s="610"/>
      <c r="AW15" s="610"/>
      <c r="AX15" s="610"/>
      <c r="AY15" s="610"/>
      <c r="AZ15" s="610"/>
      <c r="BA15" s="610"/>
      <c r="BB15" s="610"/>
      <c r="BC15" s="611"/>
      <c r="BD15" s="612">
        <v>339425259</v>
      </c>
      <c r="BE15" s="613"/>
      <c r="BF15" s="613"/>
      <c r="BG15" s="613"/>
      <c r="BH15" s="613"/>
      <c r="BI15" s="613"/>
      <c r="BJ15" s="613"/>
      <c r="BK15" s="614"/>
      <c r="BL15" s="676">
        <v>27.6</v>
      </c>
      <c r="BM15" s="676"/>
      <c r="BN15" s="676"/>
      <c r="BO15" s="676"/>
      <c r="BP15" s="671">
        <v>15262303</v>
      </c>
      <c r="BQ15" s="671"/>
      <c r="BR15" s="671"/>
      <c r="BS15" s="671"/>
      <c r="BT15" s="671"/>
      <c r="BU15" s="671"/>
      <c r="BV15" s="671"/>
      <c r="BW15" s="672"/>
      <c r="BY15" s="609" t="s">
        <v>235</v>
      </c>
      <c r="BZ15" s="610"/>
      <c r="CA15" s="610"/>
      <c r="CB15" s="610"/>
      <c r="CC15" s="610"/>
      <c r="CD15" s="610"/>
      <c r="CE15" s="610"/>
      <c r="CF15" s="610"/>
      <c r="CG15" s="610"/>
      <c r="CH15" s="610"/>
      <c r="CI15" s="610"/>
      <c r="CJ15" s="610"/>
      <c r="CK15" s="610"/>
      <c r="CL15" s="611"/>
      <c r="CM15" s="612" t="s">
        <v>137</v>
      </c>
      <c r="CN15" s="613"/>
      <c r="CO15" s="613"/>
      <c r="CP15" s="613"/>
      <c r="CQ15" s="613"/>
      <c r="CR15" s="613"/>
      <c r="CS15" s="613"/>
      <c r="CT15" s="614"/>
      <c r="CU15" s="615" t="s">
        <v>236</v>
      </c>
      <c r="CV15" s="677"/>
      <c r="CW15" s="677"/>
      <c r="CX15" s="679"/>
      <c r="CY15" s="618" t="s">
        <v>137</v>
      </c>
      <c r="CZ15" s="613"/>
      <c r="DA15" s="613"/>
      <c r="DB15" s="613"/>
      <c r="DC15" s="613"/>
      <c r="DD15" s="613"/>
      <c r="DE15" s="613"/>
      <c r="DF15" s="613"/>
      <c r="DG15" s="613"/>
      <c r="DH15" s="613"/>
      <c r="DI15" s="613"/>
      <c r="DJ15" s="613"/>
      <c r="DK15" s="614"/>
      <c r="DL15" s="618" t="s">
        <v>137</v>
      </c>
      <c r="DM15" s="613"/>
      <c r="DN15" s="613"/>
      <c r="DO15" s="613"/>
      <c r="DP15" s="613"/>
      <c r="DQ15" s="613"/>
      <c r="DR15" s="613"/>
      <c r="DS15" s="613"/>
      <c r="DT15" s="613"/>
      <c r="DU15" s="613"/>
      <c r="DV15" s="613"/>
      <c r="DW15" s="613"/>
      <c r="DX15" s="696"/>
    </row>
    <row r="16" spans="2:138" ht="11.25" customHeight="1" x14ac:dyDescent="0.2">
      <c r="B16" s="609" t="s">
        <v>237</v>
      </c>
      <c r="C16" s="610"/>
      <c r="D16" s="610"/>
      <c r="E16" s="610"/>
      <c r="F16" s="610"/>
      <c r="G16" s="610"/>
      <c r="H16" s="610"/>
      <c r="I16" s="610"/>
      <c r="J16" s="610"/>
      <c r="K16" s="610"/>
      <c r="L16" s="610"/>
      <c r="M16" s="610"/>
      <c r="N16" s="610"/>
      <c r="O16" s="610"/>
      <c r="P16" s="610"/>
      <c r="Q16" s="611"/>
      <c r="R16" s="612">
        <v>9628011</v>
      </c>
      <c r="S16" s="613"/>
      <c r="T16" s="613"/>
      <c r="U16" s="613"/>
      <c r="V16" s="613"/>
      <c r="W16" s="613"/>
      <c r="X16" s="613"/>
      <c r="Y16" s="614"/>
      <c r="Z16" s="676">
        <v>0.4</v>
      </c>
      <c r="AA16" s="676"/>
      <c r="AB16" s="676"/>
      <c r="AC16" s="676"/>
      <c r="AD16" s="671">
        <v>9628011</v>
      </c>
      <c r="AE16" s="671"/>
      <c r="AF16" s="671"/>
      <c r="AG16" s="671"/>
      <c r="AH16" s="671"/>
      <c r="AI16" s="671"/>
      <c r="AJ16" s="671"/>
      <c r="AK16" s="671"/>
      <c r="AL16" s="615">
        <v>0.8</v>
      </c>
      <c r="AM16" s="677"/>
      <c r="AN16" s="677"/>
      <c r="AO16" s="678"/>
      <c r="AP16" s="609" t="s">
        <v>238</v>
      </c>
      <c r="AQ16" s="610"/>
      <c r="AR16" s="610"/>
      <c r="AS16" s="610"/>
      <c r="AT16" s="610"/>
      <c r="AU16" s="610"/>
      <c r="AV16" s="610"/>
      <c r="AW16" s="610"/>
      <c r="AX16" s="610"/>
      <c r="AY16" s="610"/>
      <c r="AZ16" s="610"/>
      <c r="BA16" s="610"/>
      <c r="BB16" s="610"/>
      <c r="BC16" s="611"/>
      <c r="BD16" s="612">
        <v>14450297</v>
      </c>
      <c r="BE16" s="613"/>
      <c r="BF16" s="613"/>
      <c r="BG16" s="613"/>
      <c r="BH16" s="613"/>
      <c r="BI16" s="613"/>
      <c r="BJ16" s="613"/>
      <c r="BK16" s="614"/>
      <c r="BL16" s="676">
        <v>1.2</v>
      </c>
      <c r="BM16" s="676"/>
      <c r="BN16" s="676"/>
      <c r="BO16" s="676"/>
      <c r="BP16" s="671" t="s">
        <v>137</v>
      </c>
      <c r="BQ16" s="671"/>
      <c r="BR16" s="671"/>
      <c r="BS16" s="671"/>
      <c r="BT16" s="671"/>
      <c r="BU16" s="671"/>
      <c r="BV16" s="671"/>
      <c r="BW16" s="672"/>
      <c r="BY16" s="609" t="s">
        <v>239</v>
      </c>
      <c r="BZ16" s="610"/>
      <c r="CA16" s="610"/>
      <c r="CB16" s="610"/>
      <c r="CC16" s="610"/>
      <c r="CD16" s="610"/>
      <c r="CE16" s="610"/>
      <c r="CF16" s="610"/>
      <c r="CG16" s="610"/>
      <c r="CH16" s="610"/>
      <c r="CI16" s="610"/>
      <c r="CJ16" s="610"/>
      <c r="CK16" s="610"/>
      <c r="CL16" s="611"/>
      <c r="CM16" s="612">
        <v>483101599</v>
      </c>
      <c r="CN16" s="613"/>
      <c r="CO16" s="613"/>
      <c r="CP16" s="613"/>
      <c r="CQ16" s="613"/>
      <c r="CR16" s="613"/>
      <c r="CS16" s="613"/>
      <c r="CT16" s="614"/>
      <c r="CU16" s="615">
        <v>21.4</v>
      </c>
      <c r="CV16" s="677"/>
      <c r="CW16" s="677"/>
      <c r="CX16" s="679"/>
      <c r="CY16" s="618">
        <v>14647105</v>
      </c>
      <c r="CZ16" s="613"/>
      <c r="DA16" s="613"/>
      <c r="DB16" s="613"/>
      <c r="DC16" s="613"/>
      <c r="DD16" s="613"/>
      <c r="DE16" s="613"/>
      <c r="DF16" s="613"/>
      <c r="DG16" s="613"/>
      <c r="DH16" s="613"/>
      <c r="DI16" s="613"/>
      <c r="DJ16" s="613"/>
      <c r="DK16" s="614"/>
      <c r="DL16" s="618">
        <v>362303144</v>
      </c>
      <c r="DM16" s="613"/>
      <c r="DN16" s="613"/>
      <c r="DO16" s="613"/>
      <c r="DP16" s="613"/>
      <c r="DQ16" s="613"/>
      <c r="DR16" s="613"/>
      <c r="DS16" s="613"/>
      <c r="DT16" s="613"/>
      <c r="DU16" s="613"/>
      <c r="DV16" s="613"/>
      <c r="DW16" s="613"/>
      <c r="DX16" s="696"/>
    </row>
    <row r="17" spans="2:128" ht="11.25" customHeight="1" x14ac:dyDescent="0.2">
      <c r="B17" s="609" t="s">
        <v>240</v>
      </c>
      <c r="C17" s="610"/>
      <c r="D17" s="610"/>
      <c r="E17" s="610"/>
      <c r="F17" s="610"/>
      <c r="G17" s="610"/>
      <c r="H17" s="610"/>
      <c r="I17" s="610"/>
      <c r="J17" s="610"/>
      <c r="K17" s="610"/>
      <c r="L17" s="610"/>
      <c r="M17" s="610"/>
      <c r="N17" s="610"/>
      <c r="O17" s="610"/>
      <c r="P17" s="610"/>
      <c r="Q17" s="611"/>
      <c r="R17" s="612">
        <v>4356429</v>
      </c>
      <c r="S17" s="613"/>
      <c r="T17" s="613"/>
      <c r="U17" s="613"/>
      <c r="V17" s="613"/>
      <c r="W17" s="613"/>
      <c r="X17" s="613"/>
      <c r="Y17" s="614"/>
      <c r="Z17" s="676">
        <v>0.2</v>
      </c>
      <c r="AA17" s="676"/>
      <c r="AB17" s="676"/>
      <c r="AC17" s="676"/>
      <c r="AD17" s="671">
        <v>4356429</v>
      </c>
      <c r="AE17" s="671"/>
      <c r="AF17" s="671"/>
      <c r="AG17" s="671"/>
      <c r="AH17" s="671"/>
      <c r="AI17" s="671"/>
      <c r="AJ17" s="671"/>
      <c r="AK17" s="671"/>
      <c r="AL17" s="615">
        <v>0.4</v>
      </c>
      <c r="AM17" s="677"/>
      <c r="AN17" s="677"/>
      <c r="AO17" s="678"/>
      <c r="AP17" s="609" t="s">
        <v>241</v>
      </c>
      <c r="AQ17" s="610"/>
      <c r="AR17" s="610"/>
      <c r="AS17" s="610"/>
      <c r="AT17" s="610"/>
      <c r="AU17" s="610"/>
      <c r="AV17" s="610"/>
      <c r="AW17" s="610"/>
      <c r="AX17" s="610"/>
      <c r="AY17" s="610"/>
      <c r="AZ17" s="610"/>
      <c r="BA17" s="610"/>
      <c r="BB17" s="610"/>
      <c r="BC17" s="611"/>
      <c r="BD17" s="612">
        <v>324974962</v>
      </c>
      <c r="BE17" s="613"/>
      <c r="BF17" s="613"/>
      <c r="BG17" s="613"/>
      <c r="BH17" s="613"/>
      <c r="BI17" s="613"/>
      <c r="BJ17" s="613"/>
      <c r="BK17" s="614"/>
      <c r="BL17" s="676">
        <v>26.5</v>
      </c>
      <c r="BM17" s="676"/>
      <c r="BN17" s="676"/>
      <c r="BO17" s="676"/>
      <c r="BP17" s="671">
        <v>15262303</v>
      </c>
      <c r="BQ17" s="671"/>
      <c r="BR17" s="671"/>
      <c r="BS17" s="671"/>
      <c r="BT17" s="671"/>
      <c r="BU17" s="671"/>
      <c r="BV17" s="671"/>
      <c r="BW17" s="672"/>
      <c r="BY17" s="609" t="s">
        <v>242</v>
      </c>
      <c r="BZ17" s="610"/>
      <c r="CA17" s="610"/>
      <c r="CB17" s="610"/>
      <c r="CC17" s="610"/>
      <c r="CD17" s="610"/>
      <c r="CE17" s="610"/>
      <c r="CF17" s="610"/>
      <c r="CG17" s="610"/>
      <c r="CH17" s="610"/>
      <c r="CI17" s="610"/>
      <c r="CJ17" s="610"/>
      <c r="CK17" s="610"/>
      <c r="CL17" s="611"/>
      <c r="CM17" s="612">
        <v>667472</v>
      </c>
      <c r="CN17" s="613"/>
      <c r="CO17" s="613"/>
      <c r="CP17" s="613"/>
      <c r="CQ17" s="613"/>
      <c r="CR17" s="613"/>
      <c r="CS17" s="613"/>
      <c r="CT17" s="614"/>
      <c r="CU17" s="615">
        <v>0</v>
      </c>
      <c r="CV17" s="677"/>
      <c r="CW17" s="677"/>
      <c r="CX17" s="679"/>
      <c r="CY17" s="618" t="s">
        <v>214</v>
      </c>
      <c r="CZ17" s="613"/>
      <c r="DA17" s="613"/>
      <c r="DB17" s="613"/>
      <c r="DC17" s="613"/>
      <c r="DD17" s="613"/>
      <c r="DE17" s="613"/>
      <c r="DF17" s="613"/>
      <c r="DG17" s="613"/>
      <c r="DH17" s="613"/>
      <c r="DI17" s="613"/>
      <c r="DJ17" s="613"/>
      <c r="DK17" s="614"/>
      <c r="DL17" s="618">
        <v>7328</v>
      </c>
      <c r="DM17" s="613"/>
      <c r="DN17" s="613"/>
      <c r="DO17" s="613"/>
      <c r="DP17" s="613"/>
      <c r="DQ17" s="613"/>
      <c r="DR17" s="613"/>
      <c r="DS17" s="613"/>
      <c r="DT17" s="613"/>
      <c r="DU17" s="613"/>
      <c r="DV17" s="613"/>
      <c r="DW17" s="613"/>
      <c r="DX17" s="696"/>
    </row>
    <row r="18" spans="2:128" ht="11.25" customHeight="1" x14ac:dyDescent="0.2">
      <c r="B18" s="609" t="s">
        <v>243</v>
      </c>
      <c r="C18" s="610"/>
      <c r="D18" s="610"/>
      <c r="E18" s="610"/>
      <c r="F18" s="610"/>
      <c r="G18" s="610"/>
      <c r="H18" s="610"/>
      <c r="I18" s="610"/>
      <c r="J18" s="610"/>
      <c r="K18" s="610"/>
      <c r="L18" s="610"/>
      <c r="M18" s="610"/>
      <c r="N18" s="610"/>
      <c r="O18" s="610"/>
      <c r="P18" s="610"/>
      <c r="Q18" s="611"/>
      <c r="R18" s="612">
        <v>1025206</v>
      </c>
      <c r="S18" s="613"/>
      <c r="T18" s="613"/>
      <c r="U18" s="613"/>
      <c r="V18" s="613"/>
      <c r="W18" s="613"/>
      <c r="X18" s="613"/>
      <c r="Y18" s="614"/>
      <c r="Z18" s="676">
        <v>0</v>
      </c>
      <c r="AA18" s="676"/>
      <c r="AB18" s="676"/>
      <c r="AC18" s="676"/>
      <c r="AD18" s="671">
        <v>1025206</v>
      </c>
      <c r="AE18" s="671"/>
      <c r="AF18" s="671"/>
      <c r="AG18" s="671"/>
      <c r="AH18" s="671"/>
      <c r="AI18" s="671"/>
      <c r="AJ18" s="671"/>
      <c r="AK18" s="671"/>
      <c r="AL18" s="615">
        <v>0.1</v>
      </c>
      <c r="AM18" s="677"/>
      <c r="AN18" s="677"/>
      <c r="AO18" s="678"/>
      <c r="AP18" s="609" t="s">
        <v>244</v>
      </c>
      <c r="AQ18" s="610"/>
      <c r="AR18" s="610"/>
      <c r="AS18" s="610"/>
      <c r="AT18" s="610"/>
      <c r="AU18" s="610"/>
      <c r="AV18" s="610"/>
      <c r="AW18" s="610"/>
      <c r="AX18" s="610"/>
      <c r="AY18" s="610"/>
      <c r="AZ18" s="610"/>
      <c r="BA18" s="610"/>
      <c r="BB18" s="610"/>
      <c r="BC18" s="611"/>
      <c r="BD18" s="612">
        <v>286229678</v>
      </c>
      <c r="BE18" s="613"/>
      <c r="BF18" s="613"/>
      <c r="BG18" s="613"/>
      <c r="BH18" s="613"/>
      <c r="BI18" s="613"/>
      <c r="BJ18" s="613"/>
      <c r="BK18" s="614"/>
      <c r="BL18" s="676">
        <v>23.3</v>
      </c>
      <c r="BM18" s="676"/>
      <c r="BN18" s="676"/>
      <c r="BO18" s="676"/>
      <c r="BP18" s="671" t="s">
        <v>228</v>
      </c>
      <c r="BQ18" s="671"/>
      <c r="BR18" s="671"/>
      <c r="BS18" s="671"/>
      <c r="BT18" s="671"/>
      <c r="BU18" s="671"/>
      <c r="BV18" s="671"/>
      <c r="BW18" s="672"/>
      <c r="BY18" s="609" t="s">
        <v>245</v>
      </c>
      <c r="BZ18" s="610"/>
      <c r="CA18" s="610"/>
      <c r="CB18" s="610"/>
      <c r="CC18" s="610"/>
      <c r="CD18" s="610"/>
      <c r="CE18" s="610"/>
      <c r="CF18" s="610"/>
      <c r="CG18" s="610"/>
      <c r="CH18" s="610"/>
      <c r="CI18" s="610"/>
      <c r="CJ18" s="610"/>
      <c r="CK18" s="610"/>
      <c r="CL18" s="611"/>
      <c r="CM18" s="612">
        <v>377869325</v>
      </c>
      <c r="CN18" s="613"/>
      <c r="CO18" s="613"/>
      <c r="CP18" s="613"/>
      <c r="CQ18" s="613"/>
      <c r="CR18" s="613"/>
      <c r="CS18" s="613"/>
      <c r="CT18" s="614"/>
      <c r="CU18" s="615">
        <v>16.7</v>
      </c>
      <c r="CV18" s="677"/>
      <c r="CW18" s="677"/>
      <c r="CX18" s="679"/>
      <c r="CY18" s="618" t="s">
        <v>137</v>
      </c>
      <c r="CZ18" s="613"/>
      <c r="DA18" s="613"/>
      <c r="DB18" s="613"/>
      <c r="DC18" s="613"/>
      <c r="DD18" s="613"/>
      <c r="DE18" s="613"/>
      <c r="DF18" s="613"/>
      <c r="DG18" s="613"/>
      <c r="DH18" s="613"/>
      <c r="DI18" s="613"/>
      <c r="DJ18" s="613"/>
      <c r="DK18" s="614"/>
      <c r="DL18" s="618">
        <v>363238286</v>
      </c>
      <c r="DM18" s="613"/>
      <c r="DN18" s="613"/>
      <c r="DO18" s="613"/>
      <c r="DP18" s="613"/>
      <c r="DQ18" s="613"/>
      <c r="DR18" s="613"/>
      <c r="DS18" s="613"/>
      <c r="DT18" s="613"/>
      <c r="DU18" s="613"/>
      <c r="DV18" s="613"/>
      <c r="DW18" s="613"/>
      <c r="DX18" s="696"/>
    </row>
    <row r="19" spans="2:128" ht="11.25" customHeight="1" x14ac:dyDescent="0.2">
      <c r="B19" s="609" t="s">
        <v>246</v>
      </c>
      <c r="C19" s="610"/>
      <c r="D19" s="610"/>
      <c r="E19" s="610"/>
      <c r="F19" s="610"/>
      <c r="G19" s="610"/>
      <c r="H19" s="610"/>
      <c r="I19" s="610"/>
      <c r="J19" s="610"/>
      <c r="K19" s="610"/>
      <c r="L19" s="610"/>
      <c r="M19" s="610"/>
      <c r="N19" s="610"/>
      <c r="O19" s="610"/>
      <c r="P19" s="610"/>
      <c r="Q19" s="611"/>
      <c r="R19" s="612">
        <v>4246376</v>
      </c>
      <c r="S19" s="613"/>
      <c r="T19" s="613"/>
      <c r="U19" s="613"/>
      <c r="V19" s="613"/>
      <c r="W19" s="613"/>
      <c r="X19" s="613"/>
      <c r="Y19" s="614"/>
      <c r="Z19" s="676">
        <v>0.2</v>
      </c>
      <c r="AA19" s="676"/>
      <c r="AB19" s="676"/>
      <c r="AC19" s="676"/>
      <c r="AD19" s="671">
        <v>4246376</v>
      </c>
      <c r="AE19" s="671"/>
      <c r="AF19" s="671"/>
      <c r="AG19" s="671"/>
      <c r="AH19" s="671"/>
      <c r="AI19" s="671"/>
      <c r="AJ19" s="671"/>
      <c r="AK19" s="671"/>
      <c r="AL19" s="615">
        <v>0.3</v>
      </c>
      <c r="AM19" s="677"/>
      <c r="AN19" s="677"/>
      <c r="AO19" s="678"/>
      <c r="AP19" s="609" t="s">
        <v>247</v>
      </c>
      <c r="AQ19" s="610"/>
      <c r="AR19" s="610"/>
      <c r="AS19" s="610"/>
      <c r="AT19" s="610"/>
      <c r="AU19" s="610"/>
      <c r="AV19" s="610"/>
      <c r="AW19" s="610"/>
      <c r="AX19" s="610"/>
      <c r="AY19" s="610"/>
      <c r="AZ19" s="610"/>
      <c r="BA19" s="610"/>
      <c r="BB19" s="610"/>
      <c r="BC19" s="611"/>
      <c r="BD19" s="612">
        <v>26991125</v>
      </c>
      <c r="BE19" s="613"/>
      <c r="BF19" s="613"/>
      <c r="BG19" s="613"/>
      <c r="BH19" s="613"/>
      <c r="BI19" s="613"/>
      <c r="BJ19" s="613"/>
      <c r="BK19" s="614"/>
      <c r="BL19" s="676">
        <v>2.2000000000000002</v>
      </c>
      <c r="BM19" s="676"/>
      <c r="BN19" s="676"/>
      <c r="BO19" s="676"/>
      <c r="BP19" s="671" t="s">
        <v>214</v>
      </c>
      <c r="BQ19" s="671"/>
      <c r="BR19" s="671"/>
      <c r="BS19" s="671"/>
      <c r="BT19" s="671"/>
      <c r="BU19" s="671"/>
      <c r="BV19" s="671"/>
      <c r="BW19" s="672"/>
      <c r="BY19" s="609" t="s">
        <v>248</v>
      </c>
      <c r="BZ19" s="610"/>
      <c r="CA19" s="610"/>
      <c r="CB19" s="610"/>
      <c r="CC19" s="610"/>
      <c r="CD19" s="610"/>
      <c r="CE19" s="610"/>
      <c r="CF19" s="610"/>
      <c r="CG19" s="610"/>
      <c r="CH19" s="610"/>
      <c r="CI19" s="610"/>
      <c r="CJ19" s="610"/>
      <c r="CK19" s="610"/>
      <c r="CL19" s="611"/>
      <c r="CM19" s="612" t="s">
        <v>214</v>
      </c>
      <c r="CN19" s="613"/>
      <c r="CO19" s="613"/>
      <c r="CP19" s="613"/>
      <c r="CQ19" s="613"/>
      <c r="CR19" s="613"/>
      <c r="CS19" s="613"/>
      <c r="CT19" s="614"/>
      <c r="CU19" s="615" t="s">
        <v>214</v>
      </c>
      <c r="CV19" s="677"/>
      <c r="CW19" s="677"/>
      <c r="CX19" s="679"/>
      <c r="CY19" s="618" t="s">
        <v>118</v>
      </c>
      <c r="CZ19" s="613"/>
      <c r="DA19" s="613"/>
      <c r="DB19" s="613"/>
      <c r="DC19" s="613"/>
      <c r="DD19" s="613"/>
      <c r="DE19" s="613"/>
      <c r="DF19" s="613"/>
      <c r="DG19" s="613"/>
      <c r="DH19" s="613"/>
      <c r="DI19" s="613"/>
      <c r="DJ19" s="613"/>
      <c r="DK19" s="614"/>
      <c r="DL19" s="618" t="s">
        <v>236</v>
      </c>
      <c r="DM19" s="613"/>
      <c r="DN19" s="613"/>
      <c r="DO19" s="613"/>
      <c r="DP19" s="613"/>
      <c r="DQ19" s="613"/>
      <c r="DR19" s="613"/>
      <c r="DS19" s="613"/>
      <c r="DT19" s="613"/>
      <c r="DU19" s="613"/>
      <c r="DV19" s="613"/>
      <c r="DW19" s="613"/>
      <c r="DX19" s="696"/>
    </row>
    <row r="20" spans="2:128" ht="11.25" customHeight="1" x14ac:dyDescent="0.2">
      <c r="B20" s="609" t="s">
        <v>249</v>
      </c>
      <c r="C20" s="610"/>
      <c r="D20" s="610"/>
      <c r="E20" s="610"/>
      <c r="F20" s="610"/>
      <c r="G20" s="610"/>
      <c r="H20" s="610"/>
      <c r="I20" s="610"/>
      <c r="J20" s="610"/>
      <c r="K20" s="610"/>
      <c r="L20" s="610"/>
      <c r="M20" s="610"/>
      <c r="N20" s="610"/>
      <c r="O20" s="610"/>
      <c r="P20" s="610"/>
      <c r="Q20" s="611"/>
      <c r="R20" s="612">
        <v>74355894</v>
      </c>
      <c r="S20" s="613"/>
      <c r="T20" s="613"/>
      <c r="U20" s="613"/>
      <c r="V20" s="613"/>
      <c r="W20" s="613"/>
      <c r="X20" s="613"/>
      <c r="Y20" s="614"/>
      <c r="Z20" s="676">
        <v>3.2</v>
      </c>
      <c r="AA20" s="676"/>
      <c r="AB20" s="676"/>
      <c r="AC20" s="676"/>
      <c r="AD20" s="671">
        <v>71513075</v>
      </c>
      <c r="AE20" s="671"/>
      <c r="AF20" s="671"/>
      <c r="AG20" s="671"/>
      <c r="AH20" s="671"/>
      <c r="AI20" s="671"/>
      <c r="AJ20" s="671"/>
      <c r="AK20" s="671"/>
      <c r="AL20" s="615">
        <v>5.8</v>
      </c>
      <c r="AM20" s="677"/>
      <c r="AN20" s="677"/>
      <c r="AO20" s="678"/>
      <c r="AP20" s="680" t="s">
        <v>250</v>
      </c>
      <c r="AQ20" s="681"/>
      <c r="AR20" s="681"/>
      <c r="AS20" s="681"/>
      <c r="AT20" s="681"/>
      <c r="AU20" s="681"/>
      <c r="AV20" s="681"/>
      <c r="AW20" s="681"/>
      <c r="AX20" s="681"/>
      <c r="AY20" s="681"/>
      <c r="AZ20" s="681"/>
      <c r="BA20" s="681"/>
      <c r="BB20" s="681"/>
      <c r="BC20" s="682"/>
      <c r="BD20" s="612">
        <v>7888667</v>
      </c>
      <c r="BE20" s="613"/>
      <c r="BF20" s="613"/>
      <c r="BG20" s="613"/>
      <c r="BH20" s="613"/>
      <c r="BI20" s="613"/>
      <c r="BJ20" s="613"/>
      <c r="BK20" s="614"/>
      <c r="BL20" s="676">
        <v>0.6</v>
      </c>
      <c r="BM20" s="676"/>
      <c r="BN20" s="676"/>
      <c r="BO20" s="676"/>
      <c r="BP20" s="671" t="s">
        <v>228</v>
      </c>
      <c r="BQ20" s="671"/>
      <c r="BR20" s="671"/>
      <c r="BS20" s="671"/>
      <c r="BT20" s="671"/>
      <c r="BU20" s="671"/>
      <c r="BV20" s="671"/>
      <c r="BW20" s="672"/>
      <c r="BY20" s="680" t="s">
        <v>251</v>
      </c>
      <c r="BZ20" s="681"/>
      <c r="CA20" s="681"/>
      <c r="CB20" s="681"/>
      <c r="CC20" s="681"/>
      <c r="CD20" s="681"/>
      <c r="CE20" s="681"/>
      <c r="CF20" s="681"/>
      <c r="CG20" s="681"/>
      <c r="CH20" s="681"/>
      <c r="CI20" s="681"/>
      <c r="CJ20" s="681"/>
      <c r="CK20" s="681"/>
      <c r="CL20" s="682"/>
      <c r="CM20" s="612" t="s">
        <v>228</v>
      </c>
      <c r="CN20" s="613"/>
      <c r="CO20" s="613"/>
      <c r="CP20" s="613"/>
      <c r="CQ20" s="613"/>
      <c r="CR20" s="613"/>
      <c r="CS20" s="613"/>
      <c r="CT20" s="614"/>
      <c r="CU20" s="615" t="s">
        <v>137</v>
      </c>
      <c r="CV20" s="677"/>
      <c r="CW20" s="677"/>
      <c r="CX20" s="679"/>
      <c r="CY20" s="618" t="s">
        <v>118</v>
      </c>
      <c r="CZ20" s="613"/>
      <c r="DA20" s="613"/>
      <c r="DB20" s="613"/>
      <c r="DC20" s="613"/>
      <c r="DD20" s="613"/>
      <c r="DE20" s="613"/>
      <c r="DF20" s="613"/>
      <c r="DG20" s="613"/>
      <c r="DH20" s="613"/>
      <c r="DI20" s="613"/>
      <c r="DJ20" s="613"/>
      <c r="DK20" s="614"/>
      <c r="DL20" s="618" t="s">
        <v>228</v>
      </c>
      <c r="DM20" s="613"/>
      <c r="DN20" s="613"/>
      <c r="DO20" s="613"/>
      <c r="DP20" s="613"/>
      <c r="DQ20" s="613"/>
      <c r="DR20" s="613"/>
      <c r="DS20" s="613"/>
      <c r="DT20" s="613"/>
      <c r="DU20" s="613"/>
      <c r="DV20" s="613"/>
      <c r="DW20" s="613"/>
      <c r="DX20" s="696"/>
    </row>
    <row r="21" spans="2:128" ht="11.25" customHeight="1" x14ac:dyDescent="0.2">
      <c r="B21" s="609" t="s">
        <v>252</v>
      </c>
      <c r="C21" s="610"/>
      <c r="D21" s="610"/>
      <c r="E21" s="610"/>
      <c r="F21" s="610"/>
      <c r="G21" s="610"/>
      <c r="H21" s="610"/>
      <c r="I21" s="610"/>
      <c r="J21" s="610"/>
      <c r="K21" s="610"/>
      <c r="L21" s="610"/>
      <c r="M21" s="610"/>
      <c r="N21" s="610"/>
      <c r="O21" s="610"/>
      <c r="P21" s="610"/>
      <c r="Q21" s="611"/>
      <c r="R21" s="612">
        <v>71513075</v>
      </c>
      <c r="S21" s="613"/>
      <c r="T21" s="613"/>
      <c r="U21" s="613"/>
      <c r="V21" s="613"/>
      <c r="W21" s="613"/>
      <c r="X21" s="613"/>
      <c r="Y21" s="614"/>
      <c r="Z21" s="615">
        <v>3.1</v>
      </c>
      <c r="AA21" s="677"/>
      <c r="AB21" s="677"/>
      <c r="AC21" s="679"/>
      <c r="AD21" s="618">
        <v>71513075</v>
      </c>
      <c r="AE21" s="613"/>
      <c r="AF21" s="613"/>
      <c r="AG21" s="613"/>
      <c r="AH21" s="613"/>
      <c r="AI21" s="613"/>
      <c r="AJ21" s="613"/>
      <c r="AK21" s="614"/>
      <c r="AL21" s="615">
        <v>5.8</v>
      </c>
      <c r="AM21" s="677"/>
      <c r="AN21" s="677"/>
      <c r="AO21" s="678"/>
      <c r="AP21" s="680" t="s">
        <v>253</v>
      </c>
      <c r="AQ21" s="681"/>
      <c r="AR21" s="681"/>
      <c r="AS21" s="681"/>
      <c r="AT21" s="681"/>
      <c r="AU21" s="681"/>
      <c r="AV21" s="681"/>
      <c r="AW21" s="681"/>
      <c r="AX21" s="681"/>
      <c r="AY21" s="681"/>
      <c r="AZ21" s="681"/>
      <c r="BA21" s="681"/>
      <c r="BB21" s="681"/>
      <c r="BC21" s="682"/>
      <c r="BD21" s="612">
        <v>1413008</v>
      </c>
      <c r="BE21" s="613"/>
      <c r="BF21" s="613"/>
      <c r="BG21" s="613"/>
      <c r="BH21" s="613"/>
      <c r="BI21" s="613"/>
      <c r="BJ21" s="613"/>
      <c r="BK21" s="614"/>
      <c r="BL21" s="676">
        <v>0.1</v>
      </c>
      <c r="BM21" s="676"/>
      <c r="BN21" s="676"/>
      <c r="BO21" s="676"/>
      <c r="BP21" s="671" t="s">
        <v>236</v>
      </c>
      <c r="BQ21" s="671"/>
      <c r="BR21" s="671"/>
      <c r="BS21" s="671"/>
      <c r="BT21" s="671"/>
      <c r="BU21" s="671"/>
      <c r="BV21" s="671"/>
      <c r="BW21" s="672"/>
      <c r="BY21" s="680" t="s">
        <v>254</v>
      </c>
      <c r="BZ21" s="681"/>
      <c r="CA21" s="681"/>
      <c r="CB21" s="681"/>
      <c r="CC21" s="681"/>
      <c r="CD21" s="681"/>
      <c r="CE21" s="681"/>
      <c r="CF21" s="681"/>
      <c r="CG21" s="681"/>
      <c r="CH21" s="681"/>
      <c r="CI21" s="681"/>
      <c r="CJ21" s="681"/>
      <c r="CK21" s="681"/>
      <c r="CL21" s="682"/>
      <c r="CM21" s="612">
        <v>1186417</v>
      </c>
      <c r="CN21" s="613"/>
      <c r="CO21" s="613"/>
      <c r="CP21" s="613"/>
      <c r="CQ21" s="613"/>
      <c r="CR21" s="613"/>
      <c r="CS21" s="613"/>
      <c r="CT21" s="614"/>
      <c r="CU21" s="615">
        <v>0.1</v>
      </c>
      <c r="CV21" s="677"/>
      <c r="CW21" s="677"/>
      <c r="CX21" s="679"/>
      <c r="CY21" s="618" t="s">
        <v>228</v>
      </c>
      <c r="CZ21" s="613"/>
      <c r="DA21" s="613"/>
      <c r="DB21" s="613"/>
      <c r="DC21" s="613"/>
      <c r="DD21" s="613"/>
      <c r="DE21" s="613"/>
      <c r="DF21" s="613"/>
      <c r="DG21" s="613"/>
      <c r="DH21" s="613"/>
      <c r="DI21" s="613"/>
      <c r="DJ21" s="613"/>
      <c r="DK21" s="614"/>
      <c r="DL21" s="618">
        <v>1186417</v>
      </c>
      <c r="DM21" s="613"/>
      <c r="DN21" s="613"/>
      <c r="DO21" s="613"/>
      <c r="DP21" s="613"/>
      <c r="DQ21" s="613"/>
      <c r="DR21" s="613"/>
      <c r="DS21" s="613"/>
      <c r="DT21" s="613"/>
      <c r="DU21" s="613"/>
      <c r="DV21" s="613"/>
      <c r="DW21" s="613"/>
      <c r="DX21" s="696"/>
    </row>
    <row r="22" spans="2:128" ht="11.25" customHeight="1" x14ac:dyDescent="0.2">
      <c r="B22" s="609" t="s">
        <v>255</v>
      </c>
      <c r="C22" s="610"/>
      <c r="D22" s="610"/>
      <c r="E22" s="610"/>
      <c r="F22" s="610"/>
      <c r="G22" s="610"/>
      <c r="H22" s="610"/>
      <c r="I22" s="610"/>
      <c r="J22" s="610"/>
      <c r="K22" s="610"/>
      <c r="L22" s="610"/>
      <c r="M22" s="610"/>
      <c r="N22" s="610"/>
      <c r="O22" s="610"/>
      <c r="P22" s="610"/>
      <c r="Q22" s="611"/>
      <c r="R22" s="612">
        <v>2774537</v>
      </c>
      <c r="S22" s="613"/>
      <c r="T22" s="613"/>
      <c r="U22" s="613"/>
      <c r="V22" s="613"/>
      <c r="W22" s="613"/>
      <c r="X22" s="613"/>
      <c r="Y22" s="614"/>
      <c r="Z22" s="615">
        <v>0.1</v>
      </c>
      <c r="AA22" s="677"/>
      <c r="AB22" s="677"/>
      <c r="AC22" s="679"/>
      <c r="AD22" s="618" t="s">
        <v>214</v>
      </c>
      <c r="AE22" s="613"/>
      <c r="AF22" s="613"/>
      <c r="AG22" s="613"/>
      <c r="AH22" s="613"/>
      <c r="AI22" s="613"/>
      <c r="AJ22" s="613"/>
      <c r="AK22" s="614"/>
      <c r="AL22" s="615" t="s">
        <v>236</v>
      </c>
      <c r="AM22" s="677"/>
      <c r="AN22" s="677"/>
      <c r="AO22" s="678"/>
      <c r="AP22" s="680" t="s">
        <v>256</v>
      </c>
      <c r="AQ22" s="681"/>
      <c r="AR22" s="681"/>
      <c r="AS22" s="681"/>
      <c r="AT22" s="681"/>
      <c r="AU22" s="681"/>
      <c r="AV22" s="681"/>
      <c r="AW22" s="681"/>
      <c r="AX22" s="681"/>
      <c r="AY22" s="681"/>
      <c r="AZ22" s="681"/>
      <c r="BA22" s="681"/>
      <c r="BB22" s="681"/>
      <c r="BC22" s="682"/>
      <c r="BD22" s="612">
        <v>8707087</v>
      </c>
      <c r="BE22" s="613"/>
      <c r="BF22" s="613"/>
      <c r="BG22" s="613"/>
      <c r="BH22" s="613"/>
      <c r="BI22" s="613"/>
      <c r="BJ22" s="613"/>
      <c r="BK22" s="614"/>
      <c r="BL22" s="676">
        <v>0.7</v>
      </c>
      <c r="BM22" s="676"/>
      <c r="BN22" s="676"/>
      <c r="BO22" s="676"/>
      <c r="BP22" s="671" t="s">
        <v>228</v>
      </c>
      <c r="BQ22" s="671"/>
      <c r="BR22" s="671"/>
      <c r="BS22" s="671"/>
      <c r="BT22" s="671"/>
      <c r="BU22" s="671"/>
      <c r="BV22" s="671"/>
      <c r="BW22" s="672"/>
      <c r="BY22" s="680" t="s">
        <v>257</v>
      </c>
      <c r="BZ22" s="681"/>
      <c r="CA22" s="681"/>
      <c r="CB22" s="681"/>
      <c r="CC22" s="681"/>
      <c r="CD22" s="681"/>
      <c r="CE22" s="681"/>
      <c r="CF22" s="681"/>
      <c r="CG22" s="681"/>
      <c r="CH22" s="681"/>
      <c r="CI22" s="681"/>
      <c r="CJ22" s="681"/>
      <c r="CK22" s="681"/>
      <c r="CL22" s="682"/>
      <c r="CM22" s="612">
        <v>8250738</v>
      </c>
      <c r="CN22" s="613"/>
      <c r="CO22" s="613"/>
      <c r="CP22" s="613"/>
      <c r="CQ22" s="613"/>
      <c r="CR22" s="613"/>
      <c r="CS22" s="613"/>
      <c r="CT22" s="614"/>
      <c r="CU22" s="615">
        <v>0.4</v>
      </c>
      <c r="CV22" s="677"/>
      <c r="CW22" s="677"/>
      <c r="CX22" s="679"/>
      <c r="CY22" s="618" t="s">
        <v>236</v>
      </c>
      <c r="CZ22" s="613"/>
      <c r="DA22" s="613"/>
      <c r="DB22" s="613"/>
      <c r="DC22" s="613"/>
      <c r="DD22" s="613"/>
      <c r="DE22" s="613"/>
      <c r="DF22" s="613"/>
      <c r="DG22" s="613"/>
      <c r="DH22" s="613"/>
      <c r="DI22" s="613"/>
      <c r="DJ22" s="613"/>
      <c r="DK22" s="614"/>
      <c r="DL22" s="618">
        <v>8250738</v>
      </c>
      <c r="DM22" s="613"/>
      <c r="DN22" s="613"/>
      <c r="DO22" s="613"/>
      <c r="DP22" s="613"/>
      <c r="DQ22" s="613"/>
      <c r="DR22" s="613"/>
      <c r="DS22" s="613"/>
      <c r="DT22" s="613"/>
      <c r="DU22" s="613"/>
      <c r="DV22" s="613"/>
      <c r="DW22" s="613"/>
      <c r="DX22" s="696"/>
    </row>
    <row r="23" spans="2:128" ht="11.25" customHeight="1" x14ac:dyDescent="0.2">
      <c r="B23" s="609" t="s">
        <v>258</v>
      </c>
      <c r="C23" s="610"/>
      <c r="D23" s="610"/>
      <c r="E23" s="610"/>
      <c r="F23" s="610"/>
      <c r="G23" s="610"/>
      <c r="H23" s="610"/>
      <c r="I23" s="610"/>
      <c r="J23" s="610"/>
      <c r="K23" s="610"/>
      <c r="L23" s="610"/>
      <c r="M23" s="610"/>
      <c r="N23" s="610"/>
      <c r="O23" s="610"/>
      <c r="P23" s="610"/>
      <c r="Q23" s="611"/>
      <c r="R23" s="612">
        <v>68282</v>
      </c>
      <c r="S23" s="613"/>
      <c r="T23" s="613"/>
      <c r="U23" s="613"/>
      <c r="V23" s="613"/>
      <c r="W23" s="613"/>
      <c r="X23" s="613"/>
      <c r="Y23" s="614"/>
      <c r="Z23" s="615">
        <v>0</v>
      </c>
      <c r="AA23" s="677"/>
      <c r="AB23" s="677"/>
      <c r="AC23" s="679"/>
      <c r="AD23" s="618" t="s">
        <v>228</v>
      </c>
      <c r="AE23" s="613"/>
      <c r="AF23" s="613"/>
      <c r="AG23" s="613"/>
      <c r="AH23" s="613"/>
      <c r="AI23" s="613"/>
      <c r="AJ23" s="613"/>
      <c r="AK23" s="614"/>
      <c r="AL23" s="615" t="s">
        <v>118</v>
      </c>
      <c r="AM23" s="677"/>
      <c r="AN23" s="677"/>
      <c r="AO23" s="678"/>
      <c r="AP23" s="680" t="s">
        <v>259</v>
      </c>
      <c r="AQ23" s="681"/>
      <c r="AR23" s="681"/>
      <c r="AS23" s="681"/>
      <c r="AT23" s="681"/>
      <c r="AU23" s="681"/>
      <c r="AV23" s="681"/>
      <c r="AW23" s="681"/>
      <c r="AX23" s="681"/>
      <c r="AY23" s="681"/>
      <c r="AZ23" s="681"/>
      <c r="BA23" s="681"/>
      <c r="BB23" s="681"/>
      <c r="BC23" s="682"/>
      <c r="BD23" s="612">
        <v>59380708</v>
      </c>
      <c r="BE23" s="613"/>
      <c r="BF23" s="613"/>
      <c r="BG23" s="613"/>
      <c r="BH23" s="613"/>
      <c r="BI23" s="613"/>
      <c r="BJ23" s="613"/>
      <c r="BK23" s="614"/>
      <c r="BL23" s="676">
        <v>4.8</v>
      </c>
      <c r="BM23" s="676"/>
      <c r="BN23" s="676"/>
      <c r="BO23" s="676"/>
      <c r="BP23" s="671" t="s">
        <v>214</v>
      </c>
      <c r="BQ23" s="671"/>
      <c r="BR23" s="671"/>
      <c r="BS23" s="671"/>
      <c r="BT23" s="671"/>
      <c r="BU23" s="671"/>
      <c r="BV23" s="671"/>
      <c r="BW23" s="672"/>
      <c r="BY23" s="680" t="s">
        <v>260</v>
      </c>
      <c r="BZ23" s="681"/>
      <c r="CA23" s="681"/>
      <c r="CB23" s="681"/>
      <c r="CC23" s="681"/>
      <c r="CD23" s="681"/>
      <c r="CE23" s="681"/>
      <c r="CF23" s="681"/>
      <c r="CG23" s="681"/>
      <c r="CH23" s="681"/>
      <c r="CI23" s="681"/>
      <c r="CJ23" s="681"/>
      <c r="CK23" s="681"/>
      <c r="CL23" s="682"/>
      <c r="CM23" s="612">
        <v>4261756</v>
      </c>
      <c r="CN23" s="613"/>
      <c r="CO23" s="613"/>
      <c r="CP23" s="613"/>
      <c r="CQ23" s="613"/>
      <c r="CR23" s="613"/>
      <c r="CS23" s="613"/>
      <c r="CT23" s="614"/>
      <c r="CU23" s="615">
        <v>0.2</v>
      </c>
      <c r="CV23" s="677"/>
      <c r="CW23" s="677"/>
      <c r="CX23" s="679"/>
      <c r="CY23" s="618" t="s">
        <v>214</v>
      </c>
      <c r="CZ23" s="613"/>
      <c r="DA23" s="613"/>
      <c r="DB23" s="613"/>
      <c r="DC23" s="613"/>
      <c r="DD23" s="613"/>
      <c r="DE23" s="613"/>
      <c r="DF23" s="613"/>
      <c r="DG23" s="613"/>
      <c r="DH23" s="613"/>
      <c r="DI23" s="613"/>
      <c r="DJ23" s="613"/>
      <c r="DK23" s="614"/>
      <c r="DL23" s="618">
        <v>4261756</v>
      </c>
      <c r="DM23" s="613"/>
      <c r="DN23" s="613"/>
      <c r="DO23" s="613"/>
      <c r="DP23" s="613"/>
      <c r="DQ23" s="613"/>
      <c r="DR23" s="613"/>
      <c r="DS23" s="613"/>
      <c r="DT23" s="613"/>
      <c r="DU23" s="613"/>
      <c r="DV23" s="613"/>
      <c r="DW23" s="613"/>
      <c r="DX23" s="696"/>
    </row>
    <row r="24" spans="2:128" ht="11.25" customHeight="1" x14ac:dyDescent="0.2">
      <c r="B24" s="609" t="s">
        <v>261</v>
      </c>
      <c r="C24" s="610"/>
      <c r="D24" s="610"/>
      <c r="E24" s="610"/>
      <c r="F24" s="610"/>
      <c r="G24" s="610"/>
      <c r="H24" s="610"/>
      <c r="I24" s="610"/>
      <c r="J24" s="610"/>
      <c r="K24" s="610"/>
      <c r="L24" s="610"/>
      <c r="M24" s="610"/>
      <c r="N24" s="610"/>
      <c r="O24" s="610"/>
      <c r="P24" s="610"/>
      <c r="Q24" s="611"/>
      <c r="R24" s="612">
        <v>1443631750</v>
      </c>
      <c r="S24" s="613"/>
      <c r="T24" s="613"/>
      <c r="U24" s="613"/>
      <c r="V24" s="613"/>
      <c r="W24" s="613"/>
      <c r="X24" s="613"/>
      <c r="Y24" s="614"/>
      <c r="Z24" s="615">
        <v>62.9</v>
      </c>
      <c r="AA24" s="677"/>
      <c r="AB24" s="677"/>
      <c r="AC24" s="679"/>
      <c r="AD24" s="618">
        <v>1237846619</v>
      </c>
      <c r="AE24" s="613"/>
      <c r="AF24" s="613"/>
      <c r="AG24" s="613"/>
      <c r="AH24" s="613"/>
      <c r="AI24" s="613"/>
      <c r="AJ24" s="613"/>
      <c r="AK24" s="614"/>
      <c r="AL24" s="615">
        <v>99.7</v>
      </c>
      <c r="AM24" s="677"/>
      <c r="AN24" s="677"/>
      <c r="AO24" s="678"/>
      <c r="AP24" s="680" t="s">
        <v>262</v>
      </c>
      <c r="AQ24" s="681"/>
      <c r="AR24" s="681"/>
      <c r="AS24" s="681"/>
      <c r="AT24" s="681"/>
      <c r="AU24" s="681"/>
      <c r="AV24" s="681"/>
      <c r="AW24" s="681"/>
      <c r="AX24" s="681"/>
      <c r="AY24" s="681"/>
      <c r="AZ24" s="681"/>
      <c r="BA24" s="681"/>
      <c r="BB24" s="681"/>
      <c r="BC24" s="682"/>
      <c r="BD24" s="612">
        <v>120374706</v>
      </c>
      <c r="BE24" s="613"/>
      <c r="BF24" s="613"/>
      <c r="BG24" s="613"/>
      <c r="BH24" s="613"/>
      <c r="BI24" s="613"/>
      <c r="BJ24" s="613"/>
      <c r="BK24" s="614"/>
      <c r="BL24" s="676">
        <v>9.8000000000000007</v>
      </c>
      <c r="BM24" s="676"/>
      <c r="BN24" s="676"/>
      <c r="BO24" s="676"/>
      <c r="BP24" s="671" t="s">
        <v>236</v>
      </c>
      <c r="BQ24" s="671"/>
      <c r="BR24" s="671"/>
      <c r="BS24" s="671"/>
      <c r="BT24" s="671"/>
      <c r="BU24" s="671"/>
      <c r="BV24" s="671"/>
      <c r="BW24" s="672"/>
      <c r="BY24" s="680" t="s">
        <v>263</v>
      </c>
      <c r="BZ24" s="681"/>
      <c r="CA24" s="681"/>
      <c r="CB24" s="681"/>
      <c r="CC24" s="681"/>
      <c r="CD24" s="681"/>
      <c r="CE24" s="681"/>
      <c r="CF24" s="681"/>
      <c r="CG24" s="681"/>
      <c r="CH24" s="681"/>
      <c r="CI24" s="681"/>
      <c r="CJ24" s="681"/>
      <c r="CK24" s="681"/>
      <c r="CL24" s="682"/>
      <c r="CM24" s="612">
        <v>621611</v>
      </c>
      <c r="CN24" s="613"/>
      <c r="CO24" s="613"/>
      <c r="CP24" s="613"/>
      <c r="CQ24" s="613"/>
      <c r="CR24" s="613"/>
      <c r="CS24" s="613"/>
      <c r="CT24" s="614"/>
      <c r="CU24" s="615">
        <v>0</v>
      </c>
      <c r="CV24" s="677"/>
      <c r="CW24" s="677"/>
      <c r="CX24" s="679"/>
      <c r="CY24" s="618" t="s">
        <v>137</v>
      </c>
      <c r="CZ24" s="613"/>
      <c r="DA24" s="613"/>
      <c r="DB24" s="613"/>
      <c r="DC24" s="613"/>
      <c r="DD24" s="613"/>
      <c r="DE24" s="613"/>
      <c r="DF24" s="613"/>
      <c r="DG24" s="613"/>
      <c r="DH24" s="613"/>
      <c r="DI24" s="613"/>
      <c r="DJ24" s="613"/>
      <c r="DK24" s="614"/>
      <c r="DL24" s="618">
        <v>621611</v>
      </c>
      <c r="DM24" s="613"/>
      <c r="DN24" s="613"/>
      <c r="DO24" s="613"/>
      <c r="DP24" s="613"/>
      <c r="DQ24" s="613"/>
      <c r="DR24" s="613"/>
      <c r="DS24" s="613"/>
      <c r="DT24" s="613"/>
      <c r="DU24" s="613"/>
      <c r="DV24" s="613"/>
      <c r="DW24" s="613"/>
      <c r="DX24" s="696"/>
    </row>
    <row r="25" spans="2:128" ht="11.25" customHeight="1" x14ac:dyDescent="0.2">
      <c r="B25" s="609" t="s">
        <v>264</v>
      </c>
      <c r="C25" s="610"/>
      <c r="D25" s="610"/>
      <c r="E25" s="610"/>
      <c r="F25" s="610"/>
      <c r="G25" s="610"/>
      <c r="H25" s="610"/>
      <c r="I25" s="610"/>
      <c r="J25" s="610"/>
      <c r="K25" s="610"/>
      <c r="L25" s="610"/>
      <c r="M25" s="610"/>
      <c r="N25" s="610"/>
      <c r="O25" s="610"/>
      <c r="P25" s="610"/>
      <c r="Q25" s="611"/>
      <c r="R25" s="612">
        <v>1841486</v>
      </c>
      <c r="S25" s="613"/>
      <c r="T25" s="613"/>
      <c r="U25" s="613"/>
      <c r="V25" s="613"/>
      <c r="W25" s="613"/>
      <c r="X25" s="613"/>
      <c r="Y25" s="614"/>
      <c r="Z25" s="615">
        <v>0.1</v>
      </c>
      <c r="AA25" s="677"/>
      <c r="AB25" s="677"/>
      <c r="AC25" s="679"/>
      <c r="AD25" s="618">
        <v>1841486</v>
      </c>
      <c r="AE25" s="613"/>
      <c r="AF25" s="613"/>
      <c r="AG25" s="613"/>
      <c r="AH25" s="613"/>
      <c r="AI25" s="613"/>
      <c r="AJ25" s="613"/>
      <c r="AK25" s="614"/>
      <c r="AL25" s="615">
        <v>0.1</v>
      </c>
      <c r="AM25" s="677"/>
      <c r="AN25" s="677"/>
      <c r="AO25" s="678"/>
      <c r="AP25" s="680" t="s">
        <v>265</v>
      </c>
      <c r="AQ25" s="681"/>
      <c r="AR25" s="681"/>
      <c r="AS25" s="681"/>
      <c r="AT25" s="681"/>
      <c r="AU25" s="681"/>
      <c r="AV25" s="681"/>
      <c r="AW25" s="681"/>
      <c r="AX25" s="681"/>
      <c r="AY25" s="681"/>
      <c r="AZ25" s="681"/>
      <c r="BA25" s="681"/>
      <c r="BB25" s="681"/>
      <c r="BC25" s="682"/>
      <c r="BD25" s="612">
        <v>2509</v>
      </c>
      <c r="BE25" s="613"/>
      <c r="BF25" s="613"/>
      <c r="BG25" s="613"/>
      <c r="BH25" s="613"/>
      <c r="BI25" s="613"/>
      <c r="BJ25" s="613"/>
      <c r="BK25" s="614"/>
      <c r="BL25" s="676">
        <v>0</v>
      </c>
      <c r="BM25" s="676"/>
      <c r="BN25" s="676"/>
      <c r="BO25" s="676"/>
      <c r="BP25" s="671" t="s">
        <v>137</v>
      </c>
      <c r="BQ25" s="671"/>
      <c r="BR25" s="671"/>
      <c r="BS25" s="671"/>
      <c r="BT25" s="671"/>
      <c r="BU25" s="671"/>
      <c r="BV25" s="671"/>
      <c r="BW25" s="672"/>
      <c r="BY25" s="680" t="s">
        <v>266</v>
      </c>
      <c r="BZ25" s="681"/>
      <c r="CA25" s="681"/>
      <c r="CB25" s="681"/>
      <c r="CC25" s="681"/>
      <c r="CD25" s="681"/>
      <c r="CE25" s="681"/>
      <c r="CF25" s="681"/>
      <c r="CG25" s="681"/>
      <c r="CH25" s="681"/>
      <c r="CI25" s="681"/>
      <c r="CJ25" s="681"/>
      <c r="CK25" s="681"/>
      <c r="CL25" s="682"/>
      <c r="CM25" s="612">
        <v>137958988</v>
      </c>
      <c r="CN25" s="613"/>
      <c r="CO25" s="613"/>
      <c r="CP25" s="613"/>
      <c r="CQ25" s="613"/>
      <c r="CR25" s="613"/>
      <c r="CS25" s="613"/>
      <c r="CT25" s="614"/>
      <c r="CU25" s="615">
        <v>6.1</v>
      </c>
      <c r="CV25" s="677"/>
      <c r="CW25" s="677"/>
      <c r="CX25" s="679"/>
      <c r="CY25" s="618" t="s">
        <v>214</v>
      </c>
      <c r="CZ25" s="613"/>
      <c r="DA25" s="613"/>
      <c r="DB25" s="613"/>
      <c r="DC25" s="613"/>
      <c r="DD25" s="613"/>
      <c r="DE25" s="613"/>
      <c r="DF25" s="613"/>
      <c r="DG25" s="613"/>
      <c r="DH25" s="613"/>
      <c r="DI25" s="613"/>
      <c r="DJ25" s="613"/>
      <c r="DK25" s="614"/>
      <c r="DL25" s="618">
        <v>137958988</v>
      </c>
      <c r="DM25" s="613"/>
      <c r="DN25" s="613"/>
      <c r="DO25" s="613"/>
      <c r="DP25" s="613"/>
      <c r="DQ25" s="613"/>
      <c r="DR25" s="613"/>
      <c r="DS25" s="613"/>
      <c r="DT25" s="613"/>
      <c r="DU25" s="613"/>
      <c r="DV25" s="613"/>
      <c r="DW25" s="613"/>
      <c r="DX25" s="696"/>
    </row>
    <row r="26" spans="2:128" ht="11.25" customHeight="1" x14ac:dyDescent="0.2">
      <c r="B26" s="609" t="s">
        <v>267</v>
      </c>
      <c r="C26" s="610"/>
      <c r="D26" s="610"/>
      <c r="E26" s="610"/>
      <c r="F26" s="610"/>
      <c r="G26" s="610"/>
      <c r="H26" s="610"/>
      <c r="I26" s="610"/>
      <c r="J26" s="610"/>
      <c r="K26" s="610"/>
      <c r="L26" s="610"/>
      <c r="M26" s="610"/>
      <c r="N26" s="610"/>
      <c r="O26" s="610"/>
      <c r="P26" s="610"/>
      <c r="Q26" s="611"/>
      <c r="R26" s="612">
        <v>10845262</v>
      </c>
      <c r="S26" s="613"/>
      <c r="T26" s="613"/>
      <c r="U26" s="613"/>
      <c r="V26" s="613"/>
      <c r="W26" s="613"/>
      <c r="X26" s="613"/>
      <c r="Y26" s="614"/>
      <c r="Z26" s="615">
        <v>0.5</v>
      </c>
      <c r="AA26" s="677"/>
      <c r="AB26" s="677"/>
      <c r="AC26" s="679"/>
      <c r="AD26" s="618" t="s">
        <v>137</v>
      </c>
      <c r="AE26" s="613"/>
      <c r="AF26" s="613"/>
      <c r="AG26" s="613"/>
      <c r="AH26" s="613"/>
      <c r="AI26" s="613"/>
      <c r="AJ26" s="613"/>
      <c r="AK26" s="614"/>
      <c r="AL26" s="615" t="s">
        <v>214</v>
      </c>
      <c r="AM26" s="677"/>
      <c r="AN26" s="677"/>
      <c r="AO26" s="678"/>
      <c r="AP26" s="680" t="s">
        <v>268</v>
      </c>
      <c r="AQ26" s="681"/>
      <c r="AR26" s="681"/>
      <c r="AS26" s="681"/>
      <c r="AT26" s="681"/>
      <c r="AU26" s="681"/>
      <c r="AV26" s="681"/>
      <c r="AW26" s="681"/>
      <c r="AX26" s="681"/>
      <c r="AY26" s="681"/>
      <c r="AZ26" s="681"/>
      <c r="BA26" s="681"/>
      <c r="BB26" s="681"/>
      <c r="BC26" s="682"/>
      <c r="BD26" s="612">
        <v>2479880</v>
      </c>
      <c r="BE26" s="613"/>
      <c r="BF26" s="613"/>
      <c r="BG26" s="613"/>
      <c r="BH26" s="613"/>
      <c r="BI26" s="613"/>
      <c r="BJ26" s="613"/>
      <c r="BK26" s="614"/>
      <c r="BL26" s="676">
        <v>0.2</v>
      </c>
      <c r="BM26" s="676"/>
      <c r="BN26" s="676"/>
      <c r="BO26" s="676"/>
      <c r="BP26" s="671" t="s">
        <v>228</v>
      </c>
      <c r="BQ26" s="671"/>
      <c r="BR26" s="671"/>
      <c r="BS26" s="671"/>
      <c r="BT26" s="671"/>
      <c r="BU26" s="671"/>
      <c r="BV26" s="671"/>
      <c r="BW26" s="672"/>
      <c r="BY26" s="680" t="s">
        <v>269</v>
      </c>
      <c r="BZ26" s="681"/>
      <c r="CA26" s="681"/>
      <c r="CB26" s="681"/>
      <c r="CC26" s="681"/>
      <c r="CD26" s="681"/>
      <c r="CE26" s="681"/>
      <c r="CF26" s="681"/>
      <c r="CG26" s="681"/>
      <c r="CH26" s="681"/>
      <c r="CI26" s="681"/>
      <c r="CJ26" s="681"/>
      <c r="CK26" s="681"/>
      <c r="CL26" s="682"/>
      <c r="CM26" s="612">
        <v>980079</v>
      </c>
      <c r="CN26" s="613"/>
      <c r="CO26" s="613"/>
      <c r="CP26" s="613"/>
      <c r="CQ26" s="613"/>
      <c r="CR26" s="613"/>
      <c r="CS26" s="613"/>
      <c r="CT26" s="614"/>
      <c r="CU26" s="615">
        <v>0</v>
      </c>
      <c r="CV26" s="677"/>
      <c r="CW26" s="677"/>
      <c r="CX26" s="679"/>
      <c r="CY26" s="618" t="s">
        <v>214</v>
      </c>
      <c r="CZ26" s="613"/>
      <c r="DA26" s="613"/>
      <c r="DB26" s="613"/>
      <c r="DC26" s="613"/>
      <c r="DD26" s="613"/>
      <c r="DE26" s="613"/>
      <c r="DF26" s="613"/>
      <c r="DG26" s="613"/>
      <c r="DH26" s="613"/>
      <c r="DI26" s="613"/>
      <c r="DJ26" s="613"/>
      <c r="DK26" s="614"/>
      <c r="DL26" s="618">
        <v>980079</v>
      </c>
      <c r="DM26" s="613"/>
      <c r="DN26" s="613"/>
      <c r="DO26" s="613"/>
      <c r="DP26" s="613"/>
      <c r="DQ26" s="613"/>
      <c r="DR26" s="613"/>
      <c r="DS26" s="613"/>
      <c r="DT26" s="613"/>
      <c r="DU26" s="613"/>
      <c r="DV26" s="613"/>
      <c r="DW26" s="613"/>
      <c r="DX26" s="696"/>
    </row>
    <row r="27" spans="2:128" ht="11.25" customHeight="1" x14ac:dyDescent="0.2">
      <c r="B27" s="609" t="s">
        <v>270</v>
      </c>
      <c r="C27" s="610"/>
      <c r="D27" s="610"/>
      <c r="E27" s="610"/>
      <c r="F27" s="610"/>
      <c r="G27" s="610"/>
      <c r="H27" s="610"/>
      <c r="I27" s="610"/>
      <c r="J27" s="610"/>
      <c r="K27" s="610"/>
      <c r="L27" s="610"/>
      <c r="M27" s="610"/>
      <c r="N27" s="610"/>
      <c r="O27" s="610"/>
      <c r="P27" s="610"/>
      <c r="Q27" s="611"/>
      <c r="R27" s="612">
        <v>37529593</v>
      </c>
      <c r="S27" s="613"/>
      <c r="T27" s="613"/>
      <c r="U27" s="613"/>
      <c r="V27" s="613"/>
      <c r="W27" s="613"/>
      <c r="X27" s="613"/>
      <c r="Y27" s="614"/>
      <c r="Z27" s="615">
        <v>1.6</v>
      </c>
      <c r="AA27" s="677"/>
      <c r="AB27" s="677"/>
      <c r="AC27" s="679"/>
      <c r="AD27" s="618">
        <v>2000245</v>
      </c>
      <c r="AE27" s="613"/>
      <c r="AF27" s="613"/>
      <c r="AG27" s="613"/>
      <c r="AH27" s="613"/>
      <c r="AI27" s="613"/>
      <c r="AJ27" s="613"/>
      <c r="AK27" s="614"/>
      <c r="AL27" s="615">
        <v>0.2</v>
      </c>
      <c r="AM27" s="677"/>
      <c r="AN27" s="677"/>
      <c r="AO27" s="678"/>
      <c r="AP27" s="680" t="s">
        <v>271</v>
      </c>
      <c r="AQ27" s="681"/>
      <c r="AR27" s="681"/>
      <c r="AS27" s="681"/>
      <c r="AT27" s="681"/>
      <c r="AU27" s="681"/>
      <c r="AV27" s="681"/>
      <c r="AW27" s="681"/>
      <c r="AX27" s="681"/>
      <c r="AY27" s="681"/>
      <c r="AZ27" s="681"/>
      <c r="BA27" s="681"/>
      <c r="BB27" s="681"/>
      <c r="BC27" s="682"/>
      <c r="BD27" s="612" t="s">
        <v>228</v>
      </c>
      <c r="BE27" s="613"/>
      <c r="BF27" s="613"/>
      <c r="BG27" s="613"/>
      <c r="BH27" s="613"/>
      <c r="BI27" s="613"/>
      <c r="BJ27" s="613"/>
      <c r="BK27" s="614"/>
      <c r="BL27" s="676" t="s">
        <v>137</v>
      </c>
      <c r="BM27" s="676"/>
      <c r="BN27" s="676"/>
      <c r="BO27" s="676"/>
      <c r="BP27" s="671" t="s">
        <v>137</v>
      </c>
      <c r="BQ27" s="671"/>
      <c r="BR27" s="671"/>
      <c r="BS27" s="671"/>
      <c r="BT27" s="671"/>
      <c r="BU27" s="671"/>
      <c r="BV27" s="671"/>
      <c r="BW27" s="672"/>
      <c r="BY27" s="680" t="s">
        <v>272</v>
      </c>
      <c r="BZ27" s="681"/>
      <c r="CA27" s="681"/>
      <c r="CB27" s="681"/>
      <c r="CC27" s="681"/>
      <c r="CD27" s="681"/>
      <c r="CE27" s="681"/>
      <c r="CF27" s="681"/>
      <c r="CG27" s="681"/>
      <c r="CH27" s="681"/>
      <c r="CI27" s="681"/>
      <c r="CJ27" s="681"/>
      <c r="CK27" s="681"/>
      <c r="CL27" s="682"/>
      <c r="CM27" s="612" t="s">
        <v>236</v>
      </c>
      <c r="CN27" s="613"/>
      <c r="CO27" s="613"/>
      <c r="CP27" s="613"/>
      <c r="CQ27" s="613"/>
      <c r="CR27" s="613"/>
      <c r="CS27" s="613"/>
      <c r="CT27" s="614"/>
      <c r="CU27" s="615" t="s">
        <v>214</v>
      </c>
      <c r="CV27" s="677"/>
      <c r="CW27" s="677"/>
      <c r="CX27" s="679"/>
      <c r="CY27" s="618" t="s">
        <v>214</v>
      </c>
      <c r="CZ27" s="613"/>
      <c r="DA27" s="613"/>
      <c r="DB27" s="613"/>
      <c r="DC27" s="613"/>
      <c r="DD27" s="613"/>
      <c r="DE27" s="613"/>
      <c r="DF27" s="613"/>
      <c r="DG27" s="613"/>
      <c r="DH27" s="613"/>
      <c r="DI27" s="613"/>
      <c r="DJ27" s="613"/>
      <c r="DK27" s="614"/>
      <c r="DL27" s="618" t="s">
        <v>236</v>
      </c>
      <c r="DM27" s="613"/>
      <c r="DN27" s="613"/>
      <c r="DO27" s="613"/>
      <c r="DP27" s="613"/>
      <c r="DQ27" s="613"/>
      <c r="DR27" s="613"/>
      <c r="DS27" s="613"/>
      <c r="DT27" s="613"/>
      <c r="DU27" s="613"/>
      <c r="DV27" s="613"/>
      <c r="DW27" s="613"/>
      <c r="DX27" s="696"/>
    </row>
    <row r="28" spans="2:128" ht="11.25" customHeight="1" x14ac:dyDescent="0.2">
      <c r="B28" s="609" t="s">
        <v>273</v>
      </c>
      <c r="C28" s="610"/>
      <c r="D28" s="610"/>
      <c r="E28" s="610"/>
      <c r="F28" s="610"/>
      <c r="G28" s="610"/>
      <c r="H28" s="610"/>
      <c r="I28" s="610"/>
      <c r="J28" s="610"/>
      <c r="K28" s="610"/>
      <c r="L28" s="610"/>
      <c r="M28" s="610"/>
      <c r="N28" s="610"/>
      <c r="O28" s="610"/>
      <c r="P28" s="610"/>
      <c r="Q28" s="611"/>
      <c r="R28" s="612">
        <v>12204617</v>
      </c>
      <c r="S28" s="613"/>
      <c r="T28" s="613"/>
      <c r="U28" s="613"/>
      <c r="V28" s="613"/>
      <c r="W28" s="613"/>
      <c r="X28" s="613"/>
      <c r="Y28" s="614"/>
      <c r="Z28" s="615">
        <v>0.5</v>
      </c>
      <c r="AA28" s="677"/>
      <c r="AB28" s="677"/>
      <c r="AC28" s="679"/>
      <c r="AD28" s="618" t="s">
        <v>214</v>
      </c>
      <c r="AE28" s="613"/>
      <c r="AF28" s="613"/>
      <c r="AG28" s="613"/>
      <c r="AH28" s="613"/>
      <c r="AI28" s="613"/>
      <c r="AJ28" s="613"/>
      <c r="AK28" s="614"/>
      <c r="AL28" s="615" t="s">
        <v>236</v>
      </c>
      <c r="AM28" s="677"/>
      <c r="AN28" s="677"/>
      <c r="AO28" s="678"/>
      <c r="AP28" s="680" t="s">
        <v>274</v>
      </c>
      <c r="AQ28" s="681"/>
      <c r="AR28" s="681"/>
      <c r="AS28" s="681"/>
      <c r="AT28" s="681"/>
      <c r="AU28" s="681"/>
      <c r="AV28" s="681"/>
      <c r="AW28" s="681"/>
      <c r="AX28" s="681"/>
      <c r="AY28" s="681"/>
      <c r="AZ28" s="681"/>
      <c r="BA28" s="681"/>
      <c r="BB28" s="681"/>
      <c r="BC28" s="682"/>
      <c r="BD28" s="612">
        <v>566474</v>
      </c>
      <c r="BE28" s="613"/>
      <c r="BF28" s="613"/>
      <c r="BG28" s="613"/>
      <c r="BH28" s="613"/>
      <c r="BI28" s="613"/>
      <c r="BJ28" s="613"/>
      <c r="BK28" s="614"/>
      <c r="BL28" s="676">
        <v>0</v>
      </c>
      <c r="BM28" s="676"/>
      <c r="BN28" s="676"/>
      <c r="BO28" s="676"/>
      <c r="BP28" s="671" t="s">
        <v>118</v>
      </c>
      <c r="BQ28" s="671"/>
      <c r="BR28" s="671"/>
      <c r="BS28" s="671"/>
      <c r="BT28" s="671"/>
      <c r="BU28" s="671"/>
      <c r="BV28" s="671"/>
      <c r="BW28" s="672"/>
      <c r="BY28" s="680" t="s">
        <v>275</v>
      </c>
      <c r="BZ28" s="681"/>
      <c r="CA28" s="681"/>
      <c r="CB28" s="681"/>
      <c r="CC28" s="681"/>
      <c r="CD28" s="681"/>
      <c r="CE28" s="681"/>
      <c r="CF28" s="681"/>
      <c r="CG28" s="681"/>
      <c r="CH28" s="681"/>
      <c r="CI28" s="681"/>
      <c r="CJ28" s="681"/>
      <c r="CK28" s="681"/>
      <c r="CL28" s="682"/>
      <c r="CM28" s="612">
        <v>6270298</v>
      </c>
      <c r="CN28" s="613"/>
      <c r="CO28" s="613"/>
      <c r="CP28" s="613"/>
      <c r="CQ28" s="613"/>
      <c r="CR28" s="613"/>
      <c r="CS28" s="613"/>
      <c r="CT28" s="614"/>
      <c r="CU28" s="615">
        <v>0.3</v>
      </c>
      <c r="CV28" s="677"/>
      <c r="CW28" s="677"/>
      <c r="CX28" s="679"/>
      <c r="CY28" s="618" t="s">
        <v>118</v>
      </c>
      <c r="CZ28" s="613"/>
      <c r="DA28" s="613"/>
      <c r="DB28" s="613"/>
      <c r="DC28" s="613"/>
      <c r="DD28" s="613"/>
      <c r="DE28" s="613"/>
      <c r="DF28" s="613"/>
      <c r="DG28" s="613"/>
      <c r="DH28" s="613"/>
      <c r="DI28" s="613"/>
      <c r="DJ28" s="613"/>
      <c r="DK28" s="614"/>
      <c r="DL28" s="618">
        <v>6270298</v>
      </c>
      <c r="DM28" s="613"/>
      <c r="DN28" s="613"/>
      <c r="DO28" s="613"/>
      <c r="DP28" s="613"/>
      <c r="DQ28" s="613"/>
      <c r="DR28" s="613"/>
      <c r="DS28" s="613"/>
      <c r="DT28" s="613"/>
      <c r="DU28" s="613"/>
      <c r="DV28" s="613"/>
      <c r="DW28" s="613"/>
      <c r="DX28" s="696"/>
    </row>
    <row r="29" spans="2:128" ht="11.25" customHeight="1" x14ac:dyDescent="0.2">
      <c r="B29" s="609" t="s">
        <v>276</v>
      </c>
      <c r="C29" s="610"/>
      <c r="D29" s="610"/>
      <c r="E29" s="610"/>
      <c r="F29" s="610"/>
      <c r="G29" s="610"/>
      <c r="H29" s="610"/>
      <c r="I29" s="610"/>
      <c r="J29" s="610"/>
      <c r="K29" s="610"/>
      <c r="L29" s="610"/>
      <c r="M29" s="610"/>
      <c r="N29" s="610"/>
      <c r="O29" s="610"/>
      <c r="P29" s="610"/>
      <c r="Q29" s="611"/>
      <c r="R29" s="612">
        <v>196461615</v>
      </c>
      <c r="S29" s="613"/>
      <c r="T29" s="613"/>
      <c r="U29" s="613"/>
      <c r="V29" s="613"/>
      <c r="W29" s="613"/>
      <c r="X29" s="613"/>
      <c r="Y29" s="614"/>
      <c r="Z29" s="615">
        <v>8.6</v>
      </c>
      <c r="AA29" s="677"/>
      <c r="AB29" s="677"/>
      <c r="AC29" s="679"/>
      <c r="AD29" s="618" t="s">
        <v>228</v>
      </c>
      <c r="AE29" s="613"/>
      <c r="AF29" s="613"/>
      <c r="AG29" s="613"/>
      <c r="AH29" s="613"/>
      <c r="AI29" s="613"/>
      <c r="AJ29" s="613"/>
      <c r="AK29" s="614"/>
      <c r="AL29" s="615" t="s">
        <v>214</v>
      </c>
      <c r="AM29" s="677"/>
      <c r="AN29" s="677"/>
      <c r="AO29" s="678"/>
      <c r="AP29" s="680" t="s">
        <v>277</v>
      </c>
      <c r="AQ29" s="681"/>
      <c r="AR29" s="681"/>
      <c r="AS29" s="681"/>
      <c r="AT29" s="681"/>
      <c r="AU29" s="681"/>
      <c r="AV29" s="681"/>
      <c r="AW29" s="681"/>
      <c r="AX29" s="681"/>
      <c r="AY29" s="681"/>
      <c r="AZ29" s="681"/>
      <c r="BA29" s="681"/>
      <c r="BB29" s="681"/>
      <c r="BC29" s="682"/>
      <c r="BD29" s="612">
        <v>11957</v>
      </c>
      <c r="BE29" s="613"/>
      <c r="BF29" s="613"/>
      <c r="BG29" s="613"/>
      <c r="BH29" s="613"/>
      <c r="BI29" s="613"/>
      <c r="BJ29" s="613"/>
      <c r="BK29" s="614"/>
      <c r="BL29" s="676">
        <v>0</v>
      </c>
      <c r="BM29" s="676"/>
      <c r="BN29" s="676"/>
      <c r="BO29" s="676"/>
      <c r="BP29" s="671" t="s">
        <v>214</v>
      </c>
      <c r="BQ29" s="671"/>
      <c r="BR29" s="671"/>
      <c r="BS29" s="671"/>
      <c r="BT29" s="671"/>
      <c r="BU29" s="671"/>
      <c r="BV29" s="671"/>
      <c r="BW29" s="672"/>
      <c r="BY29" s="680" t="s">
        <v>278</v>
      </c>
      <c r="BZ29" s="697"/>
      <c r="CA29" s="697"/>
      <c r="CB29" s="697"/>
      <c r="CC29" s="697"/>
      <c r="CD29" s="697"/>
      <c r="CE29" s="697"/>
      <c r="CF29" s="697"/>
      <c r="CG29" s="697"/>
      <c r="CH29" s="697"/>
      <c r="CI29" s="697"/>
      <c r="CJ29" s="697"/>
      <c r="CK29" s="697"/>
      <c r="CL29" s="682"/>
      <c r="CM29" s="612">
        <v>13176951</v>
      </c>
      <c r="CN29" s="613"/>
      <c r="CO29" s="613"/>
      <c r="CP29" s="613"/>
      <c r="CQ29" s="613"/>
      <c r="CR29" s="613"/>
      <c r="CS29" s="613"/>
      <c r="CT29" s="614"/>
      <c r="CU29" s="615">
        <v>0.6</v>
      </c>
      <c r="CV29" s="677"/>
      <c r="CW29" s="677"/>
      <c r="CX29" s="679"/>
      <c r="CY29" s="618" t="s">
        <v>137</v>
      </c>
      <c r="CZ29" s="613"/>
      <c r="DA29" s="613"/>
      <c r="DB29" s="613"/>
      <c r="DC29" s="613"/>
      <c r="DD29" s="613"/>
      <c r="DE29" s="613"/>
      <c r="DF29" s="613"/>
      <c r="DG29" s="613"/>
      <c r="DH29" s="613"/>
      <c r="DI29" s="613"/>
      <c r="DJ29" s="613"/>
      <c r="DK29" s="614"/>
      <c r="DL29" s="618">
        <v>13176951</v>
      </c>
      <c r="DM29" s="613"/>
      <c r="DN29" s="613"/>
      <c r="DO29" s="613"/>
      <c r="DP29" s="613"/>
      <c r="DQ29" s="613"/>
      <c r="DR29" s="613"/>
      <c r="DS29" s="613"/>
      <c r="DT29" s="613"/>
      <c r="DU29" s="613"/>
      <c r="DV29" s="613"/>
      <c r="DW29" s="613"/>
      <c r="DX29" s="696"/>
    </row>
    <row r="30" spans="2:128" ht="11.25" customHeight="1" x14ac:dyDescent="0.2">
      <c r="B30" s="609" t="s">
        <v>279</v>
      </c>
      <c r="C30" s="610"/>
      <c r="D30" s="610"/>
      <c r="E30" s="610"/>
      <c r="F30" s="610"/>
      <c r="G30" s="610"/>
      <c r="H30" s="610"/>
      <c r="I30" s="610"/>
      <c r="J30" s="610"/>
      <c r="K30" s="610"/>
      <c r="L30" s="610"/>
      <c r="M30" s="610"/>
      <c r="N30" s="610"/>
      <c r="O30" s="610"/>
      <c r="P30" s="610"/>
      <c r="Q30" s="611"/>
      <c r="R30" s="612" t="s">
        <v>236</v>
      </c>
      <c r="S30" s="613"/>
      <c r="T30" s="613"/>
      <c r="U30" s="613"/>
      <c r="V30" s="613"/>
      <c r="W30" s="613"/>
      <c r="X30" s="613"/>
      <c r="Y30" s="614"/>
      <c r="Z30" s="615" t="s">
        <v>228</v>
      </c>
      <c r="AA30" s="677"/>
      <c r="AB30" s="677"/>
      <c r="AC30" s="679"/>
      <c r="AD30" s="618" t="s">
        <v>228</v>
      </c>
      <c r="AE30" s="613"/>
      <c r="AF30" s="613"/>
      <c r="AG30" s="613"/>
      <c r="AH30" s="613"/>
      <c r="AI30" s="613"/>
      <c r="AJ30" s="613"/>
      <c r="AK30" s="614"/>
      <c r="AL30" s="615" t="s">
        <v>214</v>
      </c>
      <c r="AM30" s="677"/>
      <c r="AN30" s="677"/>
      <c r="AO30" s="678"/>
      <c r="AP30" s="680" t="s">
        <v>280</v>
      </c>
      <c r="AQ30" s="681"/>
      <c r="AR30" s="681"/>
      <c r="AS30" s="681"/>
      <c r="AT30" s="681"/>
      <c r="AU30" s="681"/>
      <c r="AV30" s="681"/>
      <c r="AW30" s="681"/>
      <c r="AX30" s="681"/>
      <c r="AY30" s="681"/>
      <c r="AZ30" s="681"/>
      <c r="BA30" s="681"/>
      <c r="BB30" s="681"/>
      <c r="BC30" s="682"/>
      <c r="BD30" s="612">
        <v>11957</v>
      </c>
      <c r="BE30" s="613"/>
      <c r="BF30" s="613"/>
      <c r="BG30" s="613"/>
      <c r="BH30" s="613"/>
      <c r="BI30" s="613"/>
      <c r="BJ30" s="613"/>
      <c r="BK30" s="614"/>
      <c r="BL30" s="676">
        <v>0</v>
      </c>
      <c r="BM30" s="676"/>
      <c r="BN30" s="676"/>
      <c r="BO30" s="676"/>
      <c r="BP30" s="671" t="s">
        <v>228</v>
      </c>
      <c r="BQ30" s="671"/>
      <c r="BR30" s="671"/>
      <c r="BS30" s="671"/>
      <c r="BT30" s="671"/>
      <c r="BU30" s="671"/>
      <c r="BV30" s="671"/>
      <c r="BW30" s="672"/>
      <c r="BY30" s="680" t="s">
        <v>281</v>
      </c>
      <c r="BZ30" s="697"/>
      <c r="CA30" s="697"/>
      <c r="CB30" s="697"/>
      <c r="CC30" s="697"/>
      <c r="CD30" s="697"/>
      <c r="CE30" s="697"/>
      <c r="CF30" s="697"/>
      <c r="CG30" s="697"/>
      <c r="CH30" s="697"/>
      <c r="CI30" s="697"/>
      <c r="CJ30" s="697"/>
      <c r="CK30" s="697"/>
      <c r="CL30" s="682"/>
      <c r="CM30" s="612">
        <v>2037905</v>
      </c>
      <c r="CN30" s="613"/>
      <c r="CO30" s="613"/>
      <c r="CP30" s="613"/>
      <c r="CQ30" s="613"/>
      <c r="CR30" s="613"/>
      <c r="CS30" s="613"/>
      <c r="CT30" s="614"/>
      <c r="CU30" s="615">
        <v>0.1</v>
      </c>
      <c r="CV30" s="677"/>
      <c r="CW30" s="677"/>
      <c r="CX30" s="679"/>
      <c r="CY30" s="618" t="s">
        <v>118</v>
      </c>
      <c r="CZ30" s="613"/>
      <c r="DA30" s="613"/>
      <c r="DB30" s="613"/>
      <c r="DC30" s="613"/>
      <c r="DD30" s="613"/>
      <c r="DE30" s="613"/>
      <c r="DF30" s="613"/>
      <c r="DG30" s="613"/>
      <c r="DH30" s="613"/>
      <c r="DI30" s="613"/>
      <c r="DJ30" s="613"/>
      <c r="DK30" s="614"/>
      <c r="DL30" s="618">
        <v>2037905</v>
      </c>
      <c r="DM30" s="613"/>
      <c r="DN30" s="613"/>
      <c r="DO30" s="613"/>
      <c r="DP30" s="613"/>
      <c r="DQ30" s="613"/>
      <c r="DR30" s="613"/>
      <c r="DS30" s="613"/>
      <c r="DT30" s="613"/>
      <c r="DU30" s="613"/>
      <c r="DV30" s="613"/>
      <c r="DW30" s="613"/>
      <c r="DX30" s="696"/>
    </row>
    <row r="31" spans="2:128" ht="11.25" customHeight="1" x14ac:dyDescent="0.2">
      <c r="B31" s="609" t="s">
        <v>282</v>
      </c>
      <c r="C31" s="610"/>
      <c r="D31" s="610"/>
      <c r="E31" s="610"/>
      <c r="F31" s="610"/>
      <c r="G31" s="610"/>
      <c r="H31" s="610"/>
      <c r="I31" s="610"/>
      <c r="J31" s="610"/>
      <c r="K31" s="610"/>
      <c r="L31" s="610"/>
      <c r="M31" s="610"/>
      <c r="N31" s="610"/>
      <c r="O31" s="610"/>
      <c r="P31" s="610"/>
      <c r="Q31" s="611"/>
      <c r="R31" s="612">
        <v>8026258</v>
      </c>
      <c r="S31" s="613"/>
      <c r="T31" s="613"/>
      <c r="U31" s="613"/>
      <c r="V31" s="613"/>
      <c r="W31" s="613"/>
      <c r="X31" s="613"/>
      <c r="Y31" s="614"/>
      <c r="Z31" s="615">
        <v>0.3</v>
      </c>
      <c r="AA31" s="677"/>
      <c r="AB31" s="677"/>
      <c r="AC31" s="679"/>
      <c r="AD31" s="618">
        <v>452689</v>
      </c>
      <c r="AE31" s="613"/>
      <c r="AF31" s="613"/>
      <c r="AG31" s="613"/>
      <c r="AH31" s="613"/>
      <c r="AI31" s="613"/>
      <c r="AJ31" s="613"/>
      <c r="AK31" s="614"/>
      <c r="AL31" s="615">
        <v>0</v>
      </c>
      <c r="AM31" s="677"/>
      <c r="AN31" s="677"/>
      <c r="AO31" s="678"/>
      <c r="AP31" s="680" t="s">
        <v>283</v>
      </c>
      <c r="AQ31" s="681"/>
      <c r="AR31" s="681"/>
      <c r="AS31" s="681"/>
      <c r="AT31" s="681"/>
      <c r="AU31" s="681"/>
      <c r="AV31" s="681"/>
      <c r="AW31" s="681"/>
      <c r="AX31" s="681"/>
      <c r="AY31" s="681"/>
      <c r="AZ31" s="681"/>
      <c r="BA31" s="681"/>
      <c r="BB31" s="681"/>
      <c r="BC31" s="682"/>
      <c r="BD31" s="612">
        <v>554517</v>
      </c>
      <c r="BE31" s="613"/>
      <c r="BF31" s="613"/>
      <c r="BG31" s="613"/>
      <c r="BH31" s="613"/>
      <c r="BI31" s="613"/>
      <c r="BJ31" s="613"/>
      <c r="BK31" s="614"/>
      <c r="BL31" s="676">
        <v>0</v>
      </c>
      <c r="BM31" s="676"/>
      <c r="BN31" s="676"/>
      <c r="BO31" s="676"/>
      <c r="BP31" s="671" t="s">
        <v>118</v>
      </c>
      <c r="BQ31" s="671"/>
      <c r="BR31" s="671"/>
      <c r="BS31" s="671"/>
      <c r="BT31" s="671"/>
      <c r="BU31" s="671"/>
      <c r="BV31" s="671"/>
      <c r="BW31" s="672"/>
      <c r="BY31" s="609" t="s">
        <v>284</v>
      </c>
      <c r="BZ31" s="610"/>
      <c r="CA31" s="610"/>
      <c r="CB31" s="610"/>
      <c r="CC31" s="610"/>
      <c r="CD31" s="610"/>
      <c r="CE31" s="610"/>
      <c r="CF31" s="610"/>
      <c r="CG31" s="610"/>
      <c r="CH31" s="610"/>
      <c r="CI31" s="610"/>
      <c r="CJ31" s="610"/>
      <c r="CK31" s="610"/>
      <c r="CL31" s="611"/>
      <c r="CM31" s="612" t="s">
        <v>118</v>
      </c>
      <c r="CN31" s="613"/>
      <c r="CO31" s="613"/>
      <c r="CP31" s="613"/>
      <c r="CQ31" s="613"/>
      <c r="CR31" s="613"/>
      <c r="CS31" s="613"/>
      <c r="CT31" s="614"/>
      <c r="CU31" s="615" t="s">
        <v>236</v>
      </c>
      <c r="CV31" s="677"/>
      <c r="CW31" s="677"/>
      <c r="CX31" s="679"/>
      <c r="CY31" s="618" t="s">
        <v>137</v>
      </c>
      <c r="CZ31" s="613"/>
      <c r="DA31" s="613"/>
      <c r="DB31" s="613"/>
      <c r="DC31" s="613"/>
      <c r="DD31" s="613"/>
      <c r="DE31" s="613"/>
      <c r="DF31" s="613"/>
      <c r="DG31" s="613"/>
      <c r="DH31" s="613"/>
      <c r="DI31" s="613"/>
      <c r="DJ31" s="613"/>
      <c r="DK31" s="614"/>
      <c r="DL31" s="618" t="s">
        <v>236</v>
      </c>
      <c r="DM31" s="613"/>
      <c r="DN31" s="613"/>
      <c r="DO31" s="613"/>
      <c r="DP31" s="613"/>
      <c r="DQ31" s="613"/>
      <c r="DR31" s="613"/>
      <c r="DS31" s="613"/>
      <c r="DT31" s="613"/>
      <c r="DU31" s="613"/>
      <c r="DV31" s="613"/>
      <c r="DW31" s="613"/>
      <c r="DX31" s="696"/>
    </row>
    <row r="32" spans="2:128" ht="11.25" customHeight="1" x14ac:dyDescent="0.2">
      <c r="B32" s="609" t="s">
        <v>285</v>
      </c>
      <c r="C32" s="610"/>
      <c r="D32" s="610"/>
      <c r="E32" s="610"/>
      <c r="F32" s="610"/>
      <c r="G32" s="610"/>
      <c r="H32" s="610"/>
      <c r="I32" s="610"/>
      <c r="J32" s="610"/>
      <c r="K32" s="610"/>
      <c r="L32" s="610"/>
      <c r="M32" s="610"/>
      <c r="N32" s="610"/>
      <c r="O32" s="610"/>
      <c r="P32" s="610"/>
      <c r="Q32" s="611"/>
      <c r="R32" s="612">
        <v>81872</v>
      </c>
      <c r="S32" s="613"/>
      <c r="T32" s="613"/>
      <c r="U32" s="613"/>
      <c r="V32" s="613"/>
      <c r="W32" s="613"/>
      <c r="X32" s="613"/>
      <c r="Y32" s="614"/>
      <c r="Z32" s="615">
        <v>0</v>
      </c>
      <c r="AA32" s="677"/>
      <c r="AB32" s="677"/>
      <c r="AC32" s="679"/>
      <c r="AD32" s="618" t="s">
        <v>137</v>
      </c>
      <c r="AE32" s="613"/>
      <c r="AF32" s="613"/>
      <c r="AG32" s="613"/>
      <c r="AH32" s="613"/>
      <c r="AI32" s="613"/>
      <c r="AJ32" s="613"/>
      <c r="AK32" s="614"/>
      <c r="AL32" s="615" t="s">
        <v>118</v>
      </c>
      <c r="AM32" s="677"/>
      <c r="AN32" s="677"/>
      <c r="AO32" s="678"/>
      <c r="AP32" s="680" t="s">
        <v>286</v>
      </c>
      <c r="AQ32" s="681"/>
      <c r="AR32" s="681"/>
      <c r="AS32" s="681"/>
      <c r="AT32" s="681"/>
      <c r="AU32" s="681"/>
      <c r="AV32" s="681"/>
      <c r="AW32" s="681"/>
      <c r="AX32" s="681"/>
      <c r="AY32" s="681"/>
      <c r="AZ32" s="681"/>
      <c r="BA32" s="681"/>
      <c r="BB32" s="681"/>
      <c r="BC32" s="682"/>
      <c r="BD32" s="612">
        <v>1350</v>
      </c>
      <c r="BE32" s="613"/>
      <c r="BF32" s="613"/>
      <c r="BG32" s="613"/>
      <c r="BH32" s="613"/>
      <c r="BI32" s="613"/>
      <c r="BJ32" s="613"/>
      <c r="BK32" s="614"/>
      <c r="BL32" s="676">
        <v>0</v>
      </c>
      <c r="BM32" s="676"/>
      <c r="BN32" s="676"/>
      <c r="BO32" s="676"/>
      <c r="BP32" s="671" t="s">
        <v>137</v>
      </c>
      <c r="BQ32" s="671"/>
      <c r="BR32" s="671"/>
      <c r="BS32" s="671"/>
      <c r="BT32" s="671"/>
      <c r="BU32" s="671"/>
      <c r="BV32" s="671"/>
      <c r="BW32" s="672"/>
      <c r="BY32" s="591" t="s">
        <v>287</v>
      </c>
      <c r="BZ32" s="592"/>
      <c r="CA32" s="592"/>
      <c r="CB32" s="592"/>
      <c r="CC32" s="592"/>
      <c r="CD32" s="592"/>
      <c r="CE32" s="592"/>
      <c r="CF32" s="592"/>
      <c r="CG32" s="592"/>
      <c r="CH32" s="592"/>
      <c r="CI32" s="592"/>
      <c r="CJ32" s="592"/>
      <c r="CK32" s="592"/>
      <c r="CL32" s="593"/>
      <c r="CM32" s="612">
        <v>2256860944</v>
      </c>
      <c r="CN32" s="613"/>
      <c r="CO32" s="613"/>
      <c r="CP32" s="613"/>
      <c r="CQ32" s="613"/>
      <c r="CR32" s="613"/>
      <c r="CS32" s="613"/>
      <c r="CT32" s="614"/>
      <c r="CU32" s="597">
        <v>100</v>
      </c>
      <c r="CV32" s="694"/>
      <c r="CW32" s="694"/>
      <c r="CX32" s="695"/>
      <c r="CY32" s="618">
        <v>304077422</v>
      </c>
      <c r="CZ32" s="613"/>
      <c r="DA32" s="613"/>
      <c r="DB32" s="613"/>
      <c r="DC32" s="613"/>
      <c r="DD32" s="613"/>
      <c r="DE32" s="613"/>
      <c r="DF32" s="613"/>
      <c r="DG32" s="613"/>
      <c r="DH32" s="613"/>
      <c r="DI32" s="613"/>
      <c r="DJ32" s="613"/>
      <c r="DK32" s="614"/>
      <c r="DL32" s="618">
        <v>1603211485</v>
      </c>
      <c r="DM32" s="613"/>
      <c r="DN32" s="613"/>
      <c r="DO32" s="613"/>
      <c r="DP32" s="613"/>
      <c r="DQ32" s="613"/>
      <c r="DR32" s="613"/>
      <c r="DS32" s="613"/>
      <c r="DT32" s="613"/>
      <c r="DU32" s="613"/>
      <c r="DV32" s="613"/>
      <c r="DW32" s="613"/>
      <c r="DX32" s="696"/>
    </row>
    <row r="33" spans="2:128" ht="11.25" customHeight="1" x14ac:dyDescent="0.2">
      <c r="B33" s="609" t="s">
        <v>288</v>
      </c>
      <c r="C33" s="610"/>
      <c r="D33" s="610"/>
      <c r="E33" s="610"/>
      <c r="F33" s="610"/>
      <c r="G33" s="610"/>
      <c r="H33" s="610"/>
      <c r="I33" s="610"/>
      <c r="J33" s="610"/>
      <c r="K33" s="610"/>
      <c r="L33" s="610"/>
      <c r="M33" s="610"/>
      <c r="N33" s="610"/>
      <c r="O33" s="610"/>
      <c r="P33" s="610"/>
      <c r="Q33" s="611"/>
      <c r="R33" s="612">
        <v>28956536</v>
      </c>
      <c r="S33" s="613"/>
      <c r="T33" s="613"/>
      <c r="U33" s="613"/>
      <c r="V33" s="613"/>
      <c r="W33" s="613"/>
      <c r="X33" s="613"/>
      <c r="Y33" s="614"/>
      <c r="Z33" s="615">
        <v>1.3</v>
      </c>
      <c r="AA33" s="677"/>
      <c r="AB33" s="677"/>
      <c r="AC33" s="679"/>
      <c r="AD33" s="618" t="s">
        <v>118</v>
      </c>
      <c r="AE33" s="613"/>
      <c r="AF33" s="613"/>
      <c r="AG33" s="613"/>
      <c r="AH33" s="613"/>
      <c r="AI33" s="613"/>
      <c r="AJ33" s="613"/>
      <c r="AK33" s="614"/>
      <c r="AL33" s="615" t="s">
        <v>228</v>
      </c>
      <c r="AM33" s="677"/>
      <c r="AN33" s="677"/>
      <c r="AO33" s="678"/>
      <c r="AP33" s="609" t="s">
        <v>156</v>
      </c>
      <c r="AQ33" s="610"/>
      <c r="AR33" s="610"/>
      <c r="AS33" s="610"/>
      <c r="AT33" s="610"/>
      <c r="AU33" s="610"/>
      <c r="AV33" s="610"/>
      <c r="AW33" s="610"/>
      <c r="AX33" s="610"/>
      <c r="AY33" s="610"/>
      <c r="AZ33" s="610"/>
      <c r="BA33" s="610"/>
      <c r="BB33" s="610"/>
      <c r="BC33" s="611"/>
      <c r="BD33" s="612">
        <v>1228457795</v>
      </c>
      <c r="BE33" s="613"/>
      <c r="BF33" s="613"/>
      <c r="BG33" s="613"/>
      <c r="BH33" s="613"/>
      <c r="BI33" s="613"/>
      <c r="BJ33" s="613"/>
      <c r="BK33" s="614"/>
      <c r="BL33" s="676">
        <v>100</v>
      </c>
      <c r="BM33" s="676"/>
      <c r="BN33" s="676"/>
      <c r="BO33" s="676"/>
      <c r="BP33" s="671">
        <v>27643052</v>
      </c>
      <c r="BQ33" s="671"/>
      <c r="BR33" s="671"/>
      <c r="BS33" s="671"/>
      <c r="BT33" s="671"/>
      <c r="BU33" s="671"/>
      <c r="BV33" s="671"/>
      <c r="BW33" s="672"/>
      <c r="BY33" s="673" t="s">
        <v>289</v>
      </c>
      <c r="BZ33" s="674"/>
      <c r="CA33" s="674"/>
      <c r="CB33" s="674"/>
      <c r="CC33" s="674"/>
      <c r="CD33" s="674"/>
      <c r="CE33" s="674"/>
      <c r="CF33" s="674"/>
      <c r="CG33" s="674"/>
      <c r="CH33" s="674"/>
      <c r="CI33" s="674"/>
      <c r="CJ33" s="674"/>
      <c r="CK33" s="674"/>
      <c r="CL33" s="674"/>
      <c r="CM33" s="674"/>
      <c r="CN33" s="674"/>
      <c r="CO33" s="674"/>
      <c r="CP33" s="674"/>
      <c r="CQ33" s="674"/>
      <c r="CR33" s="674"/>
      <c r="CS33" s="674"/>
      <c r="CT33" s="674"/>
      <c r="CU33" s="674"/>
      <c r="CV33" s="674"/>
      <c r="CW33" s="674"/>
      <c r="CX33" s="674"/>
      <c r="CY33" s="674"/>
      <c r="CZ33" s="674"/>
      <c r="DA33" s="674"/>
      <c r="DB33" s="674"/>
      <c r="DC33" s="674"/>
      <c r="DD33" s="674"/>
      <c r="DE33" s="674"/>
      <c r="DF33" s="674"/>
      <c r="DG33" s="674"/>
      <c r="DH33" s="674"/>
      <c r="DI33" s="674"/>
      <c r="DJ33" s="674"/>
      <c r="DK33" s="674"/>
      <c r="DL33" s="674"/>
      <c r="DM33" s="674"/>
      <c r="DN33" s="674"/>
      <c r="DO33" s="674"/>
      <c r="DP33" s="674"/>
      <c r="DQ33" s="674"/>
      <c r="DR33" s="674"/>
      <c r="DS33" s="674"/>
      <c r="DT33" s="674"/>
      <c r="DU33" s="674"/>
      <c r="DV33" s="674"/>
      <c r="DW33" s="674"/>
      <c r="DX33" s="675"/>
    </row>
    <row r="34" spans="2:128" ht="11.25" customHeight="1" x14ac:dyDescent="0.2">
      <c r="B34" s="609" t="s">
        <v>290</v>
      </c>
      <c r="C34" s="610"/>
      <c r="D34" s="610"/>
      <c r="E34" s="610"/>
      <c r="F34" s="610"/>
      <c r="G34" s="610"/>
      <c r="H34" s="610"/>
      <c r="I34" s="610"/>
      <c r="J34" s="610"/>
      <c r="K34" s="610"/>
      <c r="L34" s="610"/>
      <c r="M34" s="610"/>
      <c r="N34" s="610"/>
      <c r="O34" s="610"/>
      <c r="P34" s="610"/>
      <c r="Q34" s="611"/>
      <c r="R34" s="612">
        <v>30919684</v>
      </c>
      <c r="S34" s="613"/>
      <c r="T34" s="613"/>
      <c r="U34" s="613"/>
      <c r="V34" s="613"/>
      <c r="W34" s="613"/>
      <c r="X34" s="613"/>
      <c r="Y34" s="614"/>
      <c r="Z34" s="615">
        <v>1.3</v>
      </c>
      <c r="AA34" s="677"/>
      <c r="AB34" s="677"/>
      <c r="AC34" s="679"/>
      <c r="AD34" s="618" t="s">
        <v>118</v>
      </c>
      <c r="AE34" s="613"/>
      <c r="AF34" s="613"/>
      <c r="AG34" s="613"/>
      <c r="AH34" s="613"/>
      <c r="AI34" s="613"/>
      <c r="AJ34" s="613"/>
      <c r="AK34" s="614"/>
      <c r="AL34" s="615" t="s">
        <v>228</v>
      </c>
      <c r="AM34" s="677"/>
      <c r="AN34" s="677"/>
      <c r="AO34" s="678"/>
      <c r="AP34" s="680"/>
      <c r="AQ34" s="681"/>
      <c r="AR34" s="681"/>
      <c r="AS34" s="681"/>
      <c r="AT34" s="681"/>
      <c r="AU34" s="681"/>
      <c r="AV34" s="681"/>
      <c r="AW34" s="681"/>
      <c r="AX34" s="681"/>
      <c r="AY34" s="681"/>
      <c r="AZ34" s="681"/>
      <c r="BA34" s="681"/>
      <c r="BB34" s="681"/>
      <c r="BC34" s="682"/>
      <c r="BD34" s="612"/>
      <c r="BE34" s="613"/>
      <c r="BF34" s="613"/>
      <c r="BG34" s="613"/>
      <c r="BH34" s="613"/>
      <c r="BI34" s="613"/>
      <c r="BJ34" s="613"/>
      <c r="BK34" s="614"/>
      <c r="BL34" s="676"/>
      <c r="BM34" s="676"/>
      <c r="BN34" s="676"/>
      <c r="BO34" s="676"/>
      <c r="BP34" s="671"/>
      <c r="BQ34" s="671"/>
      <c r="BR34" s="671"/>
      <c r="BS34" s="671"/>
      <c r="BT34" s="671"/>
      <c r="BU34" s="671"/>
      <c r="BV34" s="671"/>
      <c r="BW34" s="672"/>
      <c r="BY34" s="673" t="s">
        <v>195</v>
      </c>
      <c r="BZ34" s="674"/>
      <c r="CA34" s="674"/>
      <c r="CB34" s="674"/>
      <c r="CC34" s="674"/>
      <c r="CD34" s="674"/>
      <c r="CE34" s="674"/>
      <c r="CF34" s="674"/>
      <c r="CG34" s="674"/>
      <c r="CH34" s="674"/>
      <c r="CI34" s="674"/>
      <c r="CJ34" s="674"/>
      <c r="CK34" s="674"/>
      <c r="CL34" s="675"/>
      <c r="CM34" s="673" t="s">
        <v>291</v>
      </c>
      <c r="CN34" s="674"/>
      <c r="CO34" s="674"/>
      <c r="CP34" s="674"/>
      <c r="CQ34" s="674"/>
      <c r="CR34" s="674"/>
      <c r="CS34" s="674"/>
      <c r="CT34" s="675"/>
      <c r="CU34" s="673" t="s">
        <v>292</v>
      </c>
      <c r="CV34" s="674"/>
      <c r="CW34" s="674"/>
      <c r="CX34" s="675"/>
      <c r="CY34" s="673" t="s">
        <v>293</v>
      </c>
      <c r="CZ34" s="674"/>
      <c r="DA34" s="674"/>
      <c r="DB34" s="674"/>
      <c r="DC34" s="674"/>
      <c r="DD34" s="674"/>
      <c r="DE34" s="674"/>
      <c r="DF34" s="675"/>
      <c r="DG34" s="691" t="s">
        <v>294</v>
      </c>
      <c r="DH34" s="692"/>
      <c r="DI34" s="692"/>
      <c r="DJ34" s="692"/>
      <c r="DK34" s="692"/>
      <c r="DL34" s="692"/>
      <c r="DM34" s="692"/>
      <c r="DN34" s="692"/>
      <c r="DO34" s="692"/>
      <c r="DP34" s="692"/>
      <c r="DQ34" s="693"/>
      <c r="DR34" s="673" t="s">
        <v>295</v>
      </c>
      <c r="DS34" s="674"/>
      <c r="DT34" s="674"/>
      <c r="DU34" s="674"/>
      <c r="DV34" s="674"/>
      <c r="DW34" s="674"/>
      <c r="DX34" s="675"/>
    </row>
    <row r="35" spans="2:128" ht="11.25" customHeight="1" x14ac:dyDescent="0.2">
      <c r="B35" s="609" t="s">
        <v>296</v>
      </c>
      <c r="C35" s="610"/>
      <c r="D35" s="610"/>
      <c r="E35" s="610"/>
      <c r="F35" s="610"/>
      <c r="G35" s="610"/>
      <c r="H35" s="610"/>
      <c r="I35" s="610"/>
      <c r="J35" s="610"/>
      <c r="K35" s="610"/>
      <c r="L35" s="610"/>
      <c r="M35" s="610"/>
      <c r="N35" s="610"/>
      <c r="O35" s="610"/>
      <c r="P35" s="610"/>
      <c r="Q35" s="611"/>
      <c r="R35" s="612">
        <v>215579852</v>
      </c>
      <c r="S35" s="613"/>
      <c r="T35" s="613"/>
      <c r="U35" s="613"/>
      <c r="V35" s="613"/>
      <c r="W35" s="613"/>
      <c r="X35" s="613"/>
      <c r="Y35" s="614"/>
      <c r="Z35" s="615">
        <v>9.4</v>
      </c>
      <c r="AA35" s="677"/>
      <c r="AB35" s="677"/>
      <c r="AC35" s="679"/>
      <c r="AD35" s="618">
        <v>547</v>
      </c>
      <c r="AE35" s="613"/>
      <c r="AF35" s="613"/>
      <c r="AG35" s="613"/>
      <c r="AH35" s="613"/>
      <c r="AI35" s="613"/>
      <c r="AJ35" s="613"/>
      <c r="AK35" s="614"/>
      <c r="AL35" s="615">
        <v>0</v>
      </c>
      <c r="AM35" s="677"/>
      <c r="AN35" s="677"/>
      <c r="AO35" s="678"/>
      <c r="AP35" s="680"/>
      <c r="AQ35" s="681"/>
      <c r="AR35" s="681"/>
      <c r="AS35" s="681"/>
      <c r="AT35" s="681"/>
      <c r="AU35" s="681"/>
      <c r="AV35" s="681"/>
      <c r="AW35" s="681"/>
      <c r="AX35" s="681"/>
      <c r="AY35" s="681"/>
      <c r="AZ35" s="681"/>
      <c r="BA35" s="681"/>
      <c r="BB35" s="681"/>
      <c r="BC35" s="682"/>
      <c r="BD35" s="612"/>
      <c r="BE35" s="613"/>
      <c r="BF35" s="613"/>
      <c r="BG35" s="613"/>
      <c r="BH35" s="613"/>
      <c r="BI35" s="613"/>
      <c r="BJ35" s="613"/>
      <c r="BK35" s="614"/>
      <c r="BL35" s="676"/>
      <c r="BM35" s="676"/>
      <c r="BN35" s="676"/>
      <c r="BO35" s="676"/>
      <c r="BP35" s="671"/>
      <c r="BQ35" s="671"/>
      <c r="BR35" s="671"/>
      <c r="BS35" s="671"/>
      <c r="BT35" s="671"/>
      <c r="BU35" s="671"/>
      <c r="BV35" s="671"/>
      <c r="BW35" s="672"/>
      <c r="BY35" s="665" t="s">
        <v>297</v>
      </c>
      <c r="BZ35" s="666"/>
      <c r="CA35" s="666"/>
      <c r="CB35" s="666"/>
      <c r="CC35" s="666"/>
      <c r="CD35" s="666"/>
      <c r="CE35" s="666"/>
      <c r="CF35" s="666"/>
      <c r="CG35" s="666"/>
      <c r="CH35" s="666"/>
      <c r="CI35" s="666"/>
      <c r="CJ35" s="666"/>
      <c r="CK35" s="666"/>
      <c r="CL35" s="667"/>
      <c r="CM35" s="686">
        <v>1015378538</v>
      </c>
      <c r="CN35" s="687"/>
      <c r="CO35" s="687"/>
      <c r="CP35" s="687"/>
      <c r="CQ35" s="687"/>
      <c r="CR35" s="687"/>
      <c r="CS35" s="687"/>
      <c r="CT35" s="688"/>
      <c r="CU35" s="683">
        <v>45</v>
      </c>
      <c r="CV35" s="684"/>
      <c r="CW35" s="684"/>
      <c r="CX35" s="689"/>
      <c r="CY35" s="690">
        <v>897657273</v>
      </c>
      <c r="CZ35" s="687"/>
      <c r="DA35" s="687"/>
      <c r="DB35" s="687"/>
      <c r="DC35" s="687"/>
      <c r="DD35" s="687"/>
      <c r="DE35" s="687"/>
      <c r="DF35" s="688"/>
      <c r="DG35" s="690">
        <v>893381426</v>
      </c>
      <c r="DH35" s="687"/>
      <c r="DI35" s="687"/>
      <c r="DJ35" s="687"/>
      <c r="DK35" s="687"/>
      <c r="DL35" s="687"/>
      <c r="DM35" s="687"/>
      <c r="DN35" s="687"/>
      <c r="DO35" s="687"/>
      <c r="DP35" s="687"/>
      <c r="DQ35" s="688"/>
      <c r="DR35" s="683">
        <v>65.7</v>
      </c>
      <c r="DS35" s="684"/>
      <c r="DT35" s="684"/>
      <c r="DU35" s="684"/>
      <c r="DV35" s="684"/>
      <c r="DW35" s="684"/>
      <c r="DX35" s="685"/>
    </row>
    <row r="36" spans="2:128" ht="11.25" customHeight="1" x14ac:dyDescent="0.2">
      <c r="B36" s="609" t="s">
        <v>298</v>
      </c>
      <c r="C36" s="610"/>
      <c r="D36" s="610"/>
      <c r="E36" s="610"/>
      <c r="F36" s="610"/>
      <c r="G36" s="610"/>
      <c r="H36" s="610"/>
      <c r="I36" s="610"/>
      <c r="J36" s="610"/>
      <c r="K36" s="610"/>
      <c r="L36" s="610"/>
      <c r="M36" s="610"/>
      <c r="N36" s="610"/>
      <c r="O36" s="610"/>
      <c r="P36" s="610"/>
      <c r="Q36" s="611"/>
      <c r="R36" s="612">
        <v>309804732</v>
      </c>
      <c r="S36" s="613"/>
      <c r="T36" s="613"/>
      <c r="U36" s="613"/>
      <c r="V36" s="613"/>
      <c r="W36" s="613"/>
      <c r="X36" s="613"/>
      <c r="Y36" s="614"/>
      <c r="Z36" s="615">
        <v>13.5</v>
      </c>
      <c r="AA36" s="677"/>
      <c r="AB36" s="677"/>
      <c r="AC36" s="679"/>
      <c r="AD36" s="618" t="s">
        <v>118</v>
      </c>
      <c r="AE36" s="613"/>
      <c r="AF36" s="613"/>
      <c r="AG36" s="613"/>
      <c r="AH36" s="613"/>
      <c r="AI36" s="613"/>
      <c r="AJ36" s="613"/>
      <c r="AK36" s="614"/>
      <c r="AL36" s="615" t="s">
        <v>118</v>
      </c>
      <c r="AM36" s="677"/>
      <c r="AN36" s="677"/>
      <c r="AO36" s="678"/>
      <c r="AP36" s="680"/>
      <c r="AQ36" s="681"/>
      <c r="AR36" s="681"/>
      <c r="AS36" s="681"/>
      <c r="AT36" s="681"/>
      <c r="AU36" s="681"/>
      <c r="AV36" s="681"/>
      <c r="AW36" s="681"/>
      <c r="AX36" s="681"/>
      <c r="AY36" s="681"/>
      <c r="AZ36" s="681"/>
      <c r="BA36" s="681"/>
      <c r="BB36" s="681"/>
      <c r="BC36" s="682"/>
      <c r="BD36" s="612"/>
      <c r="BE36" s="613"/>
      <c r="BF36" s="613"/>
      <c r="BG36" s="613"/>
      <c r="BH36" s="613"/>
      <c r="BI36" s="613"/>
      <c r="BJ36" s="613"/>
      <c r="BK36" s="614"/>
      <c r="BL36" s="676"/>
      <c r="BM36" s="676"/>
      <c r="BN36" s="676"/>
      <c r="BO36" s="676"/>
      <c r="BP36" s="671"/>
      <c r="BQ36" s="671"/>
      <c r="BR36" s="671"/>
      <c r="BS36" s="671"/>
      <c r="BT36" s="671"/>
      <c r="BU36" s="671"/>
      <c r="BV36" s="671"/>
      <c r="BW36" s="672"/>
      <c r="BY36" s="609" t="s">
        <v>299</v>
      </c>
      <c r="BZ36" s="610"/>
      <c r="CA36" s="610"/>
      <c r="CB36" s="610"/>
      <c r="CC36" s="610"/>
      <c r="CD36" s="610"/>
      <c r="CE36" s="610"/>
      <c r="CF36" s="610"/>
      <c r="CG36" s="610"/>
      <c r="CH36" s="610"/>
      <c r="CI36" s="610"/>
      <c r="CJ36" s="610"/>
      <c r="CK36" s="610"/>
      <c r="CL36" s="611"/>
      <c r="CM36" s="612">
        <v>591536531</v>
      </c>
      <c r="CN36" s="619"/>
      <c r="CO36" s="619"/>
      <c r="CP36" s="619"/>
      <c r="CQ36" s="619"/>
      <c r="CR36" s="619"/>
      <c r="CS36" s="619"/>
      <c r="CT36" s="620"/>
      <c r="CU36" s="615">
        <v>26.2</v>
      </c>
      <c r="CV36" s="616"/>
      <c r="CW36" s="616"/>
      <c r="CX36" s="617"/>
      <c r="CY36" s="618">
        <v>504809805</v>
      </c>
      <c r="CZ36" s="619"/>
      <c r="DA36" s="619"/>
      <c r="DB36" s="619"/>
      <c r="DC36" s="619"/>
      <c r="DD36" s="619"/>
      <c r="DE36" s="619"/>
      <c r="DF36" s="620"/>
      <c r="DG36" s="618">
        <v>500533958</v>
      </c>
      <c r="DH36" s="619"/>
      <c r="DI36" s="619"/>
      <c r="DJ36" s="619"/>
      <c r="DK36" s="619"/>
      <c r="DL36" s="619"/>
      <c r="DM36" s="619"/>
      <c r="DN36" s="619"/>
      <c r="DO36" s="619"/>
      <c r="DP36" s="619"/>
      <c r="DQ36" s="620"/>
      <c r="DR36" s="615">
        <v>36.799999999999997</v>
      </c>
      <c r="DS36" s="616"/>
      <c r="DT36" s="616"/>
      <c r="DU36" s="616"/>
      <c r="DV36" s="616"/>
      <c r="DW36" s="616"/>
      <c r="DX36" s="636"/>
    </row>
    <row r="37" spans="2:128" ht="11.25" customHeight="1" x14ac:dyDescent="0.2">
      <c r="B37" s="609" t="s">
        <v>300</v>
      </c>
      <c r="C37" s="610"/>
      <c r="D37" s="610"/>
      <c r="E37" s="610"/>
      <c r="F37" s="610"/>
      <c r="G37" s="610"/>
      <c r="H37" s="610"/>
      <c r="I37" s="610"/>
      <c r="J37" s="610"/>
      <c r="K37" s="610"/>
      <c r="L37" s="610"/>
      <c r="M37" s="610"/>
      <c r="N37" s="610"/>
      <c r="O37" s="610"/>
      <c r="P37" s="610"/>
      <c r="Q37" s="611"/>
      <c r="R37" s="612">
        <v>32600000</v>
      </c>
      <c r="S37" s="613"/>
      <c r="T37" s="613"/>
      <c r="U37" s="613"/>
      <c r="V37" s="613"/>
      <c r="W37" s="613"/>
      <c r="X37" s="613"/>
      <c r="Y37" s="614"/>
      <c r="Z37" s="615">
        <v>1.4</v>
      </c>
      <c r="AA37" s="677"/>
      <c r="AB37" s="677"/>
      <c r="AC37" s="679"/>
      <c r="AD37" s="618" t="s">
        <v>228</v>
      </c>
      <c r="AE37" s="613"/>
      <c r="AF37" s="613"/>
      <c r="AG37" s="613"/>
      <c r="AH37" s="613"/>
      <c r="AI37" s="613"/>
      <c r="AJ37" s="613"/>
      <c r="AK37" s="614"/>
      <c r="AL37" s="615" t="s">
        <v>228</v>
      </c>
      <c r="AM37" s="677"/>
      <c r="AN37" s="677"/>
      <c r="AO37" s="678"/>
      <c r="AP37" s="680"/>
      <c r="AQ37" s="681"/>
      <c r="AR37" s="681"/>
      <c r="AS37" s="681"/>
      <c r="AT37" s="681"/>
      <c r="AU37" s="681"/>
      <c r="AV37" s="681"/>
      <c r="AW37" s="681"/>
      <c r="AX37" s="681"/>
      <c r="AY37" s="681"/>
      <c r="AZ37" s="681"/>
      <c r="BA37" s="681"/>
      <c r="BB37" s="681"/>
      <c r="BC37" s="682"/>
      <c r="BD37" s="612"/>
      <c r="BE37" s="613"/>
      <c r="BF37" s="613"/>
      <c r="BG37" s="613"/>
      <c r="BH37" s="613"/>
      <c r="BI37" s="613"/>
      <c r="BJ37" s="613"/>
      <c r="BK37" s="614"/>
      <c r="BL37" s="676"/>
      <c r="BM37" s="676"/>
      <c r="BN37" s="676"/>
      <c r="BO37" s="676"/>
      <c r="BP37" s="671"/>
      <c r="BQ37" s="671"/>
      <c r="BR37" s="671"/>
      <c r="BS37" s="671"/>
      <c r="BT37" s="671"/>
      <c r="BU37" s="671"/>
      <c r="BV37" s="671"/>
      <c r="BW37" s="672"/>
      <c r="BY37" s="609" t="s">
        <v>301</v>
      </c>
      <c r="BZ37" s="610"/>
      <c r="CA37" s="610"/>
      <c r="CB37" s="610"/>
      <c r="CC37" s="610"/>
      <c r="CD37" s="610"/>
      <c r="CE37" s="610"/>
      <c r="CF37" s="610"/>
      <c r="CG37" s="610"/>
      <c r="CH37" s="610"/>
      <c r="CI37" s="610"/>
      <c r="CJ37" s="610"/>
      <c r="CK37" s="610"/>
      <c r="CL37" s="611"/>
      <c r="CM37" s="612">
        <v>438742979</v>
      </c>
      <c r="CN37" s="613"/>
      <c r="CO37" s="613"/>
      <c r="CP37" s="613"/>
      <c r="CQ37" s="613"/>
      <c r="CR37" s="613"/>
      <c r="CS37" s="613"/>
      <c r="CT37" s="614"/>
      <c r="CU37" s="615">
        <v>19.399999999999999</v>
      </c>
      <c r="CV37" s="616"/>
      <c r="CW37" s="616"/>
      <c r="CX37" s="617"/>
      <c r="CY37" s="618">
        <v>353229595</v>
      </c>
      <c r="CZ37" s="619"/>
      <c r="DA37" s="619"/>
      <c r="DB37" s="619"/>
      <c r="DC37" s="619"/>
      <c r="DD37" s="619"/>
      <c r="DE37" s="619"/>
      <c r="DF37" s="620"/>
      <c r="DG37" s="618">
        <v>353227062</v>
      </c>
      <c r="DH37" s="619"/>
      <c r="DI37" s="619"/>
      <c r="DJ37" s="619"/>
      <c r="DK37" s="619"/>
      <c r="DL37" s="619"/>
      <c r="DM37" s="619"/>
      <c r="DN37" s="619"/>
      <c r="DO37" s="619"/>
      <c r="DP37" s="619"/>
      <c r="DQ37" s="620"/>
      <c r="DR37" s="615">
        <v>26</v>
      </c>
      <c r="DS37" s="616"/>
      <c r="DT37" s="616"/>
      <c r="DU37" s="616"/>
      <c r="DV37" s="616"/>
      <c r="DW37" s="616"/>
      <c r="DX37" s="636"/>
    </row>
    <row r="38" spans="2:128" ht="11.25" customHeight="1" x14ac:dyDescent="0.2">
      <c r="B38" s="609" t="s">
        <v>302</v>
      </c>
      <c r="C38" s="610"/>
      <c r="D38" s="610"/>
      <c r="E38" s="610"/>
      <c r="F38" s="610"/>
      <c r="G38" s="610"/>
      <c r="H38" s="610"/>
      <c r="I38" s="610"/>
      <c r="J38" s="610"/>
      <c r="K38" s="610"/>
      <c r="L38" s="610"/>
      <c r="M38" s="610"/>
      <c r="N38" s="610"/>
      <c r="O38" s="610"/>
      <c r="P38" s="610"/>
      <c r="Q38" s="611"/>
      <c r="R38" s="612">
        <v>85993000</v>
      </c>
      <c r="S38" s="613"/>
      <c r="T38" s="613"/>
      <c r="U38" s="613"/>
      <c r="V38" s="613"/>
      <c r="W38" s="613"/>
      <c r="X38" s="613"/>
      <c r="Y38" s="614"/>
      <c r="Z38" s="615">
        <v>3.7</v>
      </c>
      <c r="AA38" s="677"/>
      <c r="AB38" s="677"/>
      <c r="AC38" s="679"/>
      <c r="AD38" s="618" t="s">
        <v>118</v>
      </c>
      <c r="AE38" s="613"/>
      <c r="AF38" s="613"/>
      <c r="AG38" s="613"/>
      <c r="AH38" s="613"/>
      <c r="AI38" s="613"/>
      <c r="AJ38" s="613"/>
      <c r="AK38" s="614"/>
      <c r="AL38" s="615" t="s">
        <v>137</v>
      </c>
      <c r="AM38" s="677"/>
      <c r="AN38" s="677"/>
      <c r="AO38" s="678"/>
      <c r="AP38" s="680"/>
      <c r="AQ38" s="681"/>
      <c r="AR38" s="681"/>
      <c r="AS38" s="681"/>
      <c r="AT38" s="681"/>
      <c r="AU38" s="681"/>
      <c r="AV38" s="681"/>
      <c r="AW38" s="681"/>
      <c r="AX38" s="681"/>
      <c r="AY38" s="681"/>
      <c r="AZ38" s="681"/>
      <c r="BA38" s="681"/>
      <c r="BB38" s="681"/>
      <c r="BC38" s="682"/>
      <c r="BD38" s="612"/>
      <c r="BE38" s="613"/>
      <c r="BF38" s="613"/>
      <c r="BG38" s="613"/>
      <c r="BH38" s="613"/>
      <c r="BI38" s="613"/>
      <c r="BJ38" s="613"/>
      <c r="BK38" s="614"/>
      <c r="BL38" s="676"/>
      <c r="BM38" s="676"/>
      <c r="BN38" s="676"/>
      <c r="BO38" s="676"/>
      <c r="BP38" s="671"/>
      <c r="BQ38" s="671"/>
      <c r="BR38" s="671"/>
      <c r="BS38" s="671"/>
      <c r="BT38" s="671"/>
      <c r="BU38" s="671"/>
      <c r="BV38" s="671"/>
      <c r="BW38" s="672"/>
      <c r="BY38" s="609" t="s">
        <v>303</v>
      </c>
      <c r="BZ38" s="610"/>
      <c r="CA38" s="610"/>
      <c r="CB38" s="610"/>
      <c r="CC38" s="610"/>
      <c r="CD38" s="610"/>
      <c r="CE38" s="610"/>
      <c r="CF38" s="610"/>
      <c r="CG38" s="610"/>
      <c r="CH38" s="610"/>
      <c r="CI38" s="610"/>
      <c r="CJ38" s="610"/>
      <c r="CK38" s="610"/>
      <c r="CL38" s="611"/>
      <c r="CM38" s="612">
        <v>47300982</v>
      </c>
      <c r="CN38" s="619"/>
      <c r="CO38" s="619"/>
      <c r="CP38" s="619"/>
      <c r="CQ38" s="619"/>
      <c r="CR38" s="619"/>
      <c r="CS38" s="619"/>
      <c r="CT38" s="620"/>
      <c r="CU38" s="615">
        <v>2.1</v>
      </c>
      <c r="CV38" s="616"/>
      <c r="CW38" s="616"/>
      <c r="CX38" s="617"/>
      <c r="CY38" s="618">
        <v>30937482</v>
      </c>
      <c r="CZ38" s="619"/>
      <c r="DA38" s="619"/>
      <c r="DB38" s="619"/>
      <c r="DC38" s="619"/>
      <c r="DD38" s="619"/>
      <c r="DE38" s="619"/>
      <c r="DF38" s="620"/>
      <c r="DG38" s="618">
        <v>30937482</v>
      </c>
      <c r="DH38" s="619"/>
      <c r="DI38" s="619"/>
      <c r="DJ38" s="619"/>
      <c r="DK38" s="619"/>
      <c r="DL38" s="619"/>
      <c r="DM38" s="619"/>
      <c r="DN38" s="619"/>
      <c r="DO38" s="619"/>
      <c r="DP38" s="619"/>
      <c r="DQ38" s="620"/>
      <c r="DR38" s="615">
        <v>2.2999999999999998</v>
      </c>
      <c r="DS38" s="616"/>
      <c r="DT38" s="616"/>
      <c r="DU38" s="616"/>
      <c r="DV38" s="616"/>
      <c r="DW38" s="616"/>
      <c r="DX38" s="636"/>
    </row>
    <row r="39" spans="2:128" ht="11.25" customHeight="1" x14ac:dyDescent="0.2">
      <c r="B39" s="591" t="s">
        <v>304</v>
      </c>
      <c r="C39" s="592"/>
      <c r="D39" s="592"/>
      <c r="E39" s="592"/>
      <c r="F39" s="592"/>
      <c r="G39" s="592"/>
      <c r="H39" s="592"/>
      <c r="I39" s="592"/>
      <c r="J39" s="592"/>
      <c r="K39" s="592"/>
      <c r="L39" s="592"/>
      <c r="M39" s="592"/>
      <c r="N39" s="592"/>
      <c r="O39" s="592"/>
      <c r="P39" s="592"/>
      <c r="Q39" s="593"/>
      <c r="R39" s="612">
        <v>2295883257</v>
      </c>
      <c r="S39" s="613"/>
      <c r="T39" s="613"/>
      <c r="U39" s="613"/>
      <c r="V39" s="613"/>
      <c r="W39" s="613"/>
      <c r="X39" s="613"/>
      <c r="Y39" s="614"/>
      <c r="Z39" s="676">
        <v>100</v>
      </c>
      <c r="AA39" s="676"/>
      <c r="AB39" s="676"/>
      <c r="AC39" s="676"/>
      <c r="AD39" s="671">
        <v>1242141586</v>
      </c>
      <c r="AE39" s="671"/>
      <c r="AF39" s="671"/>
      <c r="AG39" s="671"/>
      <c r="AH39" s="671"/>
      <c r="AI39" s="671"/>
      <c r="AJ39" s="671"/>
      <c r="AK39" s="671"/>
      <c r="AL39" s="615">
        <v>100</v>
      </c>
      <c r="AM39" s="677"/>
      <c r="AN39" s="677"/>
      <c r="AO39" s="678"/>
      <c r="AP39" s="591"/>
      <c r="AQ39" s="592"/>
      <c r="AR39" s="592"/>
      <c r="AS39" s="592"/>
      <c r="AT39" s="592"/>
      <c r="AU39" s="592"/>
      <c r="AV39" s="592"/>
      <c r="AW39" s="592"/>
      <c r="AX39" s="592"/>
      <c r="AY39" s="592"/>
      <c r="AZ39" s="592"/>
      <c r="BA39" s="592"/>
      <c r="BB39" s="592"/>
      <c r="BC39" s="593"/>
      <c r="BD39" s="612"/>
      <c r="BE39" s="613"/>
      <c r="BF39" s="613"/>
      <c r="BG39" s="613"/>
      <c r="BH39" s="613"/>
      <c r="BI39" s="613"/>
      <c r="BJ39" s="613"/>
      <c r="BK39" s="614"/>
      <c r="BL39" s="676"/>
      <c r="BM39" s="676"/>
      <c r="BN39" s="676"/>
      <c r="BO39" s="676"/>
      <c r="BP39" s="671"/>
      <c r="BQ39" s="671"/>
      <c r="BR39" s="671"/>
      <c r="BS39" s="671"/>
      <c r="BT39" s="671"/>
      <c r="BU39" s="671"/>
      <c r="BV39" s="671"/>
      <c r="BW39" s="672"/>
      <c r="BY39" s="609" t="s">
        <v>305</v>
      </c>
      <c r="BZ39" s="610"/>
      <c r="CA39" s="610"/>
      <c r="CB39" s="610"/>
      <c r="CC39" s="610"/>
      <c r="CD39" s="610"/>
      <c r="CE39" s="610"/>
      <c r="CF39" s="610"/>
      <c r="CG39" s="610"/>
      <c r="CH39" s="610"/>
      <c r="CI39" s="610"/>
      <c r="CJ39" s="610"/>
      <c r="CK39" s="610"/>
      <c r="CL39" s="611"/>
      <c r="CM39" s="612">
        <v>376541025</v>
      </c>
      <c r="CN39" s="613"/>
      <c r="CO39" s="613"/>
      <c r="CP39" s="613"/>
      <c r="CQ39" s="613"/>
      <c r="CR39" s="613"/>
      <c r="CS39" s="613"/>
      <c r="CT39" s="614"/>
      <c r="CU39" s="615">
        <v>16.7</v>
      </c>
      <c r="CV39" s="616"/>
      <c r="CW39" s="616"/>
      <c r="CX39" s="617"/>
      <c r="CY39" s="618">
        <v>361909986</v>
      </c>
      <c r="CZ39" s="619"/>
      <c r="DA39" s="619"/>
      <c r="DB39" s="619"/>
      <c r="DC39" s="619"/>
      <c r="DD39" s="619"/>
      <c r="DE39" s="619"/>
      <c r="DF39" s="620"/>
      <c r="DG39" s="618">
        <v>361909986</v>
      </c>
      <c r="DH39" s="619"/>
      <c r="DI39" s="619"/>
      <c r="DJ39" s="619"/>
      <c r="DK39" s="619"/>
      <c r="DL39" s="619"/>
      <c r="DM39" s="619"/>
      <c r="DN39" s="619"/>
      <c r="DO39" s="619"/>
      <c r="DP39" s="619"/>
      <c r="DQ39" s="620"/>
      <c r="DR39" s="615">
        <v>26.6</v>
      </c>
      <c r="DS39" s="616"/>
      <c r="DT39" s="616"/>
      <c r="DU39" s="616"/>
      <c r="DV39" s="616"/>
      <c r="DW39" s="616"/>
      <c r="DX39" s="636"/>
    </row>
    <row r="40" spans="2:128" ht="11.25" customHeight="1" x14ac:dyDescent="0.2">
      <c r="B40" s="214"/>
      <c r="C40" s="214"/>
      <c r="D40" s="214"/>
      <c r="E40" s="214"/>
      <c r="F40" s="214"/>
      <c r="G40" s="214"/>
      <c r="H40" s="214"/>
      <c r="I40" s="214"/>
      <c r="J40" s="214"/>
      <c r="K40" s="214"/>
      <c r="L40" s="214"/>
      <c r="M40" s="214"/>
      <c r="N40" s="214"/>
      <c r="O40" s="214"/>
      <c r="P40" s="214"/>
      <c r="Q40" s="214"/>
      <c r="R40" s="215"/>
      <c r="S40" s="215"/>
      <c r="T40" s="215"/>
      <c r="U40" s="215"/>
      <c r="V40" s="215"/>
      <c r="W40" s="215"/>
      <c r="X40" s="215"/>
      <c r="Y40" s="215"/>
      <c r="Z40" s="216"/>
      <c r="AA40" s="216"/>
      <c r="AB40" s="216"/>
      <c r="AC40" s="216"/>
      <c r="AD40" s="215"/>
      <c r="AE40" s="215"/>
      <c r="AF40" s="215"/>
      <c r="AG40" s="215"/>
      <c r="AH40" s="215"/>
      <c r="AI40" s="215"/>
      <c r="AJ40" s="215"/>
      <c r="AK40" s="215"/>
      <c r="AL40" s="216"/>
      <c r="AM40" s="216"/>
      <c r="AN40" s="216"/>
      <c r="AO40" s="216"/>
      <c r="AP40" s="217"/>
      <c r="AQ40" s="218"/>
      <c r="AR40" s="218"/>
      <c r="AS40" s="218"/>
      <c r="AT40" s="218"/>
      <c r="AU40" s="218"/>
      <c r="AV40" s="218"/>
      <c r="AW40" s="218"/>
      <c r="AX40" s="218"/>
      <c r="AY40" s="217"/>
      <c r="AZ40" s="215"/>
      <c r="BA40" s="215"/>
      <c r="BB40" s="215"/>
      <c r="BC40" s="215"/>
      <c r="BD40" s="217"/>
      <c r="BE40" s="217"/>
      <c r="BF40" s="217"/>
      <c r="BG40" s="217"/>
      <c r="BH40" s="217"/>
      <c r="BI40" s="217"/>
      <c r="BJ40" s="217"/>
      <c r="BK40" s="217"/>
      <c r="BL40" s="217"/>
      <c r="BM40" s="217"/>
      <c r="BN40" s="217"/>
      <c r="BO40" s="217"/>
      <c r="BP40" s="217"/>
      <c r="BQ40" s="217"/>
      <c r="BR40" s="217"/>
      <c r="BS40" s="215"/>
      <c r="BT40" s="215"/>
      <c r="BU40" s="215"/>
      <c r="BV40" s="215"/>
      <c r="BW40" s="215"/>
      <c r="BY40" s="629" t="s">
        <v>306</v>
      </c>
      <c r="BZ40" s="630"/>
      <c r="CA40" s="609" t="s">
        <v>307</v>
      </c>
      <c r="CB40" s="610"/>
      <c r="CC40" s="610"/>
      <c r="CD40" s="610"/>
      <c r="CE40" s="610"/>
      <c r="CF40" s="610"/>
      <c r="CG40" s="610"/>
      <c r="CH40" s="610"/>
      <c r="CI40" s="610"/>
      <c r="CJ40" s="610"/>
      <c r="CK40" s="610"/>
      <c r="CL40" s="611"/>
      <c r="CM40" s="612">
        <v>376540471</v>
      </c>
      <c r="CN40" s="619"/>
      <c r="CO40" s="619"/>
      <c r="CP40" s="619"/>
      <c r="CQ40" s="619"/>
      <c r="CR40" s="619"/>
      <c r="CS40" s="619"/>
      <c r="CT40" s="620"/>
      <c r="CU40" s="615">
        <v>16.7</v>
      </c>
      <c r="CV40" s="616"/>
      <c r="CW40" s="616"/>
      <c r="CX40" s="617"/>
      <c r="CY40" s="618">
        <v>361909432</v>
      </c>
      <c r="CZ40" s="619"/>
      <c r="DA40" s="619"/>
      <c r="DB40" s="619"/>
      <c r="DC40" s="619"/>
      <c r="DD40" s="619"/>
      <c r="DE40" s="619"/>
      <c r="DF40" s="620"/>
      <c r="DG40" s="618">
        <v>361909432</v>
      </c>
      <c r="DH40" s="619"/>
      <c r="DI40" s="619"/>
      <c r="DJ40" s="619"/>
      <c r="DK40" s="619"/>
      <c r="DL40" s="619"/>
      <c r="DM40" s="619"/>
      <c r="DN40" s="619"/>
      <c r="DO40" s="619"/>
      <c r="DP40" s="619"/>
      <c r="DQ40" s="620"/>
      <c r="DR40" s="615">
        <v>26.6</v>
      </c>
      <c r="DS40" s="616"/>
      <c r="DT40" s="616"/>
      <c r="DU40" s="616"/>
      <c r="DV40" s="616"/>
      <c r="DW40" s="616"/>
      <c r="DX40" s="636"/>
    </row>
    <row r="41" spans="2:128" ht="11.25" customHeight="1" x14ac:dyDescent="0.2">
      <c r="B41" s="219"/>
      <c r="C41" s="219"/>
      <c r="D41" s="219"/>
      <c r="E41" s="219"/>
      <c r="F41" s="219"/>
      <c r="G41" s="219"/>
      <c r="H41" s="219"/>
      <c r="I41" s="219"/>
      <c r="J41" s="219"/>
      <c r="K41" s="219"/>
      <c r="L41" s="219"/>
      <c r="M41" s="219"/>
      <c r="N41" s="219"/>
      <c r="O41" s="219"/>
      <c r="P41" s="219"/>
      <c r="Q41" s="219"/>
      <c r="R41" s="220"/>
      <c r="S41" s="220"/>
      <c r="T41" s="220"/>
      <c r="U41" s="220"/>
      <c r="V41" s="220"/>
      <c r="W41" s="220"/>
      <c r="X41" s="220"/>
      <c r="Y41" s="220"/>
      <c r="Z41" s="221"/>
      <c r="AA41" s="221"/>
      <c r="AB41" s="221"/>
      <c r="AC41" s="221"/>
      <c r="AD41" s="220"/>
      <c r="AE41" s="220"/>
      <c r="AF41" s="220"/>
      <c r="AG41" s="220"/>
      <c r="AH41" s="220"/>
      <c r="AI41" s="220"/>
      <c r="AJ41" s="220"/>
      <c r="AK41" s="220"/>
      <c r="AL41" s="221"/>
      <c r="AM41" s="221"/>
      <c r="AN41" s="221"/>
      <c r="AO41" s="221"/>
      <c r="AP41" s="222"/>
      <c r="AQ41" s="223"/>
      <c r="AR41" s="223"/>
      <c r="AS41" s="223"/>
      <c r="AT41" s="223"/>
      <c r="AU41" s="223"/>
      <c r="AV41" s="223"/>
      <c r="AW41" s="223"/>
      <c r="AX41" s="223"/>
      <c r="AY41" s="222"/>
      <c r="AZ41" s="220"/>
      <c r="BA41" s="220"/>
      <c r="BB41" s="220"/>
      <c r="BC41" s="220"/>
      <c r="BD41" s="222"/>
      <c r="BE41" s="222"/>
      <c r="BF41" s="222"/>
      <c r="BG41" s="222"/>
      <c r="BH41" s="222"/>
      <c r="BI41" s="222"/>
      <c r="BJ41" s="222"/>
      <c r="BK41" s="222"/>
      <c r="BL41" s="222"/>
      <c r="BM41" s="222"/>
      <c r="BN41" s="222"/>
      <c r="BO41" s="222"/>
      <c r="BP41" s="222"/>
      <c r="BQ41" s="222"/>
      <c r="BR41" s="222"/>
      <c r="BS41" s="220"/>
      <c r="BT41" s="220"/>
      <c r="BU41" s="220"/>
      <c r="BV41" s="220"/>
      <c r="BW41" s="220"/>
      <c r="BY41" s="631"/>
      <c r="BZ41" s="632"/>
      <c r="CA41" s="609" t="s">
        <v>308</v>
      </c>
      <c r="CB41" s="610"/>
      <c r="CC41" s="610"/>
      <c r="CD41" s="610"/>
      <c r="CE41" s="610"/>
      <c r="CF41" s="610"/>
      <c r="CG41" s="610"/>
      <c r="CH41" s="610"/>
      <c r="CI41" s="610"/>
      <c r="CJ41" s="610"/>
      <c r="CK41" s="610"/>
      <c r="CL41" s="611"/>
      <c r="CM41" s="612">
        <v>330926266</v>
      </c>
      <c r="CN41" s="613"/>
      <c r="CO41" s="613"/>
      <c r="CP41" s="613"/>
      <c r="CQ41" s="613"/>
      <c r="CR41" s="613"/>
      <c r="CS41" s="613"/>
      <c r="CT41" s="614"/>
      <c r="CU41" s="615">
        <v>14.7</v>
      </c>
      <c r="CV41" s="616"/>
      <c r="CW41" s="616"/>
      <c r="CX41" s="617"/>
      <c r="CY41" s="618">
        <v>317019520</v>
      </c>
      <c r="CZ41" s="619"/>
      <c r="DA41" s="619"/>
      <c r="DB41" s="619"/>
      <c r="DC41" s="619"/>
      <c r="DD41" s="619"/>
      <c r="DE41" s="619"/>
      <c r="DF41" s="620"/>
      <c r="DG41" s="618">
        <v>317019520</v>
      </c>
      <c r="DH41" s="619"/>
      <c r="DI41" s="619"/>
      <c r="DJ41" s="619"/>
      <c r="DK41" s="619"/>
      <c r="DL41" s="619"/>
      <c r="DM41" s="619"/>
      <c r="DN41" s="619"/>
      <c r="DO41" s="619"/>
      <c r="DP41" s="619"/>
      <c r="DQ41" s="620"/>
      <c r="DR41" s="615">
        <v>23.3</v>
      </c>
      <c r="DS41" s="616"/>
      <c r="DT41" s="616"/>
      <c r="DU41" s="616"/>
      <c r="DV41" s="616"/>
      <c r="DW41" s="616"/>
      <c r="DX41" s="636"/>
    </row>
    <row r="42" spans="2:128" ht="11.25" customHeight="1" x14ac:dyDescent="0.2">
      <c r="B42" s="219"/>
      <c r="C42" s="219"/>
      <c r="D42" s="219"/>
      <c r="E42" s="219"/>
      <c r="F42" s="219"/>
      <c r="G42" s="219"/>
      <c r="H42" s="219"/>
      <c r="I42" s="219"/>
      <c r="J42" s="219"/>
      <c r="K42" s="219"/>
      <c r="L42" s="219"/>
      <c r="M42" s="219"/>
      <c r="N42" s="219"/>
      <c r="O42" s="219"/>
      <c r="P42" s="219"/>
      <c r="Q42" s="222"/>
      <c r="R42" s="220"/>
      <c r="S42" s="220"/>
      <c r="T42" s="220"/>
      <c r="U42" s="220"/>
      <c r="V42" s="220"/>
      <c r="W42" s="220"/>
      <c r="X42" s="220"/>
      <c r="Y42" s="220"/>
      <c r="Z42" s="221"/>
      <c r="AA42" s="221"/>
      <c r="AB42" s="221"/>
      <c r="AC42" s="221"/>
      <c r="AD42" s="220"/>
      <c r="AE42" s="220"/>
      <c r="AF42" s="220"/>
      <c r="AG42" s="220"/>
      <c r="AH42" s="220"/>
      <c r="AI42" s="220"/>
      <c r="AJ42" s="220"/>
      <c r="AK42" s="220"/>
      <c r="AL42" s="221"/>
      <c r="AM42" s="221"/>
      <c r="AN42" s="221"/>
      <c r="AO42" s="221"/>
      <c r="AP42" s="673" t="s">
        <v>309</v>
      </c>
      <c r="AQ42" s="674"/>
      <c r="AR42" s="674"/>
      <c r="AS42" s="674"/>
      <c r="AT42" s="674"/>
      <c r="AU42" s="674"/>
      <c r="AV42" s="674"/>
      <c r="AW42" s="674"/>
      <c r="AX42" s="674"/>
      <c r="AY42" s="674"/>
      <c r="AZ42" s="674"/>
      <c r="BA42" s="674"/>
      <c r="BB42" s="674"/>
      <c r="BC42" s="675"/>
      <c r="BD42" s="673" t="s">
        <v>310</v>
      </c>
      <c r="BE42" s="674"/>
      <c r="BF42" s="674"/>
      <c r="BG42" s="674"/>
      <c r="BH42" s="674"/>
      <c r="BI42" s="674"/>
      <c r="BJ42" s="674"/>
      <c r="BK42" s="674"/>
      <c r="BL42" s="674"/>
      <c r="BM42" s="675"/>
      <c r="BN42" s="673" t="s">
        <v>311</v>
      </c>
      <c r="BO42" s="674"/>
      <c r="BP42" s="674"/>
      <c r="BQ42" s="674"/>
      <c r="BR42" s="674"/>
      <c r="BS42" s="674"/>
      <c r="BT42" s="674"/>
      <c r="BU42" s="674"/>
      <c r="BV42" s="674"/>
      <c r="BW42" s="675"/>
      <c r="BY42" s="631"/>
      <c r="BZ42" s="632"/>
      <c r="CA42" s="609" t="s">
        <v>312</v>
      </c>
      <c r="CB42" s="610"/>
      <c r="CC42" s="610"/>
      <c r="CD42" s="610"/>
      <c r="CE42" s="610"/>
      <c r="CF42" s="610"/>
      <c r="CG42" s="610"/>
      <c r="CH42" s="610"/>
      <c r="CI42" s="610"/>
      <c r="CJ42" s="610"/>
      <c r="CK42" s="610"/>
      <c r="CL42" s="611"/>
      <c r="CM42" s="612">
        <v>45614205</v>
      </c>
      <c r="CN42" s="619"/>
      <c r="CO42" s="619"/>
      <c r="CP42" s="619"/>
      <c r="CQ42" s="619"/>
      <c r="CR42" s="619"/>
      <c r="CS42" s="619"/>
      <c r="CT42" s="620"/>
      <c r="CU42" s="615">
        <v>2</v>
      </c>
      <c r="CV42" s="616"/>
      <c r="CW42" s="616"/>
      <c r="CX42" s="617"/>
      <c r="CY42" s="618">
        <v>44889912</v>
      </c>
      <c r="CZ42" s="619"/>
      <c r="DA42" s="619"/>
      <c r="DB42" s="619"/>
      <c r="DC42" s="619"/>
      <c r="DD42" s="619"/>
      <c r="DE42" s="619"/>
      <c r="DF42" s="620"/>
      <c r="DG42" s="618">
        <v>44889912</v>
      </c>
      <c r="DH42" s="619"/>
      <c r="DI42" s="619"/>
      <c r="DJ42" s="619"/>
      <c r="DK42" s="619"/>
      <c r="DL42" s="619"/>
      <c r="DM42" s="619"/>
      <c r="DN42" s="619"/>
      <c r="DO42" s="619"/>
      <c r="DP42" s="619"/>
      <c r="DQ42" s="620"/>
      <c r="DR42" s="615">
        <v>3.3</v>
      </c>
      <c r="DS42" s="616"/>
      <c r="DT42" s="616"/>
      <c r="DU42" s="616"/>
      <c r="DV42" s="616"/>
      <c r="DW42" s="616"/>
      <c r="DX42" s="636"/>
    </row>
    <row r="43" spans="2:128" ht="11.25" customHeight="1" x14ac:dyDescent="0.2">
      <c r="B43" s="219"/>
      <c r="C43" s="219"/>
      <c r="D43" s="219"/>
      <c r="E43" s="219"/>
      <c r="F43" s="219"/>
      <c r="G43" s="219"/>
      <c r="H43" s="219"/>
      <c r="I43" s="219"/>
      <c r="J43" s="219"/>
      <c r="K43" s="219"/>
      <c r="L43" s="219"/>
      <c r="M43" s="219"/>
      <c r="N43" s="219"/>
      <c r="O43" s="219"/>
      <c r="P43" s="219"/>
      <c r="Q43" s="222"/>
      <c r="R43" s="220"/>
      <c r="S43" s="220"/>
      <c r="T43" s="220"/>
      <c r="U43" s="220"/>
      <c r="V43" s="220"/>
      <c r="W43" s="220"/>
      <c r="X43" s="220"/>
      <c r="Y43" s="220"/>
      <c r="Z43" s="221"/>
      <c r="AA43" s="221"/>
      <c r="AB43" s="221"/>
      <c r="AC43" s="221"/>
      <c r="AD43" s="220"/>
      <c r="AE43" s="220"/>
      <c r="AF43" s="220"/>
      <c r="AG43" s="220"/>
      <c r="AH43" s="220"/>
      <c r="AI43" s="220"/>
      <c r="AJ43" s="220"/>
      <c r="AK43" s="220"/>
      <c r="AL43" s="221"/>
      <c r="AM43" s="221"/>
      <c r="AN43" s="221"/>
      <c r="AO43" s="221"/>
      <c r="AP43" s="656" t="s">
        <v>313</v>
      </c>
      <c r="AQ43" s="657"/>
      <c r="AR43" s="657"/>
      <c r="AS43" s="657"/>
      <c r="AT43" s="662" t="s">
        <v>314</v>
      </c>
      <c r="AU43" s="224"/>
      <c r="AV43" s="224"/>
      <c r="AW43" s="224"/>
      <c r="AX43" s="665" t="s">
        <v>156</v>
      </c>
      <c r="AY43" s="666"/>
      <c r="AZ43" s="666"/>
      <c r="BA43" s="666"/>
      <c r="BB43" s="666"/>
      <c r="BC43" s="667"/>
      <c r="BD43" s="668">
        <v>99.5</v>
      </c>
      <c r="BE43" s="669"/>
      <c r="BF43" s="669"/>
      <c r="BG43" s="669"/>
      <c r="BH43" s="669"/>
      <c r="BI43" s="669">
        <v>98.9</v>
      </c>
      <c r="BJ43" s="669"/>
      <c r="BK43" s="669"/>
      <c r="BL43" s="669"/>
      <c r="BM43" s="670"/>
      <c r="BN43" s="668">
        <v>99.5</v>
      </c>
      <c r="BO43" s="669"/>
      <c r="BP43" s="669"/>
      <c r="BQ43" s="669"/>
      <c r="BR43" s="669"/>
      <c r="BS43" s="669">
        <v>98.9</v>
      </c>
      <c r="BT43" s="669"/>
      <c r="BU43" s="669"/>
      <c r="BV43" s="669"/>
      <c r="BW43" s="670"/>
      <c r="BY43" s="633"/>
      <c r="BZ43" s="634"/>
      <c r="CA43" s="609" t="s">
        <v>315</v>
      </c>
      <c r="CB43" s="610"/>
      <c r="CC43" s="610"/>
      <c r="CD43" s="610"/>
      <c r="CE43" s="610"/>
      <c r="CF43" s="610"/>
      <c r="CG43" s="610"/>
      <c r="CH43" s="610"/>
      <c r="CI43" s="610"/>
      <c r="CJ43" s="610"/>
      <c r="CK43" s="610"/>
      <c r="CL43" s="611"/>
      <c r="CM43" s="612">
        <v>554</v>
      </c>
      <c r="CN43" s="613"/>
      <c r="CO43" s="613"/>
      <c r="CP43" s="613"/>
      <c r="CQ43" s="613"/>
      <c r="CR43" s="613"/>
      <c r="CS43" s="613"/>
      <c r="CT43" s="614"/>
      <c r="CU43" s="615">
        <v>0</v>
      </c>
      <c r="CV43" s="616"/>
      <c r="CW43" s="616"/>
      <c r="CX43" s="617"/>
      <c r="CY43" s="618">
        <v>554</v>
      </c>
      <c r="CZ43" s="619"/>
      <c r="DA43" s="619"/>
      <c r="DB43" s="619"/>
      <c r="DC43" s="619"/>
      <c r="DD43" s="619"/>
      <c r="DE43" s="619"/>
      <c r="DF43" s="620"/>
      <c r="DG43" s="618">
        <v>554</v>
      </c>
      <c r="DH43" s="619"/>
      <c r="DI43" s="619"/>
      <c r="DJ43" s="619"/>
      <c r="DK43" s="619"/>
      <c r="DL43" s="619"/>
      <c r="DM43" s="619"/>
      <c r="DN43" s="619"/>
      <c r="DO43" s="619"/>
      <c r="DP43" s="619"/>
      <c r="DQ43" s="620"/>
      <c r="DR43" s="615">
        <v>0</v>
      </c>
      <c r="DS43" s="616"/>
      <c r="DT43" s="616"/>
      <c r="DU43" s="616"/>
      <c r="DV43" s="616"/>
      <c r="DW43" s="616"/>
      <c r="DX43" s="636"/>
    </row>
    <row r="44" spans="2:128" ht="11.25" customHeight="1" x14ac:dyDescent="0.2">
      <c r="AP44" s="658"/>
      <c r="AQ44" s="659"/>
      <c r="AR44" s="659"/>
      <c r="AS44" s="659"/>
      <c r="AT44" s="663"/>
      <c r="AU44" s="213" t="s">
        <v>316</v>
      </c>
      <c r="AV44" s="213"/>
      <c r="AW44" s="213"/>
      <c r="AX44" s="609" t="s">
        <v>317</v>
      </c>
      <c r="AY44" s="610"/>
      <c r="AZ44" s="610"/>
      <c r="BA44" s="610"/>
      <c r="BB44" s="610"/>
      <c r="BC44" s="611"/>
      <c r="BD44" s="654">
        <v>99.2</v>
      </c>
      <c r="BE44" s="628"/>
      <c r="BF44" s="628"/>
      <c r="BG44" s="628"/>
      <c r="BH44" s="628"/>
      <c r="BI44" s="628">
        <v>97.3</v>
      </c>
      <c r="BJ44" s="628"/>
      <c r="BK44" s="628"/>
      <c r="BL44" s="628"/>
      <c r="BM44" s="655"/>
      <c r="BN44" s="654">
        <v>99.2</v>
      </c>
      <c r="BO44" s="628"/>
      <c r="BP44" s="628"/>
      <c r="BQ44" s="628"/>
      <c r="BR44" s="628"/>
      <c r="BS44" s="628">
        <v>97.1</v>
      </c>
      <c r="BT44" s="628"/>
      <c r="BU44" s="628"/>
      <c r="BV44" s="628"/>
      <c r="BW44" s="655"/>
      <c r="BY44" s="609" t="s">
        <v>318</v>
      </c>
      <c r="BZ44" s="610"/>
      <c r="CA44" s="610"/>
      <c r="CB44" s="610"/>
      <c r="CC44" s="610"/>
      <c r="CD44" s="610"/>
      <c r="CE44" s="610"/>
      <c r="CF44" s="610"/>
      <c r="CG44" s="610"/>
      <c r="CH44" s="610"/>
      <c r="CI44" s="610"/>
      <c r="CJ44" s="610"/>
      <c r="CK44" s="610"/>
      <c r="CL44" s="611"/>
      <c r="CM44" s="612">
        <v>936737524</v>
      </c>
      <c r="CN44" s="619"/>
      <c r="CO44" s="619"/>
      <c r="CP44" s="619"/>
      <c r="CQ44" s="619"/>
      <c r="CR44" s="619"/>
      <c r="CS44" s="619"/>
      <c r="CT44" s="620"/>
      <c r="CU44" s="615">
        <v>41.5</v>
      </c>
      <c r="CV44" s="616"/>
      <c r="CW44" s="616"/>
      <c r="CX44" s="617"/>
      <c r="CY44" s="618">
        <v>668066194</v>
      </c>
      <c r="CZ44" s="619"/>
      <c r="DA44" s="619"/>
      <c r="DB44" s="619"/>
      <c r="DC44" s="619"/>
      <c r="DD44" s="619"/>
      <c r="DE44" s="619"/>
      <c r="DF44" s="620"/>
      <c r="DG44" s="618">
        <v>465268482</v>
      </c>
      <c r="DH44" s="619"/>
      <c r="DI44" s="619"/>
      <c r="DJ44" s="619"/>
      <c r="DK44" s="619"/>
      <c r="DL44" s="619"/>
      <c r="DM44" s="619"/>
      <c r="DN44" s="619"/>
      <c r="DO44" s="619"/>
      <c r="DP44" s="619"/>
      <c r="DQ44" s="620"/>
      <c r="DR44" s="615">
        <v>34.200000000000003</v>
      </c>
      <c r="DS44" s="616"/>
      <c r="DT44" s="616"/>
      <c r="DU44" s="616"/>
      <c r="DV44" s="616"/>
      <c r="DW44" s="616"/>
      <c r="DX44" s="636"/>
    </row>
    <row r="45" spans="2:128" ht="11.25" customHeight="1" x14ac:dyDescent="0.2">
      <c r="B45" s="213"/>
      <c r="C45" s="213"/>
      <c r="D45" s="213"/>
      <c r="E45" s="213"/>
      <c r="F45" s="213"/>
      <c r="G45" s="213"/>
      <c r="H45" s="213"/>
      <c r="I45" s="213"/>
      <c r="J45" s="213"/>
      <c r="K45" s="213"/>
      <c r="L45" s="213"/>
      <c r="M45" s="213"/>
      <c r="N45" s="213"/>
      <c r="O45" s="213"/>
      <c r="P45" s="213"/>
      <c r="Q45" s="213"/>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AP45" s="660"/>
      <c r="AQ45" s="661"/>
      <c r="AR45" s="661"/>
      <c r="AS45" s="661"/>
      <c r="AT45" s="664"/>
      <c r="AU45" s="226"/>
      <c r="AV45" s="226"/>
      <c r="AW45" s="226"/>
      <c r="AX45" s="591" t="s">
        <v>319</v>
      </c>
      <c r="AY45" s="592"/>
      <c r="AZ45" s="592"/>
      <c r="BA45" s="592"/>
      <c r="BB45" s="592"/>
      <c r="BC45" s="593"/>
      <c r="BD45" s="651">
        <v>100.2</v>
      </c>
      <c r="BE45" s="652"/>
      <c r="BF45" s="652"/>
      <c r="BG45" s="652"/>
      <c r="BH45" s="652"/>
      <c r="BI45" s="652">
        <v>100.1</v>
      </c>
      <c r="BJ45" s="652"/>
      <c r="BK45" s="652"/>
      <c r="BL45" s="652"/>
      <c r="BM45" s="653"/>
      <c r="BN45" s="651">
        <v>100.2</v>
      </c>
      <c r="BO45" s="652"/>
      <c r="BP45" s="652"/>
      <c r="BQ45" s="652"/>
      <c r="BR45" s="652"/>
      <c r="BS45" s="652">
        <v>100.1</v>
      </c>
      <c r="BT45" s="652"/>
      <c r="BU45" s="652"/>
      <c r="BV45" s="652"/>
      <c r="BW45" s="653"/>
      <c r="BY45" s="609" t="s">
        <v>320</v>
      </c>
      <c r="BZ45" s="610"/>
      <c r="CA45" s="610"/>
      <c r="CB45" s="610"/>
      <c r="CC45" s="610"/>
      <c r="CD45" s="610"/>
      <c r="CE45" s="610"/>
      <c r="CF45" s="610"/>
      <c r="CG45" s="610"/>
      <c r="CH45" s="610"/>
      <c r="CI45" s="610"/>
      <c r="CJ45" s="610"/>
      <c r="CK45" s="610"/>
      <c r="CL45" s="611"/>
      <c r="CM45" s="612">
        <v>69908418</v>
      </c>
      <c r="CN45" s="613"/>
      <c r="CO45" s="613"/>
      <c r="CP45" s="613"/>
      <c r="CQ45" s="613"/>
      <c r="CR45" s="613"/>
      <c r="CS45" s="613"/>
      <c r="CT45" s="614"/>
      <c r="CU45" s="615">
        <v>3.1</v>
      </c>
      <c r="CV45" s="616"/>
      <c r="CW45" s="616"/>
      <c r="CX45" s="617"/>
      <c r="CY45" s="618">
        <v>41464836</v>
      </c>
      <c r="CZ45" s="619"/>
      <c r="DA45" s="619"/>
      <c r="DB45" s="619"/>
      <c r="DC45" s="619"/>
      <c r="DD45" s="619"/>
      <c r="DE45" s="619"/>
      <c r="DF45" s="620"/>
      <c r="DG45" s="618">
        <v>38335174</v>
      </c>
      <c r="DH45" s="619"/>
      <c r="DI45" s="619"/>
      <c r="DJ45" s="619"/>
      <c r="DK45" s="619"/>
      <c r="DL45" s="619"/>
      <c r="DM45" s="619"/>
      <c r="DN45" s="619"/>
      <c r="DO45" s="619"/>
      <c r="DP45" s="619"/>
      <c r="DQ45" s="620"/>
      <c r="DR45" s="615">
        <v>2.8</v>
      </c>
      <c r="DS45" s="616"/>
      <c r="DT45" s="616"/>
      <c r="DU45" s="616"/>
      <c r="DV45" s="616"/>
      <c r="DW45" s="616"/>
      <c r="DX45" s="636"/>
    </row>
    <row r="46" spans="2:128" ht="11.25" customHeight="1" x14ac:dyDescent="0.2">
      <c r="B46" s="213"/>
      <c r="C46" s="213"/>
      <c r="D46" s="213"/>
      <c r="E46" s="213"/>
      <c r="F46" s="213"/>
      <c r="G46" s="213"/>
      <c r="H46" s="213"/>
      <c r="I46" s="213"/>
      <c r="J46" s="213"/>
      <c r="K46" s="213"/>
      <c r="L46" s="213"/>
      <c r="M46" s="213"/>
      <c r="N46" s="213"/>
      <c r="O46" s="213"/>
      <c r="P46" s="213"/>
      <c r="Q46" s="213"/>
      <c r="R46" s="225"/>
      <c r="S46" s="225"/>
      <c r="T46" s="225"/>
      <c r="U46" s="225"/>
      <c r="V46" s="225"/>
      <c r="W46" s="225"/>
      <c r="X46" s="225"/>
      <c r="Y46" s="225"/>
      <c r="Z46" s="225"/>
      <c r="AA46" s="225"/>
      <c r="AB46" s="225"/>
      <c r="AC46" s="225"/>
      <c r="AD46" s="225"/>
      <c r="AE46" s="225"/>
      <c r="AF46" s="225"/>
      <c r="AG46" s="225"/>
      <c r="AH46" s="225"/>
      <c r="AI46" s="225"/>
      <c r="AJ46" s="225"/>
      <c r="AK46" s="225"/>
      <c r="AL46" s="225"/>
      <c r="AM46" s="225"/>
      <c r="AN46" s="225"/>
      <c r="AO46" s="225"/>
      <c r="AP46" s="644" t="s">
        <v>321</v>
      </c>
      <c r="AQ46" s="645"/>
      <c r="AR46" s="645"/>
      <c r="AS46" s="645"/>
      <c r="AT46" s="645"/>
      <c r="AU46" s="645"/>
      <c r="AV46" s="645"/>
      <c r="AW46" s="646"/>
      <c r="AX46" s="647" t="s">
        <v>322</v>
      </c>
      <c r="AY46" s="647"/>
      <c r="AZ46" s="647"/>
      <c r="BA46" s="647"/>
      <c r="BB46" s="647"/>
      <c r="BC46" s="647"/>
      <c r="BD46" s="648">
        <v>16152627</v>
      </c>
      <c r="BE46" s="649"/>
      <c r="BF46" s="649"/>
      <c r="BG46" s="649"/>
      <c r="BH46" s="649"/>
      <c r="BI46" s="649"/>
      <c r="BJ46" s="649"/>
      <c r="BK46" s="649"/>
      <c r="BL46" s="649"/>
      <c r="BM46" s="650"/>
      <c r="BN46" s="648">
        <v>15992557</v>
      </c>
      <c r="BO46" s="649"/>
      <c r="BP46" s="649"/>
      <c r="BQ46" s="649"/>
      <c r="BR46" s="649"/>
      <c r="BS46" s="649"/>
      <c r="BT46" s="649"/>
      <c r="BU46" s="649"/>
      <c r="BV46" s="649"/>
      <c r="BW46" s="650"/>
      <c r="BY46" s="609" t="s">
        <v>323</v>
      </c>
      <c r="BZ46" s="610"/>
      <c r="CA46" s="610"/>
      <c r="CB46" s="610"/>
      <c r="CC46" s="610"/>
      <c r="CD46" s="610"/>
      <c r="CE46" s="610"/>
      <c r="CF46" s="610"/>
      <c r="CG46" s="610"/>
      <c r="CH46" s="610"/>
      <c r="CI46" s="610"/>
      <c r="CJ46" s="610"/>
      <c r="CK46" s="610"/>
      <c r="CL46" s="611"/>
      <c r="CM46" s="612">
        <v>21054790</v>
      </c>
      <c r="CN46" s="619"/>
      <c r="CO46" s="619"/>
      <c r="CP46" s="619"/>
      <c r="CQ46" s="619"/>
      <c r="CR46" s="619"/>
      <c r="CS46" s="619"/>
      <c r="CT46" s="620"/>
      <c r="CU46" s="615">
        <v>0.9</v>
      </c>
      <c r="CV46" s="616"/>
      <c r="CW46" s="616"/>
      <c r="CX46" s="617"/>
      <c r="CY46" s="618">
        <v>19712570</v>
      </c>
      <c r="CZ46" s="619"/>
      <c r="DA46" s="619"/>
      <c r="DB46" s="619"/>
      <c r="DC46" s="619"/>
      <c r="DD46" s="619"/>
      <c r="DE46" s="619"/>
      <c r="DF46" s="620"/>
      <c r="DG46" s="618">
        <v>19673633</v>
      </c>
      <c r="DH46" s="619"/>
      <c r="DI46" s="619"/>
      <c r="DJ46" s="619"/>
      <c r="DK46" s="619"/>
      <c r="DL46" s="619"/>
      <c r="DM46" s="619"/>
      <c r="DN46" s="619"/>
      <c r="DO46" s="619"/>
      <c r="DP46" s="619"/>
      <c r="DQ46" s="620"/>
      <c r="DR46" s="615">
        <v>1.4</v>
      </c>
      <c r="DS46" s="616"/>
      <c r="DT46" s="616"/>
      <c r="DU46" s="616"/>
      <c r="DV46" s="616"/>
      <c r="DW46" s="616"/>
      <c r="DX46" s="636"/>
    </row>
    <row r="47" spans="2:128" ht="11.25" customHeight="1" x14ac:dyDescent="0.2">
      <c r="B47" s="219"/>
      <c r="C47" s="219"/>
      <c r="D47" s="219"/>
      <c r="E47" s="219"/>
      <c r="F47" s="219"/>
      <c r="G47" s="219"/>
      <c r="H47" s="219"/>
      <c r="I47" s="219"/>
      <c r="J47" s="219"/>
      <c r="K47" s="219"/>
      <c r="L47" s="219"/>
      <c r="M47" s="219"/>
      <c r="N47" s="219"/>
      <c r="O47" s="219"/>
      <c r="P47" s="219"/>
      <c r="Q47" s="222"/>
      <c r="R47" s="220"/>
      <c r="S47" s="220"/>
      <c r="T47" s="220"/>
      <c r="U47" s="220"/>
      <c r="V47" s="220"/>
      <c r="W47" s="220"/>
      <c r="X47" s="220"/>
      <c r="Y47" s="220"/>
      <c r="Z47" s="221"/>
      <c r="AA47" s="221"/>
      <c r="AB47" s="221"/>
      <c r="AC47" s="221"/>
      <c r="AD47" s="220"/>
      <c r="AE47" s="220"/>
      <c r="AF47" s="220"/>
      <c r="AG47" s="220"/>
      <c r="AH47" s="220"/>
      <c r="AI47" s="220"/>
      <c r="AJ47" s="220"/>
      <c r="AK47" s="220"/>
      <c r="AL47" s="221"/>
      <c r="AM47" s="221"/>
      <c r="AN47" s="221"/>
      <c r="AO47" s="221"/>
      <c r="AP47" s="637" t="s">
        <v>324</v>
      </c>
      <c r="AQ47" s="638"/>
      <c r="AR47" s="638"/>
      <c r="AS47" s="638"/>
      <c r="AT47" s="638"/>
      <c r="AU47" s="638"/>
      <c r="AV47" s="638"/>
      <c r="AW47" s="639"/>
      <c r="AX47" s="640" t="s">
        <v>325</v>
      </c>
      <c r="AY47" s="640"/>
      <c r="AZ47" s="640"/>
      <c r="BA47" s="640"/>
      <c r="BB47" s="640"/>
      <c r="BC47" s="640"/>
      <c r="BD47" s="641">
        <v>16152627</v>
      </c>
      <c r="BE47" s="642"/>
      <c r="BF47" s="642"/>
      <c r="BG47" s="642"/>
      <c r="BH47" s="642"/>
      <c r="BI47" s="642"/>
      <c r="BJ47" s="642"/>
      <c r="BK47" s="642"/>
      <c r="BL47" s="642"/>
      <c r="BM47" s="643"/>
      <c r="BN47" s="641">
        <v>15992557</v>
      </c>
      <c r="BO47" s="642"/>
      <c r="BP47" s="642"/>
      <c r="BQ47" s="642"/>
      <c r="BR47" s="642"/>
      <c r="BS47" s="642"/>
      <c r="BT47" s="642"/>
      <c r="BU47" s="642"/>
      <c r="BV47" s="642"/>
      <c r="BW47" s="643"/>
      <c r="BY47" s="609" t="s">
        <v>326</v>
      </c>
      <c r="BZ47" s="610"/>
      <c r="CA47" s="610"/>
      <c r="CB47" s="610"/>
      <c r="CC47" s="610"/>
      <c r="CD47" s="610"/>
      <c r="CE47" s="610"/>
      <c r="CF47" s="610"/>
      <c r="CG47" s="610"/>
      <c r="CH47" s="610"/>
      <c r="CI47" s="610"/>
      <c r="CJ47" s="610"/>
      <c r="CK47" s="610"/>
      <c r="CL47" s="611"/>
      <c r="CM47" s="612">
        <v>603643936</v>
      </c>
      <c r="CN47" s="613"/>
      <c r="CO47" s="613"/>
      <c r="CP47" s="613"/>
      <c r="CQ47" s="613"/>
      <c r="CR47" s="613"/>
      <c r="CS47" s="613"/>
      <c r="CT47" s="614"/>
      <c r="CU47" s="615">
        <v>26.7</v>
      </c>
      <c r="CV47" s="616"/>
      <c r="CW47" s="616"/>
      <c r="CX47" s="617"/>
      <c r="CY47" s="618">
        <v>557376538</v>
      </c>
      <c r="CZ47" s="619"/>
      <c r="DA47" s="619"/>
      <c r="DB47" s="619"/>
      <c r="DC47" s="619"/>
      <c r="DD47" s="619"/>
      <c r="DE47" s="619"/>
      <c r="DF47" s="620"/>
      <c r="DG47" s="618">
        <v>369935616</v>
      </c>
      <c r="DH47" s="619"/>
      <c r="DI47" s="619"/>
      <c r="DJ47" s="619"/>
      <c r="DK47" s="619"/>
      <c r="DL47" s="619"/>
      <c r="DM47" s="619"/>
      <c r="DN47" s="619"/>
      <c r="DO47" s="619"/>
      <c r="DP47" s="619"/>
      <c r="DQ47" s="620"/>
      <c r="DR47" s="615">
        <v>27.2</v>
      </c>
      <c r="DS47" s="616"/>
      <c r="DT47" s="616"/>
      <c r="DU47" s="616"/>
      <c r="DV47" s="616"/>
      <c r="DW47" s="616"/>
      <c r="DX47" s="636"/>
    </row>
    <row r="48" spans="2:128" ht="11.25" customHeight="1" x14ac:dyDescent="0.2">
      <c r="B48" s="213"/>
      <c r="C48" s="213"/>
      <c r="D48" s="213"/>
      <c r="E48" s="213"/>
      <c r="F48" s="213"/>
      <c r="G48" s="213"/>
      <c r="H48" s="213"/>
      <c r="I48" s="213"/>
      <c r="J48" s="213"/>
      <c r="K48" s="213"/>
      <c r="L48" s="213"/>
      <c r="M48" s="213"/>
      <c r="N48" s="213"/>
      <c r="O48" s="213"/>
      <c r="P48" s="213"/>
      <c r="Q48" s="213"/>
      <c r="R48" s="225"/>
      <c r="S48" s="225"/>
      <c r="T48" s="225"/>
      <c r="U48" s="225"/>
      <c r="V48" s="225"/>
      <c r="W48" s="225"/>
      <c r="X48" s="225"/>
      <c r="Y48" s="225"/>
      <c r="Z48" s="225"/>
      <c r="AA48" s="225"/>
      <c r="AB48" s="225"/>
      <c r="AC48" s="225"/>
      <c r="AD48" s="225"/>
      <c r="AE48" s="225"/>
      <c r="AF48" s="225"/>
      <c r="AG48" s="225"/>
      <c r="AH48" s="225"/>
      <c r="AI48" s="225"/>
      <c r="AJ48" s="225"/>
      <c r="AK48" s="225"/>
      <c r="AL48" s="225"/>
      <c r="AM48" s="225"/>
      <c r="AN48" s="225"/>
      <c r="AO48" s="225"/>
      <c r="AP48" s="635"/>
      <c r="AQ48" s="635"/>
      <c r="AR48" s="635"/>
      <c r="AS48" s="635"/>
      <c r="AT48" s="219"/>
      <c r="AU48" s="219"/>
      <c r="AV48" s="219"/>
      <c r="AW48" s="219"/>
      <c r="AX48" s="219"/>
      <c r="AY48" s="219"/>
      <c r="AZ48" s="219"/>
      <c r="BA48" s="219"/>
      <c r="BB48" s="219"/>
      <c r="BC48" s="219"/>
      <c r="BD48" s="628"/>
      <c r="BE48" s="628"/>
      <c r="BF48" s="628"/>
      <c r="BG48" s="628"/>
      <c r="BH48" s="628"/>
      <c r="BI48" s="628"/>
      <c r="BJ48" s="628"/>
      <c r="BK48" s="628"/>
      <c r="BL48" s="628"/>
      <c r="BM48" s="628"/>
      <c r="BN48" s="628"/>
      <c r="BO48" s="628"/>
      <c r="BP48" s="628"/>
      <c r="BQ48" s="628"/>
      <c r="BR48" s="628"/>
      <c r="BS48" s="628"/>
      <c r="BT48" s="628"/>
      <c r="BU48" s="628"/>
      <c r="BV48" s="628"/>
      <c r="BW48" s="628"/>
      <c r="BY48" s="609" t="s">
        <v>327</v>
      </c>
      <c r="BZ48" s="610"/>
      <c r="CA48" s="610"/>
      <c r="CB48" s="610"/>
      <c r="CC48" s="610"/>
      <c r="CD48" s="610"/>
      <c r="CE48" s="610"/>
      <c r="CF48" s="610"/>
      <c r="CG48" s="610"/>
      <c r="CH48" s="610"/>
      <c r="CI48" s="610"/>
      <c r="CJ48" s="610"/>
      <c r="CK48" s="610"/>
      <c r="CL48" s="611"/>
      <c r="CM48" s="612">
        <v>36819720</v>
      </c>
      <c r="CN48" s="619"/>
      <c r="CO48" s="619"/>
      <c r="CP48" s="619"/>
      <c r="CQ48" s="619"/>
      <c r="CR48" s="619"/>
      <c r="CS48" s="619"/>
      <c r="CT48" s="620"/>
      <c r="CU48" s="615">
        <v>1.6</v>
      </c>
      <c r="CV48" s="616"/>
      <c r="CW48" s="616"/>
      <c r="CX48" s="617"/>
      <c r="CY48" s="618">
        <v>36687579</v>
      </c>
      <c r="CZ48" s="619"/>
      <c r="DA48" s="619"/>
      <c r="DB48" s="619"/>
      <c r="DC48" s="619"/>
      <c r="DD48" s="619"/>
      <c r="DE48" s="619"/>
      <c r="DF48" s="620"/>
      <c r="DG48" s="618">
        <v>36614503</v>
      </c>
      <c r="DH48" s="619"/>
      <c r="DI48" s="619"/>
      <c r="DJ48" s="619"/>
      <c r="DK48" s="619"/>
      <c r="DL48" s="619"/>
      <c r="DM48" s="619"/>
      <c r="DN48" s="619"/>
      <c r="DO48" s="619"/>
      <c r="DP48" s="619"/>
      <c r="DQ48" s="620"/>
      <c r="DR48" s="615">
        <v>2.7</v>
      </c>
      <c r="DS48" s="616"/>
      <c r="DT48" s="616"/>
      <c r="DU48" s="616"/>
      <c r="DV48" s="616"/>
      <c r="DW48" s="616"/>
      <c r="DX48" s="636"/>
    </row>
    <row r="49" spans="2:128" ht="11.25" customHeight="1" x14ac:dyDescent="0.2">
      <c r="B49" s="227"/>
      <c r="C49" s="213"/>
      <c r="D49" s="213"/>
      <c r="E49" s="213"/>
      <c r="F49" s="213"/>
      <c r="G49" s="213"/>
      <c r="H49" s="213"/>
      <c r="I49" s="213"/>
      <c r="J49" s="213"/>
      <c r="K49" s="213"/>
      <c r="L49" s="213"/>
      <c r="M49" s="213"/>
      <c r="N49" s="213"/>
      <c r="O49" s="213"/>
      <c r="P49" s="213"/>
      <c r="Q49" s="213"/>
      <c r="R49" s="225"/>
      <c r="S49" s="225"/>
      <c r="T49" s="225"/>
      <c r="U49" s="225"/>
      <c r="V49" s="225"/>
      <c r="W49" s="225"/>
      <c r="X49" s="225"/>
      <c r="Y49" s="225"/>
      <c r="Z49" s="225"/>
      <c r="AA49" s="225"/>
      <c r="AB49" s="225"/>
      <c r="AC49" s="225"/>
      <c r="AD49" s="225"/>
      <c r="AE49" s="225"/>
      <c r="AF49" s="225"/>
      <c r="AG49" s="225"/>
      <c r="AH49" s="225"/>
      <c r="AI49" s="225"/>
      <c r="AJ49" s="225"/>
      <c r="AK49" s="225"/>
      <c r="AL49" s="225"/>
      <c r="AM49" s="225"/>
      <c r="AN49" s="225"/>
      <c r="AO49" s="225"/>
      <c r="AP49" s="635"/>
      <c r="AQ49" s="635"/>
      <c r="AR49" s="635"/>
      <c r="AS49" s="635"/>
      <c r="AT49" s="219"/>
      <c r="AU49" s="219"/>
      <c r="AV49" s="219"/>
      <c r="AW49" s="219"/>
      <c r="AX49" s="219"/>
      <c r="AY49" s="219"/>
      <c r="AZ49" s="219"/>
      <c r="BA49" s="219"/>
      <c r="BB49" s="219"/>
      <c r="BC49" s="219"/>
      <c r="BD49" s="628"/>
      <c r="BE49" s="628"/>
      <c r="BF49" s="628"/>
      <c r="BG49" s="628"/>
      <c r="BH49" s="628"/>
      <c r="BI49" s="628"/>
      <c r="BJ49" s="628"/>
      <c r="BK49" s="628"/>
      <c r="BL49" s="628"/>
      <c r="BM49" s="628"/>
      <c r="BN49" s="628"/>
      <c r="BO49" s="628"/>
      <c r="BP49" s="628"/>
      <c r="BQ49" s="628"/>
      <c r="BR49" s="628"/>
      <c r="BS49" s="628"/>
      <c r="BT49" s="628"/>
      <c r="BU49" s="628"/>
      <c r="BV49" s="628"/>
      <c r="BW49" s="628"/>
      <c r="BY49" s="609" t="s">
        <v>328</v>
      </c>
      <c r="BZ49" s="610"/>
      <c r="CA49" s="610"/>
      <c r="CB49" s="610"/>
      <c r="CC49" s="610"/>
      <c r="CD49" s="610"/>
      <c r="CE49" s="610"/>
      <c r="CF49" s="610"/>
      <c r="CG49" s="610"/>
      <c r="CH49" s="610"/>
      <c r="CI49" s="610"/>
      <c r="CJ49" s="610"/>
      <c r="CK49" s="610"/>
      <c r="CL49" s="611"/>
      <c r="CM49" s="612">
        <v>16335884</v>
      </c>
      <c r="CN49" s="613"/>
      <c r="CO49" s="613"/>
      <c r="CP49" s="613"/>
      <c r="CQ49" s="613"/>
      <c r="CR49" s="613"/>
      <c r="CS49" s="613"/>
      <c r="CT49" s="614"/>
      <c r="CU49" s="615">
        <v>0.7</v>
      </c>
      <c r="CV49" s="616"/>
      <c r="CW49" s="616"/>
      <c r="CX49" s="617"/>
      <c r="CY49" s="618">
        <v>9296040</v>
      </c>
      <c r="CZ49" s="619"/>
      <c r="DA49" s="619"/>
      <c r="DB49" s="619"/>
      <c r="DC49" s="619"/>
      <c r="DD49" s="619"/>
      <c r="DE49" s="619"/>
      <c r="DF49" s="620"/>
      <c r="DG49" s="618" t="s">
        <v>137</v>
      </c>
      <c r="DH49" s="619"/>
      <c r="DI49" s="619"/>
      <c r="DJ49" s="619"/>
      <c r="DK49" s="619"/>
      <c r="DL49" s="619"/>
      <c r="DM49" s="619"/>
      <c r="DN49" s="619"/>
      <c r="DO49" s="619"/>
      <c r="DP49" s="619"/>
      <c r="DQ49" s="620"/>
      <c r="DR49" s="615" t="s">
        <v>118</v>
      </c>
      <c r="DS49" s="616"/>
      <c r="DT49" s="616"/>
      <c r="DU49" s="616"/>
      <c r="DV49" s="616"/>
      <c r="DW49" s="616"/>
      <c r="DX49" s="636"/>
    </row>
    <row r="50" spans="2:128" ht="11.25" customHeight="1" x14ac:dyDescent="0.2">
      <c r="B50" s="213" t="s">
        <v>329</v>
      </c>
      <c r="C50" s="213"/>
      <c r="F50" s="219"/>
      <c r="G50" s="219"/>
      <c r="H50" s="219"/>
      <c r="I50" s="219"/>
      <c r="J50" s="219"/>
      <c r="K50" s="219"/>
      <c r="L50" s="219"/>
      <c r="M50" s="219"/>
      <c r="N50" s="219"/>
      <c r="O50" s="219"/>
      <c r="P50" s="219"/>
      <c r="Q50" s="219"/>
      <c r="R50" s="220"/>
      <c r="S50" s="220"/>
      <c r="T50" s="220"/>
      <c r="U50" s="220"/>
      <c r="V50" s="220"/>
      <c r="W50" s="220"/>
      <c r="X50" s="220"/>
      <c r="Y50" s="220"/>
      <c r="Z50" s="221"/>
      <c r="AA50" s="221"/>
      <c r="AB50" s="221"/>
      <c r="AC50" s="221"/>
      <c r="AD50" s="220"/>
      <c r="AE50" s="220"/>
      <c r="AF50" s="220"/>
      <c r="AG50" s="220"/>
      <c r="AH50" s="220"/>
      <c r="AI50" s="220"/>
      <c r="AJ50" s="220"/>
      <c r="AK50" s="220"/>
      <c r="AL50" s="221"/>
      <c r="AM50" s="221"/>
      <c r="AN50" s="221"/>
      <c r="AO50" s="221"/>
      <c r="AP50" s="222"/>
      <c r="AQ50" s="223"/>
      <c r="AR50" s="223"/>
      <c r="AS50" s="223"/>
      <c r="AT50" s="223"/>
      <c r="AU50" s="223"/>
      <c r="AV50" s="223"/>
      <c r="AW50" s="223"/>
      <c r="AX50" s="223"/>
      <c r="AY50" s="222"/>
      <c r="AZ50" s="220"/>
      <c r="BA50" s="220"/>
      <c r="BB50" s="220"/>
      <c r="BC50" s="220"/>
      <c r="BD50" s="222"/>
      <c r="BE50" s="222"/>
      <c r="BF50" s="222"/>
      <c r="BG50" s="222"/>
      <c r="BH50" s="222"/>
      <c r="BI50" s="222"/>
      <c r="BJ50" s="222"/>
      <c r="BK50" s="222"/>
      <c r="BL50" s="222"/>
      <c r="BM50" s="222"/>
      <c r="BN50" s="222"/>
      <c r="BO50" s="222"/>
      <c r="BP50" s="222"/>
      <c r="BQ50" s="222"/>
      <c r="BR50" s="222"/>
      <c r="BS50" s="220"/>
      <c r="BT50" s="220"/>
      <c r="BU50" s="220"/>
      <c r="BV50" s="220"/>
      <c r="BW50" s="220"/>
      <c r="BY50" s="609" t="s">
        <v>330</v>
      </c>
      <c r="BZ50" s="610"/>
      <c r="CA50" s="610"/>
      <c r="CB50" s="610"/>
      <c r="CC50" s="610"/>
      <c r="CD50" s="610"/>
      <c r="CE50" s="610"/>
      <c r="CF50" s="610"/>
      <c r="CG50" s="610"/>
      <c r="CH50" s="610"/>
      <c r="CI50" s="610"/>
      <c r="CJ50" s="610"/>
      <c r="CK50" s="610"/>
      <c r="CL50" s="611"/>
      <c r="CM50" s="612">
        <v>6453206</v>
      </c>
      <c r="CN50" s="619"/>
      <c r="CO50" s="619"/>
      <c r="CP50" s="619"/>
      <c r="CQ50" s="619"/>
      <c r="CR50" s="619"/>
      <c r="CS50" s="619"/>
      <c r="CT50" s="620"/>
      <c r="CU50" s="615">
        <v>0.3</v>
      </c>
      <c r="CV50" s="616"/>
      <c r="CW50" s="616"/>
      <c r="CX50" s="617"/>
      <c r="CY50" s="618">
        <v>2819075</v>
      </c>
      <c r="CZ50" s="619"/>
      <c r="DA50" s="619"/>
      <c r="DB50" s="619"/>
      <c r="DC50" s="619"/>
      <c r="DD50" s="619"/>
      <c r="DE50" s="619"/>
      <c r="DF50" s="620"/>
      <c r="DG50" s="618" t="s">
        <v>137</v>
      </c>
      <c r="DH50" s="619"/>
      <c r="DI50" s="619"/>
      <c r="DJ50" s="619"/>
      <c r="DK50" s="619"/>
      <c r="DL50" s="619"/>
      <c r="DM50" s="619"/>
      <c r="DN50" s="619"/>
      <c r="DO50" s="619"/>
      <c r="DP50" s="619"/>
      <c r="DQ50" s="620"/>
      <c r="DR50" s="615" t="s">
        <v>118</v>
      </c>
      <c r="DS50" s="616"/>
      <c r="DT50" s="616"/>
      <c r="DU50" s="616"/>
      <c r="DV50" s="616"/>
      <c r="DW50" s="616"/>
      <c r="DX50" s="636"/>
    </row>
    <row r="51" spans="2:128" ht="11.25" customHeight="1" x14ac:dyDescent="0.2">
      <c r="B51" s="227" t="s">
        <v>331</v>
      </c>
      <c r="C51" s="213"/>
      <c r="D51" s="219"/>
      <c r="E51" s="219"/>
      <c r="F51" s="219"/>
      <c r="G51" s="219"/>
      <c r="H51" s="219"/>
      <c r="I51" s="219"/>
      <c r="J51" s="219"/>
      <c r="K51" s="219"/>
      <c r="L51" s="219"/>
      <c r="M51" s="219"/>
      <c r="N51" s="219"/>
      <c r="O51" s="219"/>
      <c r="P51" s="219"/>
      <c r="Q51" s="219"/>
      <c r="R51" s="220"/>
      <c r="S51" s="220"/>
      <c r="T51" s="220"/>
      <c r="U51" s="220"/>
      <c r="V51" s="220"/>
      <c r="W51" s="220"/>
      <c r="X51" s="220"/>
      <c r="Y51" s="220"/>
      <c r="Z51" s="221"/>
      <c r="AA51" s="221"/>
      <c r="AB51" s="221"/>
      <c r="AC51" s="221"/>
      <c r="AD51" s="220"/>
      <c r="AE51" s="220"/>
      <c r="AF51" s="220"/>
      <c r="AG51" s="220"/>
      <c r="AH51" s="220"/>
      <c r="AI51" s="220"/>
      <c r="AJ51" s="220"/>
      <c r="AK51" s="220"/>
      <c r="AL51" s="221"/>
      <c r="AM51" s="221"/>
      <c r="AN51" s="221"/>
      <c r="AO51" s="221"/>
      <c r="AP51" s="222"/>
      <c r="AQ51" s="223"/>
      <c r="AR51" s="223"/>
      <c r="AS51" s="223"/>
      <c r="AT51" s="223"/>
      <c r="AU51" s="223"/>
      <c r="AV51" s="223"/>
      <c r="AW51" s="223"/>
      <c r="AX51" s="223"/>
      <c r="AY51" s="222"/>
      <c r="AZ51" s="220"/>
      <c r="BA51" s="220"/>
      <c r="BB51" s="220"/>
      <c r="BC51" s="220"/>
      <c r="BD51" s="222"/>
      <c r="BE51" s="222"/>
      <c r="BF51" s="222"/>
      <c r="BG51" s="222"/>
      <c r="BH51" s="222"/>
      <c r="BI51" s="222"/>
      <c r="BJ51" s="222"/>
      <c r="BK51" s="222"/>
      <c r="BL51" s="222"/>
      <c r="BM51" s="222"/>
      <c r="BN51" s="222"/>
      <c r="BO51" s="222"/>
      <c r="BP51" s="222"/>
      <c r="BQ51" s="222"/>
      <c r="BR51" s="222"/>
      <c r="BS51" s="220"/>
      <c r="BT51" s="220"/>
      <c r="BU51" s="220"/>
      <c r="BV51" s="220"/>
      <c r="BW51" s="220"/>
      <c r="BY51" s="609" t="s">
        <v>332</v>
      </c>
      <c r="BZ51" s="610"/>
      <c r="CA51" s="610"/>
      <c r="CB51" s="610"/>
      <c r="CC51" s="610"/>
      <c r="CD51" s="610"/>
      <c r="CE51" s="610"/>
      <c r="CF51" s="610"/>
      <c r="CG51" s="610"/>
      <c r="CH51" s="610"/>
      <c r="CI51" s="610"/>
      <c r="CJ51" s="610"/>
      <c r="CK51" s="610"/>
      <c r="CL51" s="611"/>
      <c r="CM51" s="612">
        <v>182521570</v>
      </c>
      <c r="CN51" s="613"/>
      <c r="CO51" s="613"/>
      <c r="CP51" s="613"/>
      <c r="CQ51" s="613"/>
      <c r="CR51" s="613"/>
      <c r="CS51" s="613"/>
      <c r="CT51" s="614"/>
      <c r="CU51" s="615">
        <v>8.1</v>
      </c>
      <c r="CV51" s="616"/>
      <c r="CW51" s="616"/>
      <c r="CX51" s="617"/>
      <c r="CY51" s="618">
        <v>709556</v>
      </c>
      <c r="CZ51" s="619"/>
      <c r="DA51" s="619"/>
      <c r="DB51" s="619"/>
      <c r="DC51" s="619"/>
      <c r="DD51" s="619"/>
      <c r="DE51" s="619"/>
      <c r="DF51" s="620"/>
      <c r="DG51" s="618">
        <v>709556</v>
      </c>
      <c r="DH51" s="619"/>
      <c r="DI51" s="619"/>
      <c r="DJ51" s="619"/>
      <c r="DK51" s="619"/>
      <c r="DL51" s="619"/>
      <c r="DM51" s="619"/>
      <c r="DN51" s="619"/>
      <c r="DO51" s="619"/>
      <c r="DP51" s="619"/>
      <c r="DQ51" s="620"/>
      <c r="DR51" s="615">
        <v>0.1</v>
      </c>
      <c r="DS51" s="616"/>
      <c r="DT51" s="616"/>
      <c r="DU51" s="616"/>
      <c r="DV51" s="616"/>
      <c r="DW51" s="616"/>
      <c r="DX51" s="636"/>
    </row>
    <row r="52" spans="2:128" ht="11.25" customHeight="1" x14ac:dyDescent="0.2">
      <c r="B52" s="228" t="s">
        <v>333</v>
      </c>
      <c r="D52" s="219"/>
      <c r="E52" s="219"/>
      <c r="F52" s="219"/>
      <c r="G52" s="219"/>
      <c r="H52" s="219"/>
      <c r="I52" s="219"/>
      <c r="J52" s="219"/>
      <c r="K52" s="219"/>
      <c r="L52" s="219"/>
      <c r="M52" s="219"/>
      <c r="N52" s="219"/>
      <c r="O52" s="219"/>
      <c r="P52" s="219"/>
      <c r="Q52" s="219"/>
      <c r="R52" s="220"/>
      <c r="S52" s="220"/>
      <c r="T52" s="220"/>
      <c r="U52" s="220"/>
      <c r="V52" s="220"/>
      <c r="W52" s="220"/>
      <c r="X52" s="220"/>
      <c r="Y52" s="220"/>
      <c r="Z52" s="221"/>
      <c r="AA52" s="221"/>
      <c r="AB52" s="221"/>
      <c r="AC52" s="221"/>
      <c r="AD52" s="220"/>
      <c r="AE52" s="220"/>
      <c r="AF52" s="220"/>
      <c r="AG52" s="220"/>
      <c r="AH52" s="220"/>
      <c r="AI52" s="220"/>
      <c r="AJ52" s="220"/>
      <c r="AK52" s="220"/>
      <c r="AL52" s="221"/>
      <c r="AM52" s="221"/>
      <c r="AN52" s="221"/>
      <c r="AO52" s="221"/>
      <c r="AP52" s="222"/>
      <c r="AQ52" s="223"/>
      <c r="AR52" s="223"/>
      <c r="AS52" s="223"/>
      <c r="AT52" s="223"/>
      <c r="AU52" s="223"/>
      <c r="AV52" s="223"/>
      <c r="AW52" s="223"/>
      <c r="AX52" s="223"/>
      <c r="AY52" s="222"/>
      <c r="AZ52" s="220"/>
      <c r="BA52" s="220"/>
      <c r="BB52" s="220"/>
      <c r="BC52" s="220"/>
      <c r="BD52" s="222"/>
      <c r="BE52" s="222"/>
      <c r="BF52" s="222"/>
      <c r="BG52" s="222"/>
      <c r="BH52" s="222"/>
      <c r="BI52" s="222"/>
      <c r="BJ52" s="222"/>
      <c r="BK52" s="222"/>
      <c r="BL52" s="222"/>
      <c r="BM52" s="222"/>
      <c r="BN52" s="222"/>
      <c r="BO52" s="222"/>
      <c r="BP52" s="222"/>
      <c r="BQ52" s="222"/>
      <c r="BR52" s="222"/>
      <c r="BS52" s="220"/>
      <c r="BT52" s="220"/>
      <c r="BU52" s="220"/>
      <c r="BV52" s="220"/>
      <c r="BW52" s="220"/>
      <c r="BY52" s="609" t="s">
        <v>334</v>
      </c>
      <c r="BZ52" s="610"/>
      <c r="CA52" s="610"/>
      <c r="CB52" s="610"/>
      <c r="CC52" s="610"/>
      <c r="CD52" s="610"/>
      <c r="CE52" s="610"/>
      <c r="CF52" s="610"/>
      <c r="CG52" s="610"/>
      <c r="CH52" s="610"/>
      <c r="CI52" s="610"/>
      <c r="CJ52" s="610"/>
      <c r="CK52" s="610"/>
      <c r="CL52" s="611"/>
      <c r="CM52" s="612" t="s">
        <v>118</v>
      </c>
      <c r="CN52" s="619"/>
      <c r="CO52" s="619"/>
      <c r="CP52" s="619"/>
      <c r="CQ52" s="619"/>
      <c r="CR52" s="619"/>
      <c r="CS52" s="619"/>
      <c r="CT52" s="620"/>
      <c r="CU52" s="615" t="s">
        <v>228</v>
      </c>
      <c r="CV52" s="616"/>
      <c r="CW52" s="616"/>
      <c r="CX52" s="617"/>
      <c r="CY52" s="618" t="s">
        <v>118</v>
      </c>
      <c r="CZ52" s="619"/>
      <c r="DA52" s="619"/>
      <c r="DB52" s="619"/>
      <c r="DC52" s="619"/>
      <c r="DD52" s="619"/>
      <c r="DE52" s="619"/>
      <c r="DF52" s="620"/>
      <c r="DG52" s="618" t="s">
        <v>118</v>
      </c>
      <c r="DH52" s="619"/>
      <c r="DI52" s="619"/>
      <c r="DJ52" s="619"/>
      <c r="DK52" s="619"/>
      <c r="DL52" s="619"/>
      <c r="DM52" s="619"/>
      <c r="DN52" s="619"/>
      <c r="DO52" s="619"/>
      <c r="DP52" s="619"/>
      <c r="DQ52" s="620"/>
      <c r="DR52" s="615" t="s">
        <v>118</v>
      </c>
      <c r="DS52" s="616"/>
      <c r="DT52" s="616"/>
      <c r="DU52" s="616"/>
      <c r="DV52" s="616"/>
      <c r="DW52" s="616"/>
      <c r="DX52" s="636"/>
    </row>
    <row r="53" spans="2:128" ht="11.25" customHeight="1" x14ac:dyDescent="0.2">
      <c r="AP53" s="635"/>
      <c r="AQ53" s="635"/>
      <c r="AR53" s="635"/>
      <c r="AS53" s="635"/>
      <c r="AT53" s="219"/>
      <c r="AU53" s="219"/>
      <c r="AV53" s="219"/>
      <c r="AW53" s="219"/>
      <c r="AX53" s="219"/>
      <c r="AY53" s="219"/>
      <c r="AZ53" s="219"/>
      <c r="BA53" s="219"/>
      <c r="BB53" s="219"/>
      <c r="BC53" s="219"/>
      <c r="BD53" s="628"/>
      <c r="BE53" s="628"/>
      <c r="BF53" s="628"/>
      <c r="BG53" s="628"/>
      <c r="BH53" s="628"/>
      <c r="BI53" s="628"/>
      <c r="BJ53" s="628"/>
      <c r="BK53" s="628"/>
      <c r="BL53" s="628"/>
      <c r="BM53" s="628"/>
      <c r="BN53" s="628"/>
      <c r="BO53" s="628"/>
      <c r="BP53" s="628"/>
      <c r="BQ53" s="628"/>
      <c r="BR53" s="628"/>
      <c r="BS53" s="628"/>
      <c r="BT53" s="628"/>
      <c r="BU53" s="628"/>
      <c r="BV53" s="628"/>
      <c r="BW53" s="628"/>
      <c r="BY53" s="609" t="s">
        <v>335</v>
      </c>
      <c r="BZ53" s="610"/>
      <c r="CA53" s="610"/>
      <c r="CB53" s="610"/>
      <c r="CC53" s="610"/>
      <c r="CD53" s="610"/>
      <c r="CE53" s="610"/>
      <c r="CF53" s="610"/>
      <c r="CG53" s="610"/>
      <c r="CH53" s="610"/>
      <c r="CI53" s="610"/>
      <c r="CJ53" s="610"/>
      <c r="CK53" s="610"/>
      <c r="CL53" s="611"/>
      <c r="CM53" s="612">
        <v>304744882</v>
      </c>
      <c r="CN53" s="613"/>
      <c r="CO53" s="613"/>
      <c r="CP53" s="613"/>
      <c r="CQ53" s="613"/>
      <c r="CR53" s="613"/>
      <c r="CS53" s="613"/>
      <c r="CT53" s="614"/>
      <c r="CU53" s="615">
        <v>13.5</v>
      </c>
      <c r="CV53" s="616"/>
      <c r="CW53" s="616"/>
      <c r="CX53" s="617"/>
      <c r="CY53" s="618">
        <v>37488018</v>
      </c>
      <c r="CZ53" s="619"/>
      <c r="DA53" s="619"/>
      <c r="DB53" s="619"/>
      <c r="DC53" s="619"/>
      <c r="DD53" s="619"/>
      <c r="DE53" s="619"/>
      <c r="DF53" s="620"/>
      <c r="DG53" s="621"/>
      <c r="DH53" s="622"/>
      <c r="DI53" s="622"/>
      <c r="DJ53" s="622"/>
      <c r="DK53" s="622"/>
      <c r="DL53" s="622"/>
      <c r="DM53" s="622"/>
      <c r="DN53" s="622"/>
      <c r="DO53" s="622"/>
      <c r="DP53" s="622"/>
      <c r="DQ53" s="623"/>
      <c r="DR53" s="624"/>
      <c r="DS53" s="625"/>
      <c r="DT53" s="625"/>
      <c r="DU53" s="625"/>
      <c r="DV53" s="625"/>
      <c r="DW53" s="625"/>
      <c r="DX53" s="626"/>
    </row>
    <row r="54" spans="2:128" ht="11.25" customHeight="1" x14ac:dyDescent="0.2">
      <c r="B54" s="213"/>
      <c r="C54" s="213"/>
      <c r="D54" s="213"/>
      <c r="E54" s="213"/>
      <c r="F54" s="213"/>
      <c r="G54" s="213"/>
      <c r="H54" s="213"/>
      <c r="I54" s="213"/>
      <c r="J54" s="213"/>
      <c r="K54" s="213"/>
      <c r="L54" s="213"/>
      <c r="M54" s="213"/>
      <c r="N54" s="213"/>
      <c r="O54" s="213"/>
      <c r="P54" s="213"/>
      <c r="Q54" s="213"/>
      <c r="R54" s="225"/>
      <c r="S54" s="225"/>
      <c r="T54" s="225"/>
      <c r="U54" s="225"/>
      <c r="V54" s="225"/>
      <c r="W54" s="225"/>
      <c r="X54" s="225"/>
      <c r="Y54" s="225"/>
      <c r="Z54" s="225"/>
      <c r="AA54" s="225"/>
      <c r="AB54" s="225"/>
      <c r="AC54" s="225"/>
      <c r="AD54" s="225"/>
      <c r="AE54" s="225"/>
      <c r="AF54" s="225"/>
      <c r="AG54" s="225"/>
      <c r="AH54" s="225"/>
      <c r="AI54" s="225"/>
      <c r="AJ54" s="225"/>
      <c r="AK54" s="225"/>
      <c r="AL54" s="225"/>
      <c r="AM54" s="225"/>
      <c r="AN54" s="225"/>
      <c r="AO54" s="225"/>
      <c r="AP54" s="635"/>
      <c r="AQ54" s="635"/>
      <c r="AR54" s="635"/>
      <c r="AS54" s="635"/>
      <c r="AT54" s="219"/>
      <c r="AU54" s="219"/>
      <c r="AV54" s="219"/>
      <c r="AW54" s="219"/>
      <c r="AX54" s="219"/>
      <c r="AY54" s="219"/>
      <c r="AZ54" s="219"/>
      <c r="BA54" s="219"/>
      <c r="BB54" s="219"/>
      <c r="BC54" s="219"/>
      <c r="BD54" s="628"/>
      <c r="BE54" s="628"/>
      <c r="BF54" s="628"/>
      <c r="BG54" s="628"/>
      <c r="BH54" s="628"/>
      <c r="BI54" s="628"/>
      <c r="BJ54" s="628"/>
      <c r="BK54" s="628"/>
      <c r="BL54" s="628"/>
      <c r="BM54" s="628"/>
      <c r="BN54" s="628"/>
      <c r="BO54" s="628"/>
      <c r="BP54" s="628"/>
      <c r="BQ54" s="628"/>
      <c r="BR54" s="628"/>
      <c r="BS54" s="628"/>
      <c r="BT54" s="628"/>
      <c r="BU54" s="628"/>
      <c r="BV54" s="628"/>
      <c r="BW54" s="628"/>
      <c r="BY54" s="609" t="s">
        <v>336</v>
      </c>
      <c r="BZ54" s="610"/>
      <c r="CA54" s="610"/>
      <c r="CB54" s="610"/>
      <c r="CC54" s="610"/>
      <c r="CD54" s="610"/>
      <c r="CE54" s="610"/>
      <c r="CF54" s="610"/>
      <c r="CG54" s="610"/>
      <c r="CH54" s="610"/>
      <c r="CI54" s="610"/>
      <c r="CJ54" s="610"/>
      <c r="CK54" s="610"/>
      <c r="CL54" s="611"/>
      <c r="CM54" s="612">
        <v>7269704</v>
      </c>
      <c r="CN54" s="613"/>
      <c r="CO54" s="613"/>
      <c r="CP54" s="613"/>
      <c r="CQ54" s="613"/>
      <c r="CR54" s="613"/>
      <c r="CS54" s="613"/>
      <c r="CT54" s="614"/>
      <c r="CU54" s="615">
        <v>0.3</v>
      </c>
      <c r="CV54" s="616"/>
      <c r="CW54" s="616"/>
      <c r="CX54" s="617"/>
      <c r="CY54" s="618">
        <v>5394332</v>
      </c>
      <c r="CZ54" s="619"/>
      <c r="DA54" s="619"/>
      <c r="DB54" s="619"/>
      <c r="DC54" s="619"/>
      <c r="DD54" s="619"/>
      <c r="DE54" s="619"/>
      <c r="DF54" s="620"/>
      <c r="DG54" s="621"/>
      <c r="DH54" s="622"/>
      <c r="DI54" s="622"/>
      <c r="DJ54" s="622"/>
      <c r="DK54" s="622"/>
      <c r="DL54" s="622"/>
      <c r="DM54" s="622"/>
      <c r="DN54" s="622"/>
      <c r="DO54" s="622"/>
      <c r="DP54" s="622"/>
      <c r="DQ54" s="623"/>
      <c r="DR54" s="624"/>
      <c r="DS54" s="625"/>
      <c r="DT54" s="625"/>
      <c r="DU54" s="625"/>
      <c r="DV54" s="625"/>
      <c r="DW54" s="625"/>
      <c r="DX54" s="626"/>
    </row>
    <row r="55" spans="2:128" ht="11.25" customHeight="1" x14ac:dyDescent="0.2">
      <c r="B55" s="213"/>
      <c r="C55" s="213"/>
      <c r="D55" s="213"/>
      <c r="E55" s="213"/>
      <c r="F55" s="213"/>
      <c r="G55" s="213"/>
      <c r="H55" s="213"/>
      <c r="I55" s="213"/>
      <c r="J55" s="213"/>
      <c r="K55" s="213"/>
      <c r="L55" s="213"/>
      <c r="M55" s="213"/>
      <c r="N55" s="213"/>
      <c r="O55" s="213"/>
      <c r="P55" s="213"/>
      <c r="Q55" s="213"/>
      <c r="R55" s="225"/>
      <c r="S55" s="225"/>
      <c r="T55" s="225"/>
      <c r="U55" s="225"/>
      <c r="V55" s="225"/>
      <c r="W55" s="225"/>
      <c r="X55" s="225"/>
      <c r="Y55" s="225"/>
      <c r="Z55" s="225"/>
      <c r="AA55" s="225"/>
      <c r="AB55" s="225"/>
      <c r="AC55" s="225"/>
      <c r="AD55" s="225"/>
      <c r="AE55" s="225"/>
      <c r="AF55" s="225"/>
      <c r="AG55" s="225"/>
      <c r="AH55" s="225"/>
      <c r="AI55" s="225"/>
      <c r="AJ55" s="225"/>
      <c r="AK55" s="225"/>
      <c r="AL55" s="225"/>
      <c r="AM55" s="225"/>
      <c r="AN55" s="225"/>
      <c r="AO55" s="225"/>
      <c r="AP55" s="635"/>
      <c r="AQ55" s="635"/>
      <c r="AR55" s="635"/>
      <c r="AS55" s="635"/>
      <c r="AT55" s="219"/>
      <c r="AU55" s="219"/>
      <c r="AV55" s="219"/>
      <c r="AW55" s="219"/>
      <c r="AX55" s="219"/>
      <c r="AY55" s="219"/>
      <c r="AZ55" s="219"/>
      <c r="BA55" s="219"/>
      <c r="BB55" s="219"/>
      <c r="BC55" s="219"/>
      <c r="BD55" s="628"/>
      <c r="BE55" s="628"/>
      <c r="BF55" s="628"/>
      <c r="BG55" s="628"/>
      <c r="BH55" s="628"/>
      <c r="BI55" s="628"/>
      <c r="BJ55" s="628"/>
      <c r="BK55" s="628"/>
      <c r="BL55" s="628"/>
      <c r="BM55" s="628"/>
      <c r="BN55" s="628"/>
      <c r="BO55" s="628"/>
      <c r="BP55" s="628"/>
      <c r="BQ55" s="628"/>
      <c r="BR55" s="628"/>
      <c r="BS55" s="628"/>
      <c r="BT55" s="628"/>
      <c r="BU55" s="628"/>
      <c r="BV55" s="628"/>
      <c r="BW55" s="628"/>
      <c r="BY55" s="629" t="s">
        <v>306</v>
      </c>
      <c r="BZ55" s="630"/>
      <c r="CA55" s="609" t="s">
        <v>337</v>
      </c>
      <c r="CB55" s="610"/>
      <c r="CC55" s="610"/>
      <c r="CD55" s="610"/>
      <c r="CE55" s="610"/>
      <c r="CF55" s="610"/>
      <c r="CG55" s="610"/>
      <c r="CH55" s="610"/>
      <c r="CI55" s="610"/>
      <c r="CJ55" s="610"/>
      <c r="CK55" s="610"/>
      <c r="CL55" s="611"/>
      <c r="CM55" s="612">
        <v>304077422</v>
      </c>
      <c r="CN55" s="613"/>
      <c r="CO55" s="613"/>
      <c r="CP55" s="613"/>
      <c r="CQ55" s="613"/>
      <c r="CR55" s="613"/>
      <c r="CS55" s="613"/>
      <c r="CT55" s="614"/>
      <c r="CU55" s="615">
        <v>13.5</v>
      </c>
      <c r="CV55" s="616"/>
      <c r="CW55" s="616"/>
      <c r="CX55" s="617"/>
      <c r="CY55" s="618">
        <v>37480702</v>
      </c>
      <c r="CZ55" s="619"/>
      <c r="DA55" s="619"/>
      <c r="DB55" s="619"/>
      <c r="DC55" s="619"/>
      <c r="DD55" s="619"/>
      <c r="DE55" s="619"/>
      <c r="DF55" s="620"/>
      <c r="DG55" s="621"/>
      <c r="DH55" s="622"/>
      <c r="DI55" s="622"/>
      <c r="DJ55" s="622"/>
      <c r="DK55" s="622"/>
      <c r="DL55" s="622"/>
      <c r="DM55" s="622"/>
      <c r="DN55" s="622"/>
      <c r="DO55" s="622"/>
      <c r="DP55" s="622"/>
      <c r="DQ55" s="623"/>
      <c r="DR55" s="624"/>
      <c r="DS55" s="625"/>
      <c r="DT55" s="625"/>
      <c r="DU55" s="625"/>
      <c r="DV55" s="625"/>
      <c r="DW55" s="625"/>
      <c r="DX55" s="626"/>
    </row>
    <row r="56" spans="2:128" ht="11.25" customHeight="1" x14ac:dyDescent="0.2">
      <c r="B56" s="213"/>
      <c r="C56" s="213"/>
      <c r="D56" s="213"/>
      <c r="E56" s="213"/>
      <c r="F56" s="213"/>
      <c r="G56" s="213"/>
      <c r="H56" s="213"/>
      <c r="I56" s="213"/>
      <c r="J56" s="213"/>
      <c r="K56" s="213"/>
      <c r="L56" s="213"/>
      <c r="M56" s="213"/>
      <c r="N56" s="213"/>
      <c r="O56" s="213"/>
      <c r="P56" s="213"/>
      <c r="Q56" s="213"/>
      <c r="R56" s="225"/>
      <c r="S56" s="225"/>
      <c r="T56" s="225"/>
      <c r="U56" s="225"/>
      <c r="V56" s="225"/>
      <c r="W56" s="225"/>
      <c r="X56" s="225"/>
      <c r="Y56" s="225"/>
      <c r="Z56" s="225"/>
      <c r="AA56" s="225"/>
      <c r="AB56" s="225"/>
      <c r="AC56" s="225"/>
      <c r="AD56" s="225"/>
      <c r="AE56" s="225"/>
      <c r="AF56" s="225"/>
      <c r="AG56" s="225"/>
      <c r="AH56" s="225"/>
      <c r="AI56" s="225"/>
      <c r="AJ56" s="225"/>
      <c r="AK56" s="225"/>
      <c r="AL56" s="225"/>
      <c r="AM56" s="225"/>
      <c r="AN56" s="225"/>
      <c r="AO56" s="225"/>
      <c r="AP56" s="223"/>
      <c r="AQ56" s="223"/>
      <c r="AR56" s="219"/>
      <c r="AS56" s="219"/>
      <c r="AT56" s="219"/>
      <c r="AU56" s="219"/>
      <c r="AV56" s="219"/>
      <c r="AW56" s="219"/>
      <c r="AX56" s="219"/>
      <c r="AY56" s="219"/>
      <c r="AZ56" s="219"/>
      <c r="BA56" s="219"/>
      <c r="BB56" s="219"/>
      <c r="BC56" s="219"/>
      <c r="BD56" s="223"/>
      <c r="BE56" s="223"/>
      <c r="BF56" s="223"/>
      <c r="BG56" s="223"/>
      <c r="BH56" s="223"/>
      <c r="BI56" s="223"/>
      <c r="BJ56" s="223"/>
      <c r="BK56" s="223"/>
      <c r="BL56" s="223"/>
      <c r="BM56" s="223"/>
      <c r="BN56" s="223"/>
      <c r="BO56" s="223"/>
      <c r="BP56" s="223"/>
      <c r="BQ56" s="223"/>
      <c r="BR56" s="223"/>
      <c r="BS56" s="223"/>
      <c r="BT56" s="223"/>
      <c r="BU56" s="223"/>
      <c r="BV56" s="223"/>
      <c r="BW56" s="223"/>
      <c r="BY56" s="631"/>
      <c r="BZ56" s="632"/>
      <c r="CA56" s="609" t="s">
        <v>338</v>
      </c>
      <c r="CB56" s="610"/>
      <c r="CC56" s="610"/>
      <c r="CD56" s="610"/>
      <c r="CE56" s="610"/>
      <c r="CF56" s="610"/>
      <c r="CG56" s="610"/>
      <c r="CH56" s="610"/>
      <c r="CI56" s="610"/>
      <c r="CJ56" s="610"/>
      <c r="CK56" s="610"/>
      <c r="CL56" s="611"/>
      <c r="CM56" s="612">
        <v>133676356</v>
      </c>
      <c r="CN56" s="613"/>
      <c r="CO56" s="613"/>
      <c r="CP56" s="613"/>
      <c r="CQ56" s="613"/>
      <c r="CR56" s="613"/>
      <c r="CS56" s="613"/>
      <c r="CT56" s="614"/>
      <c r="CU56" s="615">
        <v>5.9</v>
      </c>
      <c r="CV56" s="616"/>
      <c r="CW56" s="616"/>
      <c r="CX56" s="617"/>
      <c r="CY56" s="618">
        <v>1996725</v>
      </c>
      <c r="CZ56" s="619"/>
      <c r="DA56" s="619"/>
      <c r="DB56" s="619"/>
      <c r="DC56" s="619"/>
      <c r="DD56" s="619"/>
      <c r="DE56" s="619"/>
      <c r="DF56" s="620"/>
      <c r="DG56" s="621"/>
      <c r="DH56" s="622"/>
      <c r="DI56" s="622"/>
      <c r="DJ56" s="622"/>
      <c r="DK56" s="622"/>
      <c r="DL56" s="622"/>
      <c r="DM56" s="622"/>
      <c r="DN56" s="622"/>
      <c r="DO56" s="622"/>
      <c r="DP56" s="622"/>
      <c r="DQ56" s="623"/>
      <c r="DR56" s="624"/>
      <c r="DS56" s="625"/>
      <c r="DT56" s="625"/>
      <c r="DU56" s="625"/>
      <c r="DV56" s="625"/>
      <c r="DW56" s="625"/>
      <c r="DX56" s="626"/>
    </row>
    <row r="57" spans="2:128" ht="11.25" customHeight="1" x14ac:dyDescent="0.2">
      <c r="B57" s="227"/>
      <c r="C57" s="213"/>
      <c r="D57" s="213"/>
      <c r="E57" s="213"/>
      <c r="F57" s="213"/>
      <c r="G57" s="213"/>
      <c r="H57" s="213"/>
      <c r="I57" s="213"/>
      <c r="J57" s="213"/>
      <c r="K57" s="213"/>
      <c r="L57" s="213"/>
      <c r="M57" s="213"/>
      <c r="N57" s="213"/>
      <c r="O57" s="213"/>
      <c r="P57" s="213"/>
      <c r="Q57" s="213"/>
      <c r="R57" s="225"/>
      <c r="S57" s="225"/>
      <c r="T57" s="225"/>
      <c r="U57" s="225"/>
      <c r="V57" s="225"/>
      <c r="W57" s="225"/>
      <c r="X57" s="225"/>
      <c r="Y57" s="225"/>
      <c r="Z57" s="225"/>
      <c r="AA57" s="225"/>
      <c r="AB57" s="225"/>
      <c r="AC57" s="225"/>
      <c r="AD57" s="225"/>
      <c r="AE57" s="225"/>
      <c r="AF57" s="225"/>
      <c r="AG57" s="225"/>
      <c r="AH57" s="225"/>
      <c r="AI57" s="225"/>
      <c r="AJ57" s="225"/>
      <c r="AK57" s="225"/>
      <c r="AL57" s="225"/>
      <c r="AM57" s="225"/>
      <c r="AN57" s="225"/>
      <c r="AO57" s="225"/>
      <c r="AP57" s="223"/>
      <c r="AQ57" s="627"/>
      <c r="AR57" s="627"/>
      <c r="AS57" s="627"/>
      <c r="AT57" s="627"/>
      <c r="AU57" s="627"/>
      <c r="AV57" s="627"/>
      <c r="AW57" s="627"/>
      <c r="AX57" s="627"/>
      <c r="AY57" s="627"/>
      <c r="AZ57" s="627"/>
      <c r="BA57" s="627"/>
      <c r="BB57" s="627"/>
      <c r="BC57" s="627"/>
      <c r="BD57" s="627"/>
      <c r="BE57" s="627"/>
      <c r="BF57" s="627"/>
      <c r="BG57" s="627"/>
      <c r="BH57" s="627"/>
      <c r="BI57" s="627"/>
      <c r="BJ57" s="627"/>
      <c r="BK57" s="627"/>
      <c r="BL57" s="627"/>
      <c r="BM57" s="627"/>
      <c r="BN57" s="627"/>
      <c r="BO57" s="627"/>
      <c r="BP57" s="627"/>
      <c r="BQ57" s="627"/>
      <c r="BR57" s="627"/>
      <c r="BS57" s="627"/>
      <c r="BT57" s="627"/>
      <c r="BU57" s="627"/>
      <c r="BV57" s="627"/>
      <c r="BW57" s="627"/>
      <c r="BY57" s="631"/>
      <c r="BZ57" s="632"/>
      <c r="CA57" s="609" t="s">
        <v>339</v>
      </c>
      <c r="CB57" s="610"/>
      <c r="CC57" s="610"/>
      <c r="CD57" s="610"/>
      <c r="CE57" s="610"/>
      <c r="CF57" s="610"/>
      <c r="CG57" s="610"/>
      <c r="CH57" s="610"/>
      <c r="CI57" s="610"/>
      <c r="CJ57" s="610"/>
      <c r="CK57" s="610"/>
      <c r="CL57" s="611"/>
      <c r="CM57" s="612">
        <v>138475928</v>
      </c>
      <c r="CN57" s="613"/>
      <c r="CO57" s="613"/>
      <c r="CP57" s="613"/>
      <c r="CQ57" s="613"/>
      <c r="CR57" s="613"/>
      <c r="CS57" s="613"/>
      <c r="CT57" s="614"/>
      <c r="CU57" s="615">
        <v>6.1</v>
      </c>
      <c r="CV57" s="616"/>
      <c r="CW57" s="616"/>
      <c r="CX57" s="617"/>
      <c r="CY57" s="618">
        <v>26312006</v>
      </c>
      <c r="CZ57" s="619"/>
      <c r="DA57" s="619"/>
      <c r="DB57" s="619"/>
      <c r="DC57" s="619"/>
      <c r="DD57" s="619"/>
      <c r="DE57" s="619"/>
      <c r="DF57" s="620"/>
      <c r="DG57" s="621"/>
      <c r="DH57" s="622"/>
      <c r="DI57" s="622"/>
      <c r="DJ57" s="622"/>
      <c r="DK57" s="622"/>
      <c r="DL57" s="622"/>
      <c r="DM57" s="622"/>
      <c r="DN57" s="622"/>
      <c r="DO57" s="622"/>
      <c r="DP57" s="622"/>
      <c r="DQ57" s="623"/>
      <c r="DR57" s="624"/>
      <c r="DS57" s="625"/>
      <c r="DT57" s="625"/>
      <c r="DU57" s="625"/>
      <c r="DV57" s="625"/>
      <c r="DW57" s="625"/>
      <c r="DX57" s="626"/>
    </row>
    <row r="58" spans="2:128" ht="11.25" customHeight="1" x14ac:dyDescent="0.2">
      <c r="B58" s="228"/>
      <c r="AP58" s="223"/>
      <c r="AQ58" s="219"/>
      <c r="AR58" s="219"/>
      <c r="AS58" s="219"/>
      <c r="AT58" s="219"/>
      <c r="AU58" s="219"/>
      <c r="AV58" s="219"/>
      <c r="AW58" s="219"/>
      <c r="AX58" s="219"/>
      <c r="AY58" s="219"/>
      <c r="AZ58" s="590"/>
      <c r="BA58" s="590"/>
      <c r="BB58" s="590"/>
      <c r="BC58" s="590"/>
      <c r="BD58" s="219"/>
      <c r="BE58" s="219"/>
      <c r="BF58" s="219"/>
      <c r="BG58" s="219"/>
      <c r="BH58" s="219"/>
      <c r="BI58" s="219"/>
      <c r="BJ58" s="219"/>
      <c r="BK58" s="219"/>
      <c r="BL58" s="219"/>
      <c r="BM58" s="219"/>
      <c r="BN58" s="219"/>
      <c r="BO58" s="219"/>
      <c r="BP58" s="219"/>
      <c r="BQ58" s="219"/>
      <c r="BR58" s="219"/>
      <c r="BS58" s="590"/>
      <c r="BT58" s="590"/>
      <c r="BU58" s="590"/>
      <c r="BV58" s="590"/>
      <c r="BW58" s="590"/>
      <c r="BY58" s="631"/>
      <c r="BZ58" s="632"/>
      <c r="CA58" s="609" t="s">
        <v>340</v>
      </c>
      <c r="CB58" s="610"/>
      <c r="CC58" s="610"/>
      <c r="CD58" s="610"/>
      <c r="CE58" s="610"/>
      <c r="CF58" s="610"/>
      <c r="CG58" s="610"/>
      <c r="CH58" s="610"/>
      <c r="CI58" s="610"/>
      <c r="CJ58" s="610"/>
      <c r="CK58" s="610"/>
      <c r="CL58" s="611"/>
      <c r="CM58" s="612">
        <v>667460</v>
      </c>
      <c r="CN58" s="613"/>
      <c r="CO58" s="613"/>
      <c r="CP58" s="613"/>
      <c r="CQ58" s="613"/>
      <c r="CR58" s="613"/>
      <c r="CS58" s="613"/>
      <c r="CT58" s="614"/>
      <c r="CU58" s="615">
        <v>0</v>
      </c>
      <c r="CV58" s="616"/>
      <c r="CW58" s="616"/>
      <c r="CX58" s="617"/>
      <c r="CY58" s="618">
        <v>7316</v>
      </c>
      <c r="CZ58" s="619"/>
      <c r="DA58" s="619"/>
      <c r="DB58" s="619"/>
      <c r="DC58" s="619"/>
      <c r="DD58" s="619"/>
      <c r="DE58" s="619"/>
      <c r="DF58" s="620"/>
      <c r="DG58" s="621"/>
      <c r="DH58" s="622"/>
      <c r="DI58" s="622"/>
      <c r="DJ58" s="622"/>
      <c r="DK58" s="622"/>
      <c r="DL58" s="622"/>
      <c r="DM58" s="622"/>
      <c r="DN58" s="622"/>
      <c r="DO58" s="622"/>
      <c r="DP58" s="622"/>
      <c r="DQ58" s="623"/>
      <c r="DR58" s="624"/>
      <c r="DS58" s="625"/>
      <c r="DT58" s="625"/>
      <c r="DU58" s="625"/>
      <c r="DV58" s="625"/>
      <c r="DW58" s="625"/>
      <c r="DX58" s="626"/>
    </row>
    <row r="59" spans="2:128" ht="11.25" customHeight="1" x14ac:dyDescent="0.2">
      <c r="AP59" s="219"/>
      <c r="AQ59" s="223"/>
      <c r="AR59" s="223"/>
      <c r="AS59" s="223"/>
      <c r="AT59" s="223"/>
      <c r="AU59" s="223"/>
      <c r="AV59" s="223"/>
      <c r="AW59" s="223"/>
      <c r="AX59" s="223"/>
      <c r="AY59" s="219"/>
      <c r="AZ59" s="590"/>
      <c r="BA59" s="590"/>
      <c r="BB59" s="590"/>
      <c r="BC59" s="590"/>
      <c r="BD59" s="219"/>
      <c r="BE59" s="219"/>
      <c r="BF59" s="219"/>
      <c r="BG59" s="219"/>
      <c r="BH59" s="219"/>
      <c r="BI59" s="219"/>
      <c r="BJ59" s="219"/>
      <c r="BK59" s="219"/>
      <c r="BL59" s="219"/>
      <c r="BM59" s="219"/>
      <c r="BN59" s="219"/>
      <c r="BO59" s="219"/>
      <c r="BP59" s="219"/>
      <c r="BQ59" s="219"/>
      <c r="BR59" s="219"/>
      <c r="BS59" s="590"/>
      <c r="BT59" s="590"/>
      <c r="BU59" s="590"/>
      <c r="BV59" s="590"/>
      <c r="BW59" s="590"/>
      <c r="BY59" s="633"/>
      <c r="BZ59" s="634"/>
      <c r="CA59" s="609" t="s">
        <v>341</v>
      </c>
      <c r="CB59" s="610"/>
      <c r="CC59" s="610"/>
      <c r="CD59" s="610"/>
      <c r="CE59" s="610"/>
      <c r="CF59" s="610"/>
      <c r="CG59" s="610"/>
      <c r="CH59" s="610"/>
      <c r="CI59" s="610"/>
      <c r="CJ59" s="610"/>
      <c r="CK59" s="610"/>
      <c r="CL59" s="611"/>
      <c r="CM59" s="612" t="s">
        <v>118</v>
      </c>
      <c r="CN59" s="613"/>
      <c r="CO59" s="613"/>
      <c r="CP59" s="613"/>
      <c r="CQ59" s="613"/>
      <c r="CR59" s="613"/>
      <c r="CS59" s="613"/>
      <c r="CT59" s="614"/>
      <c r="CU59" s="615" t="s">
        <v>118</v>
      </c>
      <c r="CV59" s="616"/>
      <c r="CW59" s="616"/>
      <c r="CX59" s="617"/>
      <c r="CY59" s="618" t="s">
        <v>137</v>
      </c>
      <c r="CZ59" s="619"/>
      <c r="DA59" s="619"/>
      <c r="DB59" s="619"/>
      <c r="DC59" s="619"/>
      <c r="DD59" s="619"/>
      <c r="DE59" s="619"/>
      <c r="DF59" s="620"/>
      <c r="DG59" s="621"/>
      <c r="DH59" s="622"/>
      <c r="DI59" s="622"/>
      <c r="DJ59" s="622"/>
      <c r="DK59" s="622"/>
      <c r="DL59" s="622"/>
      <c r="DM59" s="622"/>
      <c r="DN59" s="622"/>
      <c r="DO59" s="622"/>
      <c r="DP59" s="622"/>
      <c r="DQ59" s="623"/>
      <c r="DR59" s="624"/>
      <c r="DS59" s="625"/>
      <c r="DT59" s="625"/>
      <c r="DU59" s="625"/>
      <c r="DV59" s="625"/>
      <c r="DW59" s="625"/>
      <c r="DX59" s="626"/>
    </row>
    <row r="60" spans="2:128" ht="11.25" customHeight="1" x14ac:dyDescent="0.2">
      <c r="AP60" s="219"/>
      <c r="AQ60" s="223"/>
      <c r="AR60" s="223"/>
      <c r="AS60" s="223"/>
      <c r="AT60" s="223"/>
      <c r="AU60" s="223"/>
      <c r="AV60" s="223"/>
      <c r="AW60" s="223"/>
      <c r="AX60" s="223"/>
      <c r="AY60" s="219"/>
      <c r="AZ60" s="590"/>
      <c r="BA60" s="590"/>
      <c r="BB60" s="590"/>
      <c r="BC60" s="590"/>
      <c r="BD60" s="219"/>
      <c r="BE60" s="219"/>
      <c r="BF60" s="219"/>
      <c r="BG60" s="219"/>
      <c r="BH60" s="219"/>
      <c r="BI60" s="219"/>
      <c r="BJ60" s="219"/>
      <c r="BK60" s="219"/>
      <c r="BL60" s="219"/>
      <c r="BM60" s="219"/>
      <c r="BN60" s="219"/>
      <c r="BO60" s="219"/>
      <c r="BP60" s="219"/>
      <c r="BQ60" s="219"/>
      <c r="BR60" s="219"/>
      <c r="BS60" s="590"/>
      <c r="BT60" s="590"/>
      <c r="BU60" s="590"/>
      <c r="BV60" s="590"/>
      <c r="BW60" s="590"/>
      <c r="BY60" s="591" t="s">
        <v>342</v>
      </c>
      <c r="BZ60" s="592"/>
      <c r="CA60" s="592"/>
      <c r="CB60" s="592"/>
      <c r="CC60" s="592"/>
      <c r="CD60" s="592"/>
      <c r="CE60" s="592"/>
      <c r="CF60" s="592"/>
      <c r="CG60" s="592"/>
      <c r="CH60" s="592"/>
      <c r="CI60" s="592"/>
      <c r="CJ60" s="592"/>
      <c r="CK60" s="592"/>
      <c r="CL60" s="593"/>
      <c r="CM60" s="594">
        <v>2256860944</v>
      </c>
      <c r="CN60" s="595"/>
      <c r="CO60" s="595"/>
      <c r="CP60" s="595"/>
      <c r="CQ60" s="595"/>
      <c r="CR60" s="595"/>
      <c r="CS60" s="595"/>
      <c r="CT60" s="596"/>
      <c r="CU60" s="597">
        <v>100</v>
      </c>
      <c r="CV60" s="598"/>
      <c r="CW60" s="598"/>
      <c r="CX60" s="599"/>
      <c r="CY60" s="600">
        <v>1603211485</v>
      </c>
      <c r="CZ60" s="601"/>
      <c r="DA60" s="601"/>
      <c r="DB60" s="601"/>
      <c r="DC60" s="601"/>
      <c r="DD60" s="601"/>
      <c r="DE60" s="601"/>
      <c r="DF60" s="602"/>
      <c r="DG60" s="603"/>
      <c r="DH60" s="604"/>
      <c r="DI60" s="604"/>
      <c r="DJ60" s="604"/>
      <c r="DK60" s="604"/>
      <c r="DL60" s="604"/>
      <c r="DM60" s="604"/>
      <c r="DN60" s="604"/>
      <c r="DO60" s="604"/>
      <c r="DP60" s="604"/>
      <c r="DQ60" s="605"/>
      <c r="DR60" s="606"/>
      <c r="DS60" s="607"/>
      <c r="DT60" s="607"/>
      <c r="DU60" s="607"/>
      <c r="DV60" s="607"/>
      <c r="DW60" s="607"/>
      <c r="DX60" s="608"/>
    </row>
    <row r="61" spans="2:128" ht="11.25" customHeight="1" x14ac:dyDescent="0.2">
      <c r="AP61" s="219"/>
      <c r="AQ61" s="223"/>
      <c r="AR61" s="223"/>
      <c r="AS61" s="223"/>
      <c r="AT61" s="223"/>
      <c r="AU61" s="223"/>
      <c r="AV61" s="223"/>
      <c r="AW61" s="223"/>
      <c r="AX61" s="223"/>
      <c r="AY61" s="219"/>
      <c r="AZ61" s="220"/>
      <c r="BA61" s="220"/>
      <c r="BB61" s="220"/>
      <c r="BC61" s="220"/>
      <c r="BD61" s="219"/>
      <c r="BE61" s="219"/>
      <c r="BF61" s="219"/>
      <c r="BG61" s="219"/>
      <c r="BH61" s="219"/>
      <c r="BI61" s="219"/>
      <c r="BJ61" s="219"/>
      <c r="BK61" s="219"/>
      <c r="BL61" s="219"/>
      <c r="BM61" s="219"/>
      <c r="BN61" s="219"/>
      <c r="BO61" s="219"/>
      <c r="BP61" s="219"/>
      <c r="BQ61" s="219"/>
      <c r="BR61" s="219"/>
      <c r="BS61" s="220"/>
      <c r="BT61" s="220"/>
      <c r="BU61" s="220"/>
      <c r="BV61" s="220"/>
      <c r="BW61" s="220"/>
    </row>
    <row r="62" spans="2:128" ht="11.25" customHeight="1" x14ac:dyDescent="0.2">
      <c r="AP62" s="219"/>
      <c r="AQ62" s="223"/>
      <c r="AR62" s="223"/>
      <c r="AS62" s="223"/>
      <c r="AT62" s="223"/>
      <c r="AU62" s="223"/>
      <c r="AV62" s="223"/>
      <c r="AW62" s="223"/>
      <c r="AX62" s="223"/>
      <c r="AY62" s="219"/>
      <c r="AZ62" s="220"/>
      <c r="BA62" s="220"/>
      <c r="BB62" s="220"/>
      <c r="BC62" s="220"/>
      <c r="BD62" s="229"/>
      <c r="BE62" s="229"/>
      <c r="BF62" s="229"/>
      <c r="BG62" s="229"/>
      <c r="BH62" s="229"/>
      <c r="BI62" s="229"/>
      <c r="BJ62" s="219"/>
      <c r="BK62" s="219"/>
      <c r="BL62" s="219"/>
      <c r="BM62" s="219"/>
      <c r="BN62" s="219"/>
      <c r="BO62" s="219"/>
      <c r="BP62" s="219"/>
      <c r="BQ62" s="219"/>
      <c r="BR62" s="219"/>
      <c r="BS62" s="220"/>
      <c r="BT62" s="220"/>
      <c r="BU62" s="220"/>
      <c r="BV62" s="220"/>
      <c r="BW62" s="220"/>
    </row>
    <row r="63" spans="2:128" ht="11.25" customHeight="1" x14ac:dyDescent="0.2">
      <c r="AP63" s="219"/>
      <c r="AQ63" s="219"/>
      <c r="AR63" s="219"/>
      <c r="AS63" s="219"/>
      <c r="AT63" s="219"/>
      <c r="AU63" s="219"/>
      <c r="AV63" s="219"/>
      <c r="AW63" s="219"/>
      <c r="AX63" s="219"/>
      <c r="AY63" s="219"/>
      <c r="AZ63" s="220"/>
      <c r="BA63" s="220"/>
      <c r="BB63" s="220"/>
      <c r="BC63" s="220"/>
      <c r="BD63" s="229"/>
      <c r="BE63" s="229"/>
      <c r="BF63" s="229"/>
      <c r="BG63" s="229"/>
      <c r="BH63" s="229"/>
      <c r="BI63" s="229"/>
      <c r="BJ63" s="219"/>
      <c r="BK63" s="219"/>
      <c r="BL63" s="219"/>
      <c r="BM63" s="219"/>
      <c r="BN63" s="219"/>
      <c r="BO63" s="219"/>
      <c r="BP63" s="219"/>
      <c r="BQ63" s="219"/>
      <c r="BR63" s="219"/>
      <c r="BS63" s="220"/>
      <c r="BT63" s="220"/>
      <c r="BU63" s="220"/>
      <c r="BV63" s="220"/>
      <c r="BW63" s="220"/>
    </row>
    <row r="64" spans="2:128" ht="11.25" customHeight="1" x14ac:dyDescent="0.2">
      <c r="AP64" s="219"/>
      <c r="AQ64" s="219"/>
      <c r="AR64" s="219"/>
      <c r="AS64" s="219"/>
      <c r="AT64" s="219"/>
      <c r="AU64" s="219"/>
      <c r="AV64" s="219"/>
      <c r="AW64" s="219"/>
      <c r="AX64" s="219"/>
      <c r="AY64" s="219"/>
      <c r="AZ64" s="220"/>
      <c r="BA64" s="220"/>
      <c r="BB64" s="220"/>
      <c r="BC64" s="220"/>
      <c r="BD64" s="229"/>
      <c r="BE64" s="229"/>
      <c r="BF64" s="229"/>
      <c r="BG64" s="229"/>
      <c r="BH64" s="229"/>
      <c r="BI64" s="229"/>
      <c r="BJ64" s="219"/>
      <c r="BK64" s="219"/>
      <c r="BL64" s="219"/>
      <c r="BM64" s="219"/>
      <c r="BN64" s="219"/>
      <c r="BO64" s="219"/>
      <c r="BP64" s="219"/>
      <c r="BQ64" s="219"/>
      <c r="BR64" s="219"/>
      <c r="BS64" s="220"/>
      <c r="BT64" s="220"/>
      <c r="BU64" s="220"/>
      <c r="BV64" s="220"/>
      <c r="BW64" s="220"/>
    </row>
    <row r="65" spans="42:75" ht="11.25" customHeight="1" x14ac:dyDescent="0.2">
      <c r="AP65" s="219"/>
      <c r="AQ65" s="219"/>
      <c r="AR65" s="219"/>
      <c r="AS65" s="219"/>
      <c r="AT65" s="219"/>
      <c r="AU65" s="219"/>
      <c r="AV65" s="219"/>
      <c r="AW65" s="219"/>
      <c r="AX65" s="219"/>
      <c r="AY65" s="219"/>
      <c r="AZ65" s="219"/>
      <c r="BA65" s="219"/>
      <c r="BB65" s="219"/>
      <c r="BC65" s="219"/>
      <c r="BD65" s="219"/>
      <c r="BE65" s="219"/>
      <c r="BF65" s="219"/>
      <c r="BG65" s="219"/>
      <c r="BH65" s="219"/>
      <c r="BI65" s="219"/>
      <c r="BJ65" s="219"/>
      <c r="BK65" s="219"/>
      <c r="BL65" s="219"/>
      <c r="BM65" s="219"/>
      <c r="BN65" s="219"/>
      <c r="BO65" s="219"/>
      <c r="BP65" s="219"/>
      <c r="BQ65" s="219"/>
      <c r="BR65" s="219"/>
      <c r="BS65" s="219"/>
      <c r="BT65" s="219"/>
      <c r="BU65" s="219"/>
      <c r="BV65" s="219"/>
      <c r="BW65" s="219"/>
    </row>
    <row r="66" spans="42:75" ht="11.25" customHeight="1" x14ac:dyDescent="0.2">
      <c r="AP66" s="223"/>
      <c r="AQ66" s="223"/>
      <c r="AR66" s="223"/>
      <c r="AS66" s="223"/>
      <c r="AT66" s="223"/>
      <c r="AU66" s="223"/>
      <c r="AV66" s="223"/>
      <c r="AW66" s="223"/>
      <c r="AX66" s="223"/>
      <c r="AY66" s="223"/>
      <c r="AZ66" s="223"/>
      <c r="BA66" s="223"/>
      <c r="BB66" s="223"/>
      <c r="BC66" s="223"/>
      <c r="BD66" s="223"/>
      <c r="BE66" s="223"/>
      <c r="BF66" s="223"/>
      <c r="BG66" s="223"/>
      <c r="BH66" s="223"/>
      <c r="BI66" s="223"/>
      <c r="BJ66" s="223"/>
      <c r="BK66" s="223"/>
      <c r="BL66" s="223"/>
      <c r="BM66" s="223"/>
      <c r="BN66" s="223"/>
      <c r="BO66" s="223"/>
      <c r="BP66" s="223"/>
      <c r="BQ66" s="223"/>
      <c r="BR66" s="223"/>
      <c r="BS66" s="223"/>
      <c r="BT66" s="223"/>
      <c r="BU66" s="223"/>
      <c r="BV66" s="223"/>
      <c r="BW66" s="223"/>
    </row>
    <row r="67" spans="42:75" ht="11.25" hidden="1" customHeight="1" x14ac:dyDescent="0.2">
      <c r="AP67" s="229"/>
      <c r="AQ67" s="229"/>
      <c r="AR67" s="229"/>
      <c r="AS67" s="229"/>
      <c r="AT67" s="230"/>
      <c r="AU67" s="219"/>
      <c r="AV67" s="219"/>
      <c r="AW67" s="219"/>
      <c r="AX67" s="219"/>
      <c r="AY67" s="219"/>
      <c r="AZ67" s="219"/>
      <c r="BA67" s="219"/>
      <c r="BB67" s="219"/>
      <c r="BC67" s="219"/>
      <c r="BD67" s="221"/>
      <c r="BE67" s="221"/>
      <c r="BF67" s="221"/>
      <c r="BG67" s="221"/>
      <c r="BH67" s="221"/>
      <c r="BI67" s="221"/>
      <c r="BJ67" s="221"/>
      <c r="BK67" s="221"/>
      <c r="BL67" s="221"/>
      <c r="BM67" s="221"/>
      <c r="BN67" s="221"/>
      <c r="BO67" s="221"/>
      <c r="BP67" s="221"/>
      <c r="BQ67" s="221"/>
      <c r="BR67" s="221"/>
      <c r="BS67" s="221"/>
      <c r="BT67" s="221"/>
      <c r="BU67" s="221"/>
      <c r="BV67" s="221"/>
      <c r="BW67" s="221"/>
    </row>
    <row r="68" spans="42:75" ht="11.25" hidden="1" customHeight="1" x14ac:dyDescent="0.2">
      <c r="AP68" s="229"/>
      <c r="AQ68" s="229"/>
      <c r="AR68" s="229"/>
      <c r="AS68" s="229"/>
      <c r="AT68" s="230"/>
      <c r="AU68" s="219"/>
      <c r="AV68" s="219"/>
      <c r="AW68" s="219"/>
      <c r="AX68" s="219"/>
      <c r="AY68" s="219"/>
      <c r="AZ68" s="219"/>
      <c r="BA68" s="219"/>
      <c r="BB68" s="219"/>
      <c r="BC68" s="219"/>
      <c r="BD68" s="221"/>
      <c r="BE68" s="221"/>
      <c r="BF68" s="221"/>
      <c r="BG68" s="221"/>
      <c r="BH68" s="221"/>
      <c r="BI68" s="221"/>
      <c r="BJ68" s="221"/>
      <c r="BK68" s="221"/>
      <c r="BL68" s="221"/>
      <c r="BM68" s="221"/>
      <c r="BN68" s="221"/>
      <c r="BO68" s="221"/>
      <c r="BP68" s="221"/>
      <c r="BQ68" s="221"/>
      <c r="BR68" s="221"/>
      <c r="BS68" s="221"/>
      <c r="BT68" s="221"/>
      <c r="BU68" s="221"/>
      <c r="BV68" s="221"/>
      <c r="BW68" s="221"/>
    </row>
    <row r="69" spans="42:75" ht="0" hidden="1" customHeight="1" x14ac:dyDescent="0.2">
      <c r="AP69" s="229"/>
      <c r="AQ69" s="229"/>
      <c r="AR69" s="229"/>
      <c r="AS69" s="229"/>
      <c r="AT69" s="230"/>
      <c r="AU69" s="219"/>
      <c r="AV69" s="219"/>
      <c r="AW69" s="219"/>
      <c r="AX69" s="219"/>
      <c r="AY69" s="219"/>
      <c r="AZ69" s="219"/>
      <c r="BA69" s="219"/>
      <c r="BB69" s="219"/>
      <c r="BC69" s="219"/>
      <c r="BD69" s="221"/>
      <c r="BE69" s="221"/>
      <c r="BF69" s="221"/>
      <c r="BG69" s="221"/>
      <c r="BH69" s="221"/>
      <c r="BI69" s="221"/>
      <c r="BJ69" s="221"/>
      <c r="BK69" s="221"/>
      <c r="BL69" s="221"/>
      <c r="BM69" s="221"/>
      <c r="BN69" s="221"/>
      <c r="BO69" s="221"/>
      <c r="BP69" s="221"/>
      <c r="BQ69" s="221"/>
      <c r="BR69" s="221"/>
      <c r="BS69" s="221"/>
      <c r="BT69" s="221"/>
      <c r="BU69" s="221"/>
      <c r="BV69" s="221"/>
      <c r="BW69" s="221"/>
    </row>
  </sheetData>
  <sheetProtection algorithmName="SHA-512" hashValue="UeIh9aNwqruA+IB/bLBf0gusLSEpsEp0N5gXWvW5LzS45GoPu4C2arexXnYdDpDz/XHbm4AcufP7x3J4bhK+MA==" saltValue="/1Ad6+smTe1R58OpPmT/nA==" spinCount="100000" sheet="1" objects="1" scenarios="1"/>
  <mergeCells count="683">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B7:Q7"/>
    <mergeCell ref="R7:Y7"/>
    <mergeCell ref="Z7:AC7"/>
    <mergeCell ref="AD7:AK7"/>
    <mergeCell ref="AL7:AO7"/>
    <mergeCell ref="AP7:BC7"/>
    <mergeCell ref="BD7:BK7"/>
    <mergeCell ref="BL7:BO7"/>
    <mergeCell ref="BP7:BW7"/>
    <mergeCell ref="BY6:CL6"/>
    <mergeCell ref="CM6:CT6"/>
    <mergeCell ref="CU6:CX6"/>
    <mergeCell ref="CY6:DK6"/>
    <mergeCell ref="BY7:CL7"/>
    <mergeCell ref="CM7:CT7"/>
    <mergeCell ref="CU7:CX7"/>
    <mergeCell ref="CY7:DK7"/>
    <mergeCell ref="DL7:DX7"/>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10:Q10"/>
    <mergeCell ref="R10:Y10"/>
    <mergeCell ref="Z10:AC10"/>
    <mergeCell ref="AD10:AK10"/>
    <mergeCell ref="AL10:AO10"/>
    <mergeCell ref="AP10:BC10"/>
    <mergeCell ref="BD10:BK10"/>
    <mergeCell ref="BL10:BO10"/>
    <mergeCell ref="BP10:BW10"/>
    <mergeCell ref="BY9:CL9"/>
    <mergeCell ref="CM9:CT9"/>
    <mergeCell ref="CU9:CX9"/>
    <mergeCell ref="CY9:DK9"/>
    <mergeCell ref="BY10:CL10"/>
    <mergeCell ref="CM10:CT10"/>
    <mergeCell ref="CU10:CX10"/>
    <mergeCell ref="CY10:DK10"/>
    <mergeCell ref="DL10:DX10"/>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13:Q13"/>
    <mergeCell ref="R13:Y13"/>
    <mergeCell ref="Z13:AC13"/>
    <mergeCell ref="AD13:AK13"/>
    <mergeCell ref="AL13:AO13"/>
    <mergeCell ref="AP13:BC13"/>
    <mergeCell ref="BD13:BK13"/>
    <mergeCell ref="BL13:BO13"/>
    <mergeCell ref="BP13:BW13"/>
    <mergeCell ref="BY12:CL12"/>
    <mergeCell ref="CM12:CT12"/>
    <mergeCell ref="CU12:CX12"/>
    <mergeCell ref="CY12:DK12"/>
    <mergeCell ref="BY13:CL13"/>
    <mergeCell ref="CM13:CT13"/>
    <mergeCell ref="CU13:CX13"/>
    <mergeCell ref="CY13:DK13"/>
    <mergeCell ref="DL13:DX13"/>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16:Q16"/>
    <mergeCell ref="R16:Y16"/>
    <mergeCell ref="Z16:AC16"/>
    <mergeCell ref="AD16:AK16"/>
    <mergeCell ref="AL16:AO16"/>
    <mergeCell ref="AP16:BC16"/>
    <mergeCell ref="BD16:BK16"/>
    <mergeCell ref="BL16:BO16"/>
    <mergeCell ref="BP16:BW16"/>
    <mergeCell ref="BY15:CL15"/>
    <mergeCell ref="CM15:CT15"/>
    <mergeCell ref="CU15:CX15"/>
    <mergeCell ref="CY15:DK15"/>
    <mergeCell ref="BY16:CL16"/>
    <mergeCell ref="CM16:CT16"/>
    <mergeCell ref="CU16:CX16"/>
    <mergeCell ref="CY16:DK16"/>
    <mergeCell ref="DL16:DX16"/>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19:Q19"/>
    <mergeCell ref="R19:Y19"/>
    <mergeCell ref="Z19:AC19"/>
    <mergeCell ref="AD19:AK19"/>
    <mergeCell ref="AL19:AO19"/>
    <mergeCell ref="AP19:BC19"/>
    <mergeCell ref="BD19:BK19"/>
    <mergeCell ref="BL19:BO19"/>
    <mergeCell ref="BP19:BW19"/>
    <mergeCell ref="BY18:CL18"/>
    <mergeCell ref="CM18:CT18"/>
    <mergeCell ref="CU18:CX18"/>
    <mergeCell ref="CY18:DK18"/>
    <mergeCell ref="BY19:CL19"/>
    <mergeCell ref="CM19:CT19"/>
    <mergeCell ref="CU19:CX19"/>
    <mergeCell ref="CY19:DK19"/>
    <mergeCell ref="DL19:DX19"/>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22:Q22"/>
    <mergeCell ref="R22:Y22"/>
    <mergeCell ref="Z22:AC22"/>
    <mergeCell ref="AD22:AK22"/>
    <mergeCell ref="AL22:AO22"/>
    <mergeCell ref="AP22:BC22"/>
    <mergeCell ref="BD22:BK22"/>
    <mergeCell ref="BL22:BO22"/>
    <mergeCell ref="BP22:BW22"/>
    <mergeCell ref="BY21:CL21"/>
    <mergeCell ref="CM21:CT21"/>
    <mergeCell ref="CU21:CX21"/>
    <mergeCell ref="CY21:DK21"/>
    <mergeCell ref="BY22:CL22"/>
    <mergeCell ref="CM22:CT22"/>
    <mergeCell ref="CU22:CX22"/>
    <mergeCell ref="CY22:DK22"/>
    <mergeCell ref="DL22:DX22"/>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25:Q25"/>
    <mergeCell ref="R25:Y25"/>
    <mergeCell ref="Z25:AC25"/>
    <mergeCell ref="AD25:AK25"/>
    <mergeCell ref="AL25:AO25"/>
    <mergeCell ref="AP25:BC25"/>
    <mergeCell ref="BD25:BK25"/>
    <mergeCell ref="BL25:BO25"/>
    <mergeCell ref="BP25:BW25"/>
    <mergeCell ref="BY24:CL24"/>
    <mergeCell ref="CM24:CT24"/>
    <mergeCell ref="CU24:CX24"/>
    <mergeCell ref="CY24:DK24"/>
    <mergeCell ref="BY25:CL25"/>
    <mergeCell ref="CM25:CT25"/>
    <mergeCell ref="CU25:CX25"/>
    <mergeCell ref="CY25:DK25"/>
    <mergeCell ref="DL25:DX25"/>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28:Q28"/>
    <mergeCell ref="R28:Y28"/>
    <mergeCell ref="Z28:AC28"/>
    <mergeCell ref="AD28:AK28"/>
    <mergeCell ref="AL28:AO28"/>
    <mergeCell ref="AP28:BC28"/>
    <mergeCell ref="BD28:BK28"/>
    <mergeCell ref="BL28:BO28"/>
    <mergeCell ref="BP28:BW28"/>
    <mergeCell ref="BY27:CL27"/>
    <mergeCell ref="CM27:CT27"/>
    <mergeCell ref="CU27:CX27"/>
    <mergeCell ref="CY27:DK27"/>
    <mergeCell ref="BY28:CL28"/>
    <mergeCell ref="CM28:CT28"/>
    <mergeCell ref="CU28:CX28"/>
    <mergeCell ref="CY28:DK28"/>
    <mergeCell ref="DL28:DX28"/>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31:Q31"/>
    <mergeCell ref="R31:Y31"/>
    <mergeCell ref="Z31:AC31"/>
    <mergeCell ref="AD31:AK31"/>
    <mergeCell ref="AL31:AO31"/>
    <mergeCell ref="AP31:BC31"/>
    <mergeCell ref="BD31:BK31"/>
    <mergeCell ref="BL31:BO31"/>
    <mergeCell ref="BP31:BW31"/>
    <mergeCell ref="BL32:BO32"/>
    <mergeCell ref="BP32:BW32"/>
    <mergeCell ref="BY32:CL32"/>
    <mergeCell ref="CM32:CT32"/>
    <mergeCell ref="BL33:BO33"/>
    <mergeCell ref="BP33:BW33"/>
    <mergeCell ref="BY33:DX33"/>
    <mergeCell ref="BY30:CL30"/>
    <mergeCell ref="CM30:CT30"/>
    <mergeCell ref="CU30:CX30"/>
    <mergeCell ref="CY30:DK30"/>
    <mergeCell ref="BY31:CL31"/>
    <mergeCell ref="CM31:CT31"/>
    <mergeCell ref="CU31:CX31"/>
    <mergeCell ref="CY31:DK31"/>
    <mergeCell ref="DL31:DX31"/>
    <mergeCell ref="DG34:DQ34"/>
    <mergeCell ref="DR34:DX34"/>
    <mergeCell ref="BP34:BW34"/>
    <mergeCell ref="BY34:CL34"/>
    <mergeCell ref="CM34:CT34"/>
    <mergeCell ref="CU34:CX34"/>
    <mergeCell ref="CY34:DF34"/>
    <mergeCell ref="B32:Q32"/>
    <mergeCell ref="R32:Y32"/>
    <mergeCell ref="Z32:AC32"/>
    <mergeCell ref="AD32:AK32"/>
    <mergeCell ref="AL32:AO32"/>
    <mergeCell ref="CU32:CX32"/>
    <mergeCell ref="CY32:DK32"/>
    <mergeCell ref="DL32:DX32"/>
    <mergeCell ref="B33:Q33"/>
    <mergeCell ref="R33:Y33"/>
    <mergeCell ref="Z33:AC33"/>
    <mergeCell ref="AD33:AK33"/>
    <mergeCell ref="AL33:AO33"/>
    <mergeCell ref="AP33:BC33"/>
    <mergeCell ref="BD33:BK33"/>
    <mergeCell ref="AP32:BC32"/>
    <mergeCell ref="BD32:BK32"/>
    <mergeCell ref="Z35:AC35"/>
    <mergeCell ref="AD35:AK35"/>
    <mergeCell ref="AL35:AO35"/>
    <mergeCell ref="AP35:BC35"/>
    <mergeCell ref="BD35:BK35"/>
    <mergeCell ref="BL35:BO35"/>
    <mergeCell ref="BL34:BO34"/>
    <mergeCell ref="B34:Q34"/>
    <mergeCell ref="R34:Y34"/>
    <mergeCell ref="Z34:AC34"/>
    <mergeCell ref="AD34:AK34"/>
    <mergeCell ref="AL34:AO34"/>
    <mergeCell ref="AP34:BC34"/>
    <mergeCell ref="BD34:BK34"/>
    <mergeCell ref="BY36:CL36"/>
    <mergeCell ref="CM36:CT36"/>
    <mergeCell ref="CU36:CX36"/>
    <mergeCell ref="CY36:DF36"/>
    <mergeCell ref="DG36:DQ36"/>
    <mergeCell ref="DR36:DX36"/>
    <mergeCell ref="DR35:DX35"/>
    <mergeCell ref="B36:Q36"/>
    <mergeCell ref="R36:Y36"/>
    <mergeCell ref="Z36:AC36"/>
    <mergeCell ref="AD36:AK36"/>
    <mergeCell ref="AL36:AO36"/>
    <mergeCell ref="AP36:BC36"/>
    <mergeCell ref="BD36:BK36"/>
    <mergeCell ref="BL36:BO36"/>
    <mergeCell ref="BP36:BW36"/>
    <mergeCell ref="BP35:BW35"/>
    <mergeCell ref="BY35:CL35"/>
    <mergeCell ref="CM35:CT35"/>
    <mergeCell ref="CU35:CX35"/>
    <mergeCell ref="CY35:DF35"/>
    <mergeCell ref="DG35:DQ35"/>
    <mergeCell ref="B35:Q35"/>
    <mergeCell ref="R35:Y35"/>
    <mergeCell ref="CY37:DF37"/>
    <mergeCell ref="DG37:DQ37"/>
    <mergeCell ref="DR37:DX37"/>
    <mergeCell ref="B38:Q38"/>
    <mergeCell ref="R38:Y38"/>
    <mergeCell ref="Z38:AC38"/>
    <mergeCell ref="AD38:AK38"/>
    <mergeCell ref="AL38:AO38"/>
    <mergeCell ref="AP38:BC38"/>
    <mergeCell ref="BD38:BK38"/>
    <mergeCell ref="BD37:BK37"/>
    <mergeCell ref="BL37:BO37"/>
    <mergeCell ref="BP37:BW37"/>
    <mergeCell ref="BY37:CL37"/>
    <mergeCell ref="CM37:CT37"/>
    <mergeCell ref="CU37:CX37"/>
    <mergeCell ref="B37:Q37"/>
    <mergeCell ref="R37:Y37"/>
    <mergeCell ref="Z37:AC37"/>
    <mergeCell ref="AD37:AK37"/>
    <mergeCell ref="AL37:AO37"/>
    <mergeCell ref="AP37:BC37"/>
    <mergeCell ref="DG38:DQ38"/>
    <mergeCell ref="DR38:DX38"/>
    <mergeCell ref="B39:Q39"/>
    <mergeCell ref="R39:Y39"/>
    <mergeCell ref="Z39:AC39"/>
    <mergeCell ref="AD39:AK39"/>
    <mergeCell ref="AL39:AO39"/>
    <mergeCell ref="AP39:BC39"/>
    <mergeCell ref="BD39:BK39"/>
    <mergeCell ref="BL39:BO39"/>
    <mergeCell ref="BL38:BO38"/>
    <mergeCell ref="BP38:BW38"/>
    <mergeCell ref="BY38:CL38"/>
    <mergeCell ref="CM38:CT38"/>
    <mergeCell ref="CU38:CX38"/>
    <mergeCell ref="CY38:DF38"/>
    <mergeCell ref="DG41:DQ41"/>
    <mergeCell ref="DR41:DX41"/>
    <mergeCell ref="AP42:BC42"/>
    <mergeCell ref="BD42:BM42"/>
    <mergeCell ref="BN42:BW42"/>
    <mergeCell ref="CA42:CL42"/>
    <mergeCell ref="CM42:CT42"/>
    <mergeCell ref="CU42:CX42"/>
    <mergeCell ref="DR39:DX39"/>
    <mergeCell ref="BY40:BZ43"/>
    <mergeCell ref="CA40:CL40"/>
    <mergeCell ref="CM40:CT40"/>
    <mergeCell ref="CU40:CX40"/>
    <mergeCell ref="CY40:DF40"/>
    <mergeCell ref="DG40:DQ40"/>
    <mergeCell ref="DR40:DX40"/>
    <mergeCell ref="CA41:CL41"/>
    <mergeCell ref="CM41:CT41"/>
    <mergeCell ref="BP39:BW39"/>
    <mergeCell ref="BY39:CL39"/>
    <mergeCell ref="CM39:CT39"/>
    <mergeCell ref="CU39:CX39"/>
    <mergeCell ref="CY39:DF39"/>
    <mergeCell ref="DG39:DQ39"/>
    <mergeCell ref="AP43:AS45"/>
    <mergeCell ref="AT43:AT45"/>
    <mergeCell ref="AX43:BC43"/>
    <mergeCell ref="BD43:BH43"/>
    <mergeCell ref="BI43:BM43"/>
    <mergeCell ref="BN43:BR43"/>
    <mergeCell ref="BS43:BW43"/>
    <mergeCell ref="CU41:CX41"/>
    <mergeCell ref="CY41:DF41"/>
    <mergeCell ref="CA43:CL43"/>
    <mergeCell ref="CM43:CT43"/>
    <mergeCell ref="CU43:CX43"/>
    <mergeCell ref="CY43:DF43"/>
    <mergeCell ref="DG43:DQ43"/>
    <mergeCell ref="DR43:DX43"/>
    <mergeCell ref="CY42:DF42"/>
    <mergeCell ref="DG42:DQ42"/>
    <mergeCell ref="DR42:DX42"/>
    <mergeCell ref="AX45:BC45"/>
    <mergeCell ref="BD45:BH45"/>
    <mergeCell ref="BI45:BM45"/>
    <mergeCell ref="BN45:BR45"/>
    <mergeCell ref="BS45:BW45"/>
    <mergeCell ref="AX44:BC44"/>
    <mergeCell ref="BD44:BH44"/>
    <mergeCell ref="BI44:BM44"/>
    <mergeCell ref="BN44:BR44"/>
    <mergeCell ref="BS44:BW44"/>
    <mergeCell ref="BY45:CL45"/>
    <mergeCell ref="CM45:CT45"/>
    <mergeCell ref="CU45:CX45"/>
    <mergeCell ref="CY45:DF45"/>
    <mergeCell ref="DG45:DQ45"/>
    <mergeCell ref="DR45:DX45"/>
    <mergeCell ref="CM44:CT44"/>
    <mergeCell ref="CU44:CX44"/>
    <mergeCell ref="CY44:DF44"/>
    <mergeCell ref="DG44:DQ44"/>
    <mergeCell ref="DR44:DX44"/>
    <mergeCell ref="BY44:CL44"/>
    <mergeCell ref="DR47:DX47"/>
    <mergeCell ref="AP48:AS49"/>
    <mergeCell ref="BD48:BM48"/>
    <mergeCell ref="BN48:BW48"/>
    <mergeCell ref="BY48:CL48"/>
    <mergeCell ref="CM48:CT48"/>
    <mergeCell ref="CU48:CX48"/>
    <mergeCell ref="CU46:CX46"/>
    <mergeCell ref="CY46:DF46"/>
    <mergeCell ref="DG46:DQ46"/>
    <mergeCell ref="DR46:DX46"/>
    <mergeCell ref="AP47:AW47"/>
    <mergeCell ref="AX47:BC47"/>
    <mergeCell ref="BD47:BM47"/>
    <mergeCell ref="BN47:BW47"/>
    <mergeCell ref="BY47:CL47"/>
    <mergeCell ref="CM47:CT47"/>
    <mergeCell ref="AP46:AW46"/>
    <mergeCell ref="AX46:BC46"/>
    <mergeCell ref="BD46:BM46"/>
    <mergeCell ref="BN46:BW46"/>
    <mergeCell ref="BY46:CL46"/>
    <mergeCell ref="CM46:CT46"/>
    <mergeCell ref="BD49:BM49"/>
    <mergeCell ref="BN49:BW49"/>
    <mergeCell ref="BY49:CL49"/>
    <mergeCell ref="CM49:CT49"/>
    <mergeCell ref="CU49:CX49"/>
    <mergeCell ref="CY49:DF49"/>
    <mergeCell ref="DG49:DQ49"/>
    <mergeCell ref="CU47:CX47"/>
    <mergeCell ref="CY47:DF47"/>
    <mergeCell ref="DG47:DQ47"/>
    <mergeCell ref="DR49:DX49"/>
    <mergeCell ref="BY50:CL50"/>
    <mergeCell ref="CM50:CT50"/>
    <mergeCell ref="CU50:CX50"/>
    <mergeCell ref="CY50:DF50"/>
    <mergeCell ref="DG50:DQ50"/>
    <mergeCell ref="DR50:DX50"/>
    <mergeCell ref="CY48:DF48"/>
    <mergeCell ref="DG48:DQ48"/>
    <mergeCell ref="DR48:DX48"/>
    <mergeCell ref="CY52:DF52"/>
    <mergeCell ref="DG52:DQ52"/>
    <mergeCell ref="DR52:DX52"/>
    <mergeCell ref="BY51:CL51"/>
    <mergeCell ref="CM51:CT51"/>
    <mergeCell ref="CU51:CX51"/>
    <mergeCell ref="CY51:DF51"/>
    <mergeCell ref="DG51:DQ51"/>
    <mergeCell ref="DR51:DX51"/>
    <mergeCell ref="AP53:AS55"/>
    <mergeCell ref="BD53:BM53"/>
    <mergeCell ref="BN53:BW53"/>
    <mergeCell ref="BY53:CL53"/>
    <mergeCell ref="CM53:CT53"/>
    <mergeCell ref="CU53:CX53"/>
    <mergeCell ref="BY52:CL52"/>
    <mergeCell ref="CM52:CT52"/>
    <mergeCell ref="CU52:CX52"/>
    <mergeCell ref="CY53:DF53"/>
    <mergeCell ref="DG53:DQ53"/>
    <mergeCell ref="DR53:DX53"/>
    <mergeCell ref="BD54:BM54"/>
    <mergeCell ref="BN54:BW54"/>
    <mergeCell ref="BY54:CL54"/>
    <mergeCell ref="CM54:CT54"/>
    <mergeCell ref="CU54:CX54"/>
    <mergeCell ref="CY54:DF54"/>
    <mergeCell ref="DG54:DQ54"/>
    <mergeCell ref="CA56:CL56"/>
    <mergeCell ref="CM56:CT56"/>
    <mergeCell ref="CU56:CX56"/>
    <mergeCell ref="CY56:DF56"/>
    <mergeCell ref="DG56:DQ56"/>
    <mergeCell ref="DR56:DX56"/>
    <mergeCell ref="DR54:DX54"/>
    <mergeCell ref="BD55:BM55"/>
    <mergeCell ref="BN55:BW55"/>
    <mergeCell ref="BY55:BZ59"/>
    <mergeCell ref="CA55:CL55"/>
    <mergeCell ref="CM55:CT55"/>
    <mergeCell ref="CU55:CX55"/>
    <mergeCell ref="CY55:DF55"/>
    <mergeCell ref="DG55:DQ55"/>
    <mergeCell ref="DR55:DX55"/>
    <mergeCell ref="DG57:DQ57"/>
    <mergeCell ref="DR57:DX57"/>
    <mergeCell ref="DG59:DQ59"/>
    <mergeCell ref="DR59:DX59"/>
    <mergeCell ref="AZ58:BC58"/>
    <mergeCell ref="BS58:BW58"/>
    <mergeCell ref="CA58:CL58"/>
    <mergeCell ref="CM58:CT58"/>
    <mergeCell ref="CU58:CX58"/>
    <mergeCell ref="CY58:DF58"/>
    <mergeCell ref="DG58:DQ58"/>
    <mergeCell ref="DR58:DX58"/>
    <mergeCell ref="AQ57:BC57"/>
    <mergeCell ref="BD57:BW57"/>
    <mergeCell ref="CA57:CL57"/>
    <mergeCell ref="CM57:CT57"/>
    <mergeCell ref="CU57:CX57"/>
    <mergeCell ref="CY57:DF57"/>
    <mergeCell ref="AZ60:BC60"/>
    <mergeCell ref="BS60:BW60"/>
    <mergeCell ref="BY60:CL60"/>
    <mergeCell ref="CM60:CT60"/>
    <mergeCell ref="CU60:CX60"/>
    <mergeCell ref="CY60:DF60"/>
    <mergeCell ref="DG60:DQ60"/>
    <mergeCell ref="DR60:DX60"/>
    <mergeCell ref="AZ59:BC59"/>
    <mergeCell ref="BS59:BW59"/>
    <mergeCell ref="CA59:CL59"/>
    <mergeCell ref="CM59:CT59"/>
    <mergeCell ref="CU59:CX59"/>
    <mergeCell ref="CY59:DF59"/>
  </mergeCells>
  <phoneticPr fontId="2"/>
  <printOptions horizontalCentered="1"/>
  <pageMargins left="0" right="0" top="0.39370078740157483" bottom="0.39370078740157483" header="0.19685039370078741" footer="0.19685039370078741"/>
  <pageSetup paperSize="9" scale="67"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Normal="100" zoomScaleSheetLayoutView="70" workbookViewId="0"/>
  </sheetViews>
  <sheetFormatPr defaultColWidth="0" defaultRowHeight="13" zeroHeight="1" x14ac:dyDescent="0.2"/>
  <cols>
    <col min="1" max="130" width="2.7265625" style="278" customWidth="1"/>
    <col min="131" max="131" width="1.6328125" style="278" customWidth="1"/>
    <col min="132" max="16384" width="9" style="278" hidden="1"/>
  </cols>
  <sheetData>
    <row r="1" spans="1:131" s="236" customFormat="1" ht="11.25" customHeight="1" thickBot="1" x14ac:dyDescent="0.25">
      <c r="A1" s="231"/>
      <c r="B1" s="231"/>
      <c r="C1" s="231"/>
      <c r="D1" s="231"/>
      <c r="E1" s="231"/>
      <c r="F1" s="231"/>
      <c r="G1" s="231"/>
      <c r="H1" s="231"/>
      <c r="I1" s="231"/>
      <c r="J1" s="231"/>
      <c r="K1" s="231"/>
      <c r="L1" s="231"/>
      <c r="M1" s="231"/>
      <c r="N1" s="232"/>
      <c r="O1" s="232"/>
      <c r="P1" s="232"/>
      <c r="Q1" s="232"/>
      <c r="R1" s="232"/>
      <c r="S1" s="232"/>
      <c r="T1" s="232"/>
      <c r="U1" s="232"/>
      <c r="V1" s="232"/>
      <c r="W1" s="232"/>
      <c r="X1" s="232"/>
      <c r="Y1" s="232"/>
      <c r="Z1" s="232"/>
      <c r="AA1" s="232"/>
      <c r="AB1" s="232"/>
      <c r="AC1" s="232"/>
      <c r="AD1" s="232"/>
      <c r="AE1" s="232"/>
      <c r="AF1" s="232"/>
      <c r="AG1" s="232"/>
      <c r="AH1" s="232"/>
      <c r="AI1" s="232"/>
      <c r="AJ1" s="232"/>
      <c r="AK1" s="232"/>
      <c r="AL1" s="232"/>
      <c r="AM1" s="232"/>
      <c r="AN1" s="232"/>
      <c r="AO1" s="232"/>
      <c r="AP1" s="232"/>
      <c r="AQ1" s="232"/>
      <c r="AR1" s="232"/>
      <c r="AS1" s="232"/>
      <c r="AT1" s="232"/>
      <c r="AU1" s="232"/>
      <c r="AV1" s="232"/>
      <c r="AW1" s="232"/>
      <c r="AX1" s="232"/>
      <c r="AY1" s="232"/>
      <c r="AZ1" s="232"/>
      <c r="BA1" s="232"/>
      <c r="BB1" s="232"/>
      <c r="BC1" s="232"/>
      <c r="BD1" s="232"/>
      <c r="BE1" s="232"/>
      <c r="BF1" s="232"/>
      <c r="BG1" s="232"/>
      <c r="BH1" s="232"/>
      <c r="BI1" s="232"/>
      <c r="BJ1" s="232"/>
      <c r="BK1" s="232"/>
      <c r="BL1" s="232"/>
      <c r="BM1" s="232"/>
      <c r="BN1" s="232"/>
      <c r="BO1" s="232"/>
      <c r="BP1" s="232"/>
      <c r="BQ1" s="232"/>
      <c r="BR1" s="232"/>
      <c r="BS1" s="232"/>
      <c r="BT1" s="232"/>
      <c r="BU1" s="232"/>
      <c r="BV1" s="232"/>
      <c r="BW1" s="232"/>
      <c r="BX1" s="232"/>
      <c r="BY1" s="232"/>
      <c r="BZ1" s="232"/>
      <c r="CA1" s="232"/>
      <c r="CB1" s="232"/>
      <c r="CC1" s="232"/>
      <c r="CD1" s="232"/>
      <c r="CE1" s="232"/>
      <c r="CF1" s="232"/>
      <c r="CG1" s="232"/>
      <c r="CH1" s="232"/>
      <c r="CI1" s="232"/>
      <c r="CJ1" s="232"/>
      <c r="CK1" s="232"/>
      <c r="CL1" s="232"/>
      <c r="CM1" s="232"/>
      <c r="CN1" s="232"/>
      <c r="CO1" s="232"/>
      <c r="CP1" s="232"/>
      <c r="CQ1" s="232"/>
      <c r="CR1" s="232"/>
      <c r="CS1" s="232"/>
      <c r="CT1" s="232"/>
      <c r="CU1" s="232"/>
      <c r="CV1" s="232"/>
      <c r="CW1" s="232"/>
      <c r="CX1" s="232"/>
      <c r="CY1" s="232"/>
      <c r="CZ1" s="232"/>
      <c r="DA1" s="232"/>
      <c r="DB1" s="232"/>
      <c r="DC1" s="232"/>
      <c r="DD1" s="232"/>
      <c r="DE1" s="232"/>
      <c r="DF1" s="232"/>
      <c r="DG1" s="232"/>
      <c r="DH1" s="232"/>
      <c r="DI1" s="232"/>
      <c r="DJ1" s="232"/>
      <c r="DK1" s="232"/>
      <c r="DL1" s="232"/>
      <c r="DM1" s="232"/>
      <c r="DN1" s="232"/>
      <c r="DO1" s="232"/>
      <c r="DP1" s="233"/>
      <c r="DQ1" s="234"/>
      <c r="DR1" s="234"/>
      <c r="DS1" s="234"/>
      <c r="DT1" s="234"/>
      <c r="DU1" s="234"/>
      <c r="DV1" s="234"/>
      <c r="DW1" s="234"/>
      <c r="DX1" s="234"/>
      <c r="DY1" s="234"/>
      <c r="DZ1" s="234"/>
      <c r="EA1" s="235"/>
    </row>
    <row r="2" spans="1:131" s="240" customFormat="1" ht="26.25" customHeight="1" thickBot="1" x14ac:dyDescent="0.25">
      <c r="A2" s="237" t="s">
        <v>343</v>
      </c>
      <c r="B2" s="238"/>
      <c r="C2" s="238"/>
      <c r="D2" s="238"/>
      <c r="E2" s="238"/>
      <c r="F2" s="238"/>
      <c r="G2" s="238"/>
      <c r="H2" s="238"/>
      <c r="I2" s="238"/>
      <c r="J2" s="238"/>
      <c r="K2" s="238"/>
      <c r="L2" s="238"/>
      <c r="M2" s="238"/>
      <c r="N2" s="238"/>
      <c r="O2" s="238"/>
      <c r="P2" s="238"/>
      <c r="Q2" s="238"/>
      <c r="R2" s="238"/>
      <c r="S2" s="238"/>
      <c r="T2" s="238"/>
      <c r="U2" s="238"/>
      <c r="V2" s="238"/>
      <c r="W2" s="238"/>
      <c r="X2" s="238"/>
      <c r="Y2" s="238"/>
      <c r="Z2" s="238"/>
      <c r="AA2" s="238"/>
      <c r="AB2" s="238"/>
      <c r="AC2" s="238"/>
      <c r="AD2" s="238"/>
      <c r="AE2" s="238"/>
      <c r="AF2" s="238"/>
      <c r="AG2" s="238"/>
      <c r="AH2" s="238"/>
      <c r="AI2" s="238"/>
      <c r="AJ2" s="238"/>
      <c r="AK2" s="238"/>
      <c r="AL2" s="238"/>
      <c r="AM2" s="238"/>
      <c r="AN2" s="238"/>
      <c r="AO2" s="238"/>
      <c r="AP2" s="238"/>
      <c r="AQ2" s="238"/>
      <c r="AR2" s="238"/>
      <c r="AS2" s="238"/>
      <c r="AT2" s="238"/>
      <c r="AU2" s="238"/>
      <c r="AV2" s="238"/>
      <c r="AW2" s="238"/>
      <c r="AX2" s="238"/>
      <c r="AY2" s="238"/>
      <c r="AZ2" s="238"/>
      <c r="BA2" s="238"/>
      <c r="BB2" s="238"/>
      <c r="BC2" s="238"/>
      <c r="BD2" s="238"/>
      <c r="BE2" s="238"/>
      <c r="BF2" s="238"/>
      <c r="BG2" s="238"/>
      <c r="BH2" s="238"/>
      <c r="BI2" s="238"/>
      <c r="BJ2" s="238"/>
      <c r="BK2" s="238"/>
      <c r="BL2" s="238"/>
      <c r="BM2" s="238"/>
      <c r="BN2" s="238"/>
      <c r="BO2" s="238"/>
      <c r="BP2" s="238"/>
      <c r="BQ2" s="238"/>
      <c r="BR2" s="238"/>
      <c r="BS2" s="238"/>
      <c r="BT2" s="238"/>
      <c r="BU2" s="238"/>
      <c r="BV2" s="238"/>
      <c r="BW2" s="238"/>
      <c r="BX2" s="238"/>
      <c r="BY2" s="238"/>
      <c r="BZ2" s="238"/>
      <c r="CA2" s="238"/>
      <c r="CB2" s="238"/>
      <c r="CC2" s="238"/>
      <c r="CD2" s="238"/>
      <c r="CE2" s="238"/>
      <c r="CF2" s="238"/>
      <c r="CG2" s="238"/>
      <c r="CH2" s="238"/>
      <c r="CI2" s="238"/>
      <c r="CJ2" s="238"/>
      <c r="CK2" s="238"/>
      <c r="CL2" s="238"/>
      <c r="CM2" s="238"/>
      <c r="CN2" s="238"/>
      <c r="CO2" s="238"/>
      <c r="CP2" s="238"/>
      <c r="CQ2" s="238"/>
      <c r="CR2" s="238"/>
      <c r="CS2" s="238"/>
      <c r="CT2" s="238"/>
      <c r="CU2" s="238"/>
      <c r="CV2" s="238"/>
      <c r="CW2" s="238"/>
      <c r="CX2" s="238"/>
      <c r="CY2" s="238"/>
      <c r="CZ2" s="238"/>
      <c r="DA2" s="238"/>
      <c r="DB2" s="238"/>
      <c r="DC2" s="238"/>
      <c r="DD2" s="238"/>
      <c r="DE2" s="238"/>
      <c r="DF2" s="238"/>
      <c r="DG2" s="238"/>
      <c r="DH2" s="238"/>
      <c r="DI2" s="238"/>
      <c r="DJ2" s="1137" t="s">
        <v>344</v>
      </c>
      <c r="DK2" s="1138"/>
      <c r="DL2" s="1138"/>
      <c r="DM2" s="1138"/>
      <c r="DN2" s="1138"/>
      <c r="DO2" s="1139"/>
      <c r="DP2" s="238"/>
      <c r="DQ2" s="1137" t="s">
        <v>345</v>
      </c>
      <c r="DR2" s="1138"/>
      <c r="DS2" s="1138"/>
      <c r="DT2" s="1138"/>
      <c r="DU2" s="1138"/>
      <c r="DV2" s="1138"/>
      <c r="DW2" s="1138"/>
      <c r="DX2" s="1138"/>
      <c r="DY2" s="1138"/>
      <c r="DZ2" s="1139"/>
      <c r="EA2" s="239"/>
    </row>
    <row r="3" spans="1:131" s="236" customFormat="1" ht="11.25" customHeight="1" x14ac:dyDescent="0.2">
      <c r="A3" s="232"/>
      <c r="B3" s="232"/>
      <c r="C3" s="232"/>
      <c r="D3" s="232"/>
      <c r="E3" s="232"/>
      <c r="F3" s="232"/>
      <c r="G3" s="232"/>
      <c r="H3" s="232"/>
      <c r="I3" s="232"/>
      <c r="J3" s="232"/>
      <c r="K3" s="232"/>
      <c r="L3" s="232"/>
      <c r="M3" s="232"/>
      <c r="N3" s="232"/>
      <c r="O3" s="232"/>
      <c r="P3" s="232"/>
      <c r="Q3" s="232"/>
      <c r="R3" s="232"/>
      <c r="S3" s="232"/>
      <c r="T3" s="232"/>
      <c r="U3" s="232"/>
      <c r="V3" s="232"/>
      <c r="W3" s="232"/>
      <c r="X3" s="232"/>
      <c r="Y3" s="232"/>
      <c r="Z3" s="232"/>
      <c r="AA3" s="232"/>
      <c r="AB3" s="232"/>
      <c r="AC3" s="232"/>
      <c r="AD3" s="232"/>
      <c r="AE3" s="232"/>
      <c r="AF3" s="232"/>
      <c r="AG3" s="232"/>
      <c r="AH3" s="232"/>
      <c r="AI3" s="232"/>
      <c r="AJ3" s="232"/>
      <c r="AK3" s="232"/>
      <c r="AL3" s="232"/>
      <c r="AM3" s="232"/>
      <c r="AN3" s="232"/>
      <c r="AO3" s="232"/>
      <c r="AP3" s="232"/>
      <c r="AQ3" s="232"/>
      <c r="AR3" s="232"/>
      <c r="AS3" s="232"/>
      <c r="AT3" s="232"/>
      <c r="AU3" s="232"/>
      <c r="AV3" s="232"/>
      <c r="AW3" s="232"/>
      <c r="AX3" s="232"/>
      <c r="AY3" s="232"/>
      <c r="AZ3" s="232"/>
      <c r="BA3" s="232"/>
      <c r="BB3" s="232"/>
      <c r="BC3" s="232"/>
      <c r="BD3" s="232"/>
      <c r="BE3" s="232"/>
      <c r="BF3" s="232"/>
      <c r="BG3" s="232"/>
      <c r="BH3" s="232"/>
      <c r="BI3" s="232"/>
      <c r="BJ3" s="232"/>
      <c r="BK3" s="232"/>
      <c r="BL3" s="232"/>
      <c r="BM3" s="232"/>
      <c r="BN3" s="232"/>
      <c r="BO3" s="232"/>
      <c r="BP3" s="232"/>
      <c r="BQ3" s="232"/>
      <c r="BR3" s="232"/>
      <c r="BS3" s="232"/>
      <c r="BT3" s="232"/>
      <c r="BU3" s="232"/>
      <c r="BV3" s="232"/>
      <c r="BW3" s="232"/>
      <c r="BX3" s="232"/>
      <c r="BY3" s="232"/>
      <c r="BZ3" s="232"/>
      <c r="CA3" s="232"/>
      <c r="CB3" s="232"/>
      <c r="CC3" s="232"/>
      <c r="CD3" s="232"/>
      <c r="CE3" s="232"/>
      <c r="CF3" s="232"/>
      <c r="CG3" s="232"/>
      <c r="CH3" s="232"/>
      <c r="CI3" s="232"/>
      <c r="CJ3" s="232"/>
      <c r="CK3" s="232"/>
      <c r="CL3" s="232"/>
      <c r="CM3" s="232"/>
      <c r="CN3" s="232"/>
      <c r="CO3" s="232"/>
      <c r="CP3" s="232"/>
      <c r="CQ3" s="232"/>
      <c r="CR3" s="232"/>
      <c r="CS3" s="232"/>
      <c r="CT3" s="232"/>
      <c r="CU3" s="232"/>
      <c r="CV3" s="232"/>
      <c r="CW3" s="232"/>
      <c r="CX3" s="232"/>
      <c r="CY3" s="232"/>
      <c r="CZ3" s="232"/>
      <c r="DA3" s="232"/>
      <c r="DB3" s="232"/>
      <c r="DC3" s="232"/>
      <c r="DD3" s="232"/>
      <c r="DE3" s="232"/>
      <c r="DF3" s="232"/>
      <c r="DG3" s="232"/>
      <c r="DH3" s="232"/>
      <c r="DI3" s="232"/>
      <c r="DJ3" s="232"/>
      <c r="DK3" s="232"/>
      <c r="DL3" s="232"/>
      <c r="DM3" s="232"/>
      <c r="DN3" s="232"/>
      <c r="DO3" s="232"/>
      <c r="DP3" s="232"/>
      <c r="DQ3" s="232"/>
      <c r="DR3" s="232"/>
      <c r="DS3" s="232"/>
      <c r="DT3" s="232"/>
      <c r="DU3" s="232"/>
      <c r="DV3" s="232"/>
      <c r="DW3" s="232"/>
      <c r="DX3" s="232"/>
      <c r="DY3" s="232"/>
      <c r="DZ3" s="232"/>
      <c r="EA3" s="235"/>
    </row>
    <row r="4" spans="1:131" s="244" customFormat="1" ht="26.25" customHeight="1" thickBot="1" x14ac:dyDescent="0.25">
      <c r="A4" s="1084" t="s">
        <v>346</v>
      </c>
      <c r="B4" s="1084"/>
      <c r="C4" s="1084"/>
      <c r="D4" s="1084"/>
      <c r="E4" s="1084"/>
      <c r="F4" s="1084"/>
      <c r="G4" s="1084"/>
      <c r="H4" s="1084"/>
      <c r="I4" s="1084"/>
      <c r="J4" s="1084"/>
      <c r="K4" s="1084"/>
      <c r="L4" s="1084"/>
      <c r="M4" s="1084"/>
      <c r="N4" s="1084"/>
      <c r="O4" s="1084"/>
      <c r="P4" s="1084"/>
      <c r="Q4" s="1084"/>
      <c r="R4" s="1084"/>
      <c r="S4" s="1084"/>
      <c r="T4" s="1084"/>
      <c r="U4" s="1084"/>
      <c r="V4" s="1084"/>
      <c r="W4" s="1084"/>
      <c r="X4" s="1084"/>
      <c r="Y4" s="1084"/>
      <c r="Z4" s="1084"/>
      <c r="AA4" s="1084"/>
      <c r="AB4" s="1084"/>
      <c r="AC4" s="1084"/>
      <c r="AD4" s="1084"/>
      <c r="AE4" s="1084"/>
      <c r="AF4" s="1084"/>
      <c r="AG4" s="1084"/>
      <c r="AH4" s="1084"/>
      <c r="AI4" s="1084"/>
      <c r="AJ4" s="1084"/>
      <c r="AK4" s="1084"/>
      <c r="AL4" s="1084"/>
      <c r="AM4" s="1084"/>
      <c r="AN4" s="1084"/>
      <c r="AO4" s="1084"/>
      <c r="AP4" s="1084"/>
      <c r="AQ4" s="1084"/>
      <c r="AR4" s="1084"/>
      <c r="AS4" s="1084"/>
      <c r="AT4" s="1084"/>
      <c r="AU4" s="1084"/>
      <c r="AV4" s="1084"/>
      <c r="AW4" s="1084"/>
      <c r="AX4" s="1084"/>
      <c r="AY4" s="1084"/>
      <c r="AZ4" s="241"/>
      <c r="BA4" s="241"/>
      <c r="BB4" s="241"/>
      <c r="BC4" s="241"/>
      <c r="BD4" s="241"/>
      <c r="BE4" s="242"/>
      <c r="BF4" s="242"/>
      <c r="BG4" s="242"/>
      <c r="BH4" s="242"/>
      <c r="BI4" s="242"/>
      <c r="BJ4" s="242"/>
      <c r="BK4" s="242"/>
      <c r="BL4" s="242"/>
      <c r="BM4" s="242"/>
      <c r="BN4" s="242"/>
      <c r="BO4" s="242"/>
      <c r="BP4" s="242"/>
      <c r="BQ4" s="241" t="s">
        <v>347</v>
      </c>
      <c r="BR4" s="241"/>
      <c r="BS4" s="241"/>
      <c r="BT4" s="241"/>
      <c r="BU4" s="241"/>
      <c r="BV4" s="241"/>
      <c r="BW4" s="241"/>
      <c r="BX4" s="241"/>
      <c r="BY4" s="241"/>
      <c r="BZ4" s="241"/>
      <c r="CA4" s="241"/>
      <c r="CB4" s="241"/>
      <c r="CC4" s="241"/>
      <c r="CD4" s="241"/>
      <c r="CE4" s="241"/>
      <c r="CF4" s="241"/>
      <c r="CG4" s="241"/>
      <c r="CH4" s="241"/>
      <c r="CI4" s="241"/>
      <c r="CJ4" s="241"/>
      <c r="CK4" s="241"/>
      <c r="CL4" s="241"/>
      <c r="CM4" s="241"/>
      <c r="CN4" s="241"/>
      <c r="CO4" s="241"/>
      <c r="CP4" s="241"/>
      <c r="CQ4" s="241"/>
      <c r="CR4" s="241"/>
      <c r="CS4" s="241"/>
      <c r="CT4" s="241"/>
      <c r="CU4" s="241"/>
      <c r="CV4" s="241"/>
      <c r="CW4" s="241"/>
      <c r="CX4" s="241"/>
      <c r="CY4" s="241"/>
      <c r="CZ4" s="241"/>
      <c r="DA4" s="241"/>
      <c r="DB4" s="241"/>
      <c r="DC4" s="241"/>
      <c r="DD4" s="241"/>
      <c r="DE4" s="241"/>
      <c r="DF4" s="241"/>
      <c r="DG4" s="241"/>
      <c r="DH4" s="241"/>
      <c r="DI4" s="241"/>
      <c r="DJ4" s="241"/>
      <c r="DK4" s="241"/>
      <c r="DL4" s="241"/>
      <c r="DM4" s="241"/>
      <c r="DN4" s="241"/>
      <c r="DO4" s="241"/>
      <c r="DP4" s="241"/>
      <c r="DQ4" s="241"/>
      <c r="DR4" s="241"/>
      <c r="DS4" s="241"/>
      <c r="DT4" s="241"/>
      <c r="DU4" s="241"/>
      <c r="DV4" s="241"/>
      <c r="DW4" s="241"/>
      <c r="DX4" s="241"/>
      <c r="DY4" s="241"/>
      <c r="DZ4" s="241"/>
      <c r="EA4" s="243"/>
    </row>
    <row r="5" spans="1:131" s="244" customFormat="1" ht="26.25" customHeight="1" x14ac:dyDescent="0.2">
      <c r="A5" s="995" t="s">
        <v>348</v>
      </c>
      <c r="B5" s="996"/>
      <c r="C5" s="996"/>
      <c r="D5" s="996"/>
      <c r="E5" s="996"/>
      <c r="F5" s="996"/>
      <c r="G5" s="996"/>
      <c r="H5" s="996"/>
      <c r="I5" s="996"/>
      <c r="J5" s="996"/>
      <c r="K5" s="996"/>
      <c r="L5" s="996"/>
      <c r="M5" s="996"/>
      <c r="N5" s="996"/>
      <c r="O5" s="996"/>
      <c r="P5" s="997"/>
      <c r="Q5" s="1001" t="s">
        <v>349</v>
      </c>
      <c r="R5" s="1002"/>
      <c r="S5" s="1002"/>
      <c r="T5" s="1002"/>
      <c r="U5" s="1003"/>
      <c r="V5" s="1001" t="s">
        <v>350</v>
      </c>
      <c r="W5" s="1002"/>
      <c r="X5" s="1002"/>
      <c r="Y5" s="1002"/>
      <c r="Z5" s="1003"/>
      <c r="AA5" s="1001" t="s">
        <v>351</v>
      </c>
      <c r="AB5" s="1002"/>
      <c r="AC5" s="1002"/>
      <c r="AD5" s="1002"/>
      <c r="AE5" s="1002"/>
      <c r="AF5" s="1140" t="s">
        <v>352</v>
      </c>
      <c r="AG5" s="1002"/>
      <c r="AH5" s="1002"/>
      <c r="AI5" s="1002"/>
      <c r="AJ5" s="1017"/>
      <c r="AK5" s="1002" t="s">
        <v>353</v>
      </c>
      <c r="AL5" s="1002"/>
      <c r="AM5" s="1002"/>
      <c r="AN5" s="1002"/>
      <c r="AO5" s="1003"/>
      <c r="AP5" s="1001" t="s">
        <v>354</v>
      </c>
      <c r="AQ5" s="1002"/>
      <c r="AR5" s="1002"/>
      <c r="AS5" s="1002"/>
      <c r="AT5" s="1003"/>
      <c r="AU5" s="1001" t="s">
        <v>355</v>
      </c>
      <c r="AV5" s="1002"/>
      <c r="AW5" s="1002"/>
      <c r="AX5" s="1002"/>
      <c r="AY5" s="1017"/>
      <c r="AZ5" s="245"/>
      <c r="BA5" s="245"/>
      <c r="BB5" s="245"/>
      <c r="BC5" s="245"/>
      <c r="BD5" s="245"/>
      <c r="BE5" s="246"/>
      <c r="BF5" s="246"/>
      <c r="BG5" s="246"/>
      <c r="BH5" s="246"/>
      <c r="BI5" s="246"/>
      <c r="BJ5" s="246"/>
      <c r="BK5" s="246"/>
      <c r="BL5" s="246"/>
      <c r="BM5" s="246"/>
      <c r="BN5" s="246"/>
      <c r="BO5" s="246"/>
      <c r="BP5" s="246"/>
      <c r="BQ5" s="995" t="s">
        <v>356</v>
      </c>
      <c r="BR5" s="996"/>
      <c r="BS5" s="996"/>
      <c r="BT5" s="996"/>
      <c r="BU5" s="996"/>
      <c r="BV5" s="996"/>
      <c r="BW5" s="996"/>
      <c r="BX5" s="996"/>
      <c r="BY5" s="996"/>
      <c r="BZ5" s="996"/>
      <c r="CA5" s="996"/>
      <c r="CB5" s="996"/>
      <c r="CC5" s="996"/>
      <c r="CD5" s="996"/>
      <c r="CE5" s="996"/>
      <c r="CF5" s="996"/>
      <c r="CG5" s="997"/>
      <c r="CH5" s="1001" t="s">
        <v>357</v>
      </c>
      <c r="CI5" s="1002"/>
      <c r="CJ5" s="1002"/>
      <c r="CK5" s="1002"/>
      <c r="CL5" s="1003"/>
      <c r="CM5" s="1001" t="s">
        <v>358</v>
      </c>
      <c r="CN5" s="1002"/>
      <c r="CO5" s="1002"/>
      <c r="CP5" s="1002"/>
      <c r="CQ5" s="1003"/>
      <c r="CR5" s="1001" t="s">
        <v>359</v>
      </c>
      <c r="CS5" s="1002"/>
      <c r="CT5" s="1002"/>
      <c r="CU5" s="1002"/>
      <c r="CV5" s="1003"/>
      <c r="CW5" s="1001" t="s">
        <v>360</v>
      </c>
      <c r="CX5" s="1002"/>
      <c r="CY5" s="1002"/>
      <c r="CZ5" s="1002"/>
      <c r="DA5" s="1003"/>
      <c r="DB5" s="1001" t="s">
        <v>361</v>
      </c>
      <c r="DC5" s="1002"/>
      <c r="DD5" s="1002"/>
      <c r="DE5" s="1002"/>
      <c r="DF5" s="1003"/>
      <c r="DG5" s="1131" t="s">
        <v>362</v>
      </c>
      <c r="DH5" s="1132"/>
      <c r="DI5" s="1132"/>
      <c r="DJ5" s="1132"/>
      <c r="DK5" s="1133"/>
      <c r="DL5" s="1131" t="s">
        <v>363</v>
      </c>
      <c r="DM5" s="1132"/>
      <c r="DN5" s="1132"/>
      <c r="DO5" s="1132"/>
      <c r="DP5" s="1133"/>
      <c r="DQ5" s="1001" t="s">
        <v>364</v>
      </c>
      <c r="DR5" s="1002"/>
      <c r="DS5" s="1002"/>
      <c r="DT5" s="1002"/>
      <c r="DU5" s="1003"/>
      <c r="DV5" s="1001" t="s">
        <v>355</v>
      </c>
      <c r="DW5" s="1002"/>
      <c r="DX5" s="1002"/>
      <c r="DY5" s="1002"/>
      <c r="DZ5" s="1017"/>
      <c r="EA5" s="243"/>
    </row>
    <row r="6" spans="1:131" s="244" customFormat="1" ht="26.25" customHeight="1" thickBot="1" x14ac:dyDescent="0.25">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141"/>
      <c r="AG6" s="1005"/>
      <c r="AH6" s="1005"/>
      <c r="AI6" s="1005"/>
      <c r="AJ6" s="1018"/>
      <c r="AK6" s="1005"/>
      <c r="AL6" s="1005"/>
      <c r="AM6" s="1005"/>
      <c r="AN6" s="1005"/>
      <c r="AO6" s="1006"/>
      <c r="AP6" s="1004"/>
      <c r="AQ6" s="1005"/>
      <c r="AR6" s="1005"/>
      <c r="AS6" s="1005"/>
      <c r="AT6" s="1006"/>
      <c r="AU6" s="1004"/>
      <c r="AV6" s="1005"/>
      <c r="AW6" s="1005"/>
      <c r="AX6" s="1005"/>
      <c r="AY6" s="1018"/>
      <c r="AZ6" s="241"/>
      <c r="BA6" s="241"/>
      <c r="BB6" s="241"/>
      <c r="BC6" s="241"/>
      <c r="BD6" s="241"/>
      <c r="BE6" s="242"/>
      <c r="BF6" s="242"/>
      <c r="BG6" s="242"/>
      <c r="BH6" s="242"/>
      <c r="BI6" s="242"/>
      <c r="BJ6" s="242"/>
      <c r="BK6" s="242"/>
      <c r="BL6" s="242"/>
      <c r="BM6" s="242"/>
      <c r="BN6" s="242"/>
      <c r="BO6" s="242"/>
      <c r="BP6" s="242"/>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134"/>
      <c r="DH6" s="1135"/>
      <c r="DI6" s="1135"/>
      <c r="DJ6" s="1135"/>
      <c r="DK6" s="1136"/>
      <c r="DL6" s="1134"/>
      <c r="DM6" s="1135"/>
      <c r="DN6" s="1135"/>
      <c r="DO6" s="1135"/>
      <c r="DP6" s="1136"/>
      <c r="DQ6" s="1004"/>
      <c r="DR6" s="1005"/>
      <c r="DS6" s="1005"/>
      <c r="DT6" s="1005"/>
      <c r="DU6" s="1006"/>
      <c r="DV6" s="1004"/>
      <c r="DW6" s="1005"/>
      <c r="DX6" s="1005"/>
      <c r="DY6" s="1005"/>
      <c r="DZ6" s="1018"/>
      <c r="EA6" s="243"/>
    </row>
    <row r="7" spans="1:131" s="244" customFormat="1" ht="26.25" customHeight="1" thickTop="1" x14ac:dyDescent="0.2">
      <c r="A7" s="247">
        <v>1</v>
      </c>
      <c r="B7" s="1070" t="s">
        <v>544</v>
      </c>
      <c r="C7" s="1071"/>
      <c r="D7" s="1071"/>
      <c r="E7" s="1071"/>
      <c r="F7" s="1071"/>
      <c r="G7" s="1071"/>
      <c r="H7" s="1071"/>
      <c r="I7" s="1071"/>
      <c r="J7" s="1071"/>
      <c r="K7" s="1071"/>
      <c r="L7" s="1071"/>
      <c r="M7" s="1071"/>
      <c r="N7" s="1071"/>
      <c r="O7" s="1071"/>
      <c r="P7" s="1072"/>
      <c r="Q7" s="1073">
        <v>2504766</v>
      </c>
      <c r="R7" s="1074"/>
      <c r="S7" s="1074"/>
      <c r="T7" s="1074"/>
      <c r="U7" s="1075"/>
      <c r="V7" s="1076">
        <v>2467551</v>
      </c>
      <c r="W7" s="1074"/>
      <c r="X7" s="1074"/>
      <c r="Y7" s="1074"/>
      <c r="Z7" s="1075"/>
      <c r="AA7" s="1076">
        <f>Q7-V7</f>
        <v>37215</v>
      </c>
      <c r="AB7" s="1074"/>
      <c r="AC7" s="1074"/>
      <c r="AD7" s="1074"/>
      <c r="AE7" s="1077"/>
      <c r="AF7" s="1078">
        <v>29704</v>
      </c>
      <c r="AG7" s="1074"/>
      <c r="AH7" s="1074"/>
      <c r="AI7" s="1074"/>
      <c r="AJ7" s="1077"/>
      <c r="AK7" s="1123">
        <v>27420</v>
      </c>
      <c r="AL7" s="1121"/>
      <c r="AM7" s="1121"/>
      <c r="AN7" s="1121"/>
      <c r="AO7" s="1124"/>
      <c r="AP7" s="1125">
        <v>5402492</v>
      </c>
      <c r="AQ7" s="1121"/>
      <c r="AR7" s="1121"/>
      <c r="AS7" s="1121"/>
      <c r="AT7" s="1124"/>
      <c r="AU7" s="1126"/>
      <c r="AV7" s="1126"/>
      <c r="AW7" s="1126"/>
      <c r="AX7" s="1126"/>
      <c r="AY7" s="1127"/>
      <c r="AZ7" s="241"/>
      <c r="BA7" s="241"/>
      <c r="BB7" s="241"/>
      <c r="BC7" s="241"/>
      <c r="BD7" s="241"/>
      <c r="BE7" s="242"/>
      <c r="BF7" s="242"/>
      <c r="BG7" s="242"/>
      <c r="BH7" s="242"/>
      <c r="BI7" s="242"/>
      <c r="BJ7" s="242"/>
      <c r="BK7" s="242"/>
      <c r="BL7" s="242"/>
      <c r="BM7" s="242"/>
      <c r="BN7" s="242"/>
      <c r="BO7" s="242"/>
      <c r="BP7" s="242"/>
      <c r="BQ7" s="248">
        <v>1</v>
      </c>
      <c r="BR7" s="249" t="s">
        <v>575</v>
      </c>
      <c r="BS7" s="1128" t="s">
        <v>576</v>
      </c>
      <c r="BT7" s="1129"/>
      <c r="BU7" s="1129"/>
      <c r="BV7" s="1129"/>
      <c r="BW7" s="1129"/>
      <c r="BX7" s="1129"/>
      <c r="BY7" s="1129"/>
      <c r="BZ7" s="1129"/>
      <c r="CA7" s="1129"/>
      <c r="CB7" s="1129"/>
      <c r="CC7" s="1129"/>
      <c r="CD7" s="1129"/>
      <c r="CE7" s="1129"/>
      <c r="CF7" s="1129"/>
      <c r="CG7" s="1130"/>
      <c r="CH7" s="1120">
        <v>177</v>
      </c>
      <c r="CI7" s="1121"/>
      <c r="CJ7" s="1121"/>
      <c r="CK7" s="1121"/>
      <c r="CL7" s="1122"/>
      <c r="CM7" s="1120">
        <v>20084</v>
      </c>
      <c r="CN7" s="1121"/>
      <c r="CO7" s="1121"/>
      <c r="CP7" s="1121"/>
      <c r="CQ7" s="1122"/>
      <c r="CR7" s="1120">
        <v>25754</v>
      </c>
      <c r="CS7" s="1121"/>
      <c r="CT7" s="1121"/>
      <c r="CU7" s="1121"/>
      <c r="CV7" s="1122"/>
      <c r="CW7" s="1120">
        <v>4732</v>
      </c>
      <c r="CX7" s="1121"/>
      <c r="CY7" s="1121"/>
      <c r="CZ7" s="1121"/>
      <c r="DA7" s="1122"/>
      <c r="DB7" s="1120" t="s">
        <v>477</v>
      </c>
      <c r="DC7" s="1121"/>
      <c r="DD7" s="1121"/>
      <c r="DE7" s="1121"/>
      <c r="DF7" s="1122"/>
      <c r="DG7" s="1120" t="s">
        <v>477</v>
      </c>
      <c r="DH7" s="1121"/>
      <c r="DI7" s="1121"/>
      <c r="DJ7" s="1121"/>
      <c r="DK7" s="1122"/>
      <c r="DL7" s="1120" t="s">
        <v>477</v>
      </c>
      <c r="DM7" s="1121"/>
      <c r="DN7" s="1121"/>
      <c r="DO7" s="1121"/>
      <c r="DP7" s="1122"/>
      <c r="DQ7" s="1120" t="s">
        <v>477</v>
      </c>
      <c r="DR7" s="1121"/>
      <c r="DS7" s="1121"/>
      <c r="DT7" s="1121"/>
      <c r="DU7" s="1122"/>
      <c r="DV7" s="1128"/>
      <c r="DW7" s="1129"/>
      <c r="DX7" s="1129"/>
      <c r="DY7" s="1129"/>
      <c r="DZ7" s="1142"/>
      <c r="EA7" s="243"/>
    </row>
    <row r="8" spans="1:131" s="244" customFormat="1" ht="26.25" customHeight="1" x14ac:dyDescent="0.2">
      <c r="A8" s="250">
        <v>2</v>
      </c>
      <c r="B8" s="1041" t="s">
        <v>545</v>
      </c>
      <c r="C8" s="1042"/>
      <c r="D8" s="1042"/>
      <c r="E8" s="1042"/>
      <c r="F8" s="1042"/>
      <c r="G8" s="1042"/>
      <c r="H8" s="1042"/>
      <c r="I8" s="1042"/>
      <c r="J8" s="1042"/>
      <c r="K8" s="1042"/>
      <c r="L8" s="1042"/>
      <c r="M8" s="1042"/>
      <c r="N8" s="1042"/>
      <c r="O8" s="1042"/>
      <c r="P8" s="1043"/>
      <c r="Q8" s="1117">
        <v>719453</v>
      </c>
      <c r="R8" s="1057"/>
      <c r="S8" s="1057"/>
      <c r="T8" s="1057"/>
      <c r="U8" s="1061"/>
      <c r="V8" s="1050">
        <v>719453</v>
      </c>
      <c r="W8" s="1057"/>
      <c r="X8" s="1057"/>
      <c r="Y8" s="1057"/>
      <c r="Z8" s="1061"/>
      <c r="AA8" s="1050">
        <f t="shared" ref="AA8:AA16" si="0">Q8-V8</f>
        <v>0</v>
      </c>
      <c r="AB8" s="1057"/>
      <c r="AC8" s="1057"/>
      <c r="AD8" s="1057"/>
      <c r="AE8" s="1058"/>
      <c r="AF8" s="1059">
        <v>0</v>
      </c>
      <c r="AG8" s="1057"/>
      <c r="AH8" s="1057"/>
      <c r="AI8" s="1057"/>
      <c r="AJ8" s="1058"/>
      <c r="AK8" s="1119">
        <v>496178</v>
      </c>
      <c r="AL8" s="990"/>
      <c r="AM8" s="990"/>
      <c r="AN8" s="990"/>
      <c r="AO8" s="1113"/>
      <c r="AP8" s="1115">
        <v>0</v>
      </c>
      <c r="AQ8" s="990"/>
      <c r="AR8" s="990"/>
      <c r="AS8" s="990"/>
      <c r="AT8" s="1113"/>
      <c r="AU8" s="1111"/>
      <c r="AV8" s="1111"/>
      <c r="AW8" s="1111"/>
      <c r="AX8" s="1111"/>
      <c r="AY8" s="1112"/>
      <c r="AZ8" s="241"/>
      <c r="BA8" s="241"/>
      <c r="BB8" s="241"/>
      <c r="BC8" s="241"/>
      <c r="BD8" s="241"/>
      <c r="BE8" s="242"/>
      <c r="BF8" s="242"/>
      <c r="BG8" s="242"/>
      <c r="BH8" s="242"/>
      <c r="BI8" s="242"/>
      <c r="BJ8" s="242"/>
      <c r="BK8" s="242"/>
      <c r="BL8" s="242"/>
      <c r="BM8" s="242"/>
      <c r="BN8" s="242"/>
      <c r="BO8" s="242"/>
      <c r="BP8" s="242"/>
      <c r="BQ8" s="251">
        <v>2</v>
      </c>
      <c r="BR8" s="252" t="s">
        <v>575</v>
      </c>
      <c r="BS8" s="1014" t="s">
        <v>577</v>
      </c>
      <c r="BT8" s="1015"/>
      <c r="BU8" s="1015"/>
      <c r="BV8" s="1015"/>
      <c r="BW8" s="1015"/>
      <c r="BX8" s="1015"/>
      <c r="BY8" s="1015"/>
      <c r="BZ8" s="1015"/>
      <c r="CA8" s="1015"/>
      <c r="CB8" s="1015"/>
      <c r="CC8" s="1015"/>
      <c r="CD8" s="1015"/>
      <c r="CE8" s="1015"/>
      <c r="CF8" s="1015"/>
      <c r="CG8" s="1016"/>
      <c r="CH8" s="989">
        <v>2</v>
      </c>
      <c r="CI8" s="990"/>
      <c r="CJ8" s="990"/>
      <c r="CK8" s="990"/>
      <c r="CL8" s="991"/>
      <c r="CM8" s="989">
        <v>579</v>
      </c>
      <c r="CN8" s="990"/>
      <c r="CO8" s="990"/>
      <c r="CP8" s="990"/>
      <c r="CQ8" s="991"/>
      <c r="CR8" s="989">
        <v>100</v>
      </c>
      <c r="CS8" s="990"/>
      <c r="CT8" s="990"/>
      <c r="CU8" s="990"/>
      <c r="CV8" s="991"/>
      <c r="CW8" s="989" t="s">
        <v>477</v>
      </c>
      <c r="CX8" s="990"/>
      <c r="CY8" s="990"/>
      <c r="CZ8" s="990"/>
      <c r="DA8" s="991"/>
      <c r="DB8" s="989" t="s">
        <v>477</v>
      </c>
      <c r="DC8" s="990"/>
      <c r="DD8" s="990"/>
      <c r="DE8" s="990"/>
      <c r="DF8" s="991"/>
      <c r="DG8" s="989">
        <v>6393</v>
      </c>
      <c r="DH8" s="990"/>
      <c r="DI8" s="990"/>
      <c r="DJ8" s="990"/>
      <c r="DK8" s="991"/>
      <c r="DL8" s="989" t="s">
        <v>477</v>
      </c>
      <c r="DM8" s="990"/>
      <c r="DN8" s="990"/>
      <c r="DO8" s="990"/>
      <c r="DP8" s="991"/>
      <c r="DQ8" s="989" t="s">
        <v>477</v>
      </c>
      <c r="DR8" s="990"/>
      <c r="DS8" s="990"/>
      <c r="DT8" s="990"/>
      <c r="DU8" s="991"/>
      <c r="DV8" s="1014"/>
      <c r="DW8" s="1015"/>
      <c r="DX8" s="1015"/>
      <c r="DY8" s="1015"/>
      <c r="DZ8" s="1047"/>
      <c r="EA8" s="243"/>
    </row>
    <row r="9" spans="1:131" s="244" customFormat="1" ht="26.25" customHeight="1" x14ac:dyDescent="0.2">
      <c r="A9" s="250">
        <v>3</v>
      </c>
      <c r="B9" s="1041" t="s">
        <v>546</v>
      </c>
      <c r="C9" s="1042"/>
      <c r="D9" s="1042"/>
      <c r="E9" s="1042"/>
      <c r="F9" s="1042"/>
      <c r="G9" s="1042"/>
      <c r="H9" s="1042"/>
      <c r="I9" s="1042"/>
      <c r="J9" s="1042"/>
      <c r="K9" s="1042"/>
      <c r="L9" s="1042"/>
      <c r="M9" s="1042"/>
      <c r="N9" s="1042"/>
      <c r="O9" s="1042"/>
      <c r="P9" s="1043"/>
      <c r="Q9" s="1116">
        <v>21897</v>
      </c>
      <c r="R9" s="1055"/>
      <c r="S9" s="1055"/>
      <c r="T9" s="1055"/>
      <c r="U9" s="1056"/>
      <c r="V9" s="1054">
        <v>21497</v>
      </c>
      <c r="W9" s="1055"/>
      <c r="X9" s="1055"/>
      <c r="Y9" s="1055"/>
      <c r="Z9" s="1056"/>
      <c r="AA9" s="1054">
        <f t="shared" si="0"/>
        <v>400</v>
      </c>
      <c r="AB9" s="1055"/>
      <c r="AC9" s="1055"/>
      <c r="AD9" s="1055"/>
      <c r="AE9" s="1118"/>
      <c r="AF9" s="1059">
        <v>400</v>
      </c>
      <c r="AG9" s="1057"/>
      <c r="AH9" s="1057"/>
      <c r="AI9" s="1057"/>
      <c r="AJ9" s="1058"/>
      <c r="AK9" s="1119">
        <v>262</v>
      </c>
      <c r="AL9" s="990"/>
      <c r="AM9" s="990"/>
      <c r="AN9" s="990"/>
      <c r="AO9" s="1113"/>
      <c r="AP9" s="1115">
        <v>0</v>
      </c>
      <c r="AQ9" s="990"/>
      <c r="AR9" s="990"/>
      <c r="AS9" s="990"/>
      <c r="AT9" s="1113"/>
      <c r="AU9" s="1111"/>
      <c r="AV9" s="1111"/>
      <c r="AW9" s="1111"/>
      <c r="AX9" s="1111"/>
      <c r="AY9" s="1112"/>
      <c r="AZ9" s="241"/>
      <c r="BA9" s="241"/>
      <c r="BB9" s="241"/>
      <c r="BC9" s="241"/>
      <c r="BD9" s="241"/>
      <c r="BE9" s="242"/>
      <c r="BF9" s="242"/>
      <c r="BG9" s="242"/>
      <c r="BH9" s="242"/>
      <c r="BI9" s="242"/>
      <c r="BJ9" s="242"/>
      <c r="BK9" s="242"/>
      <c r="BL9" s="242"/>
      <c r="BM9" s="242"/>
      <c r="BN9" s="242"/>
      <c r="BO9" s="242"/>
      <c r="BP9" s="242"/>
      <c r="BQ9" s="251">
        <v>3</v>
      </c>
      <c r="BR9" s="252" t="s">
        <v>575</v>
      </c>
      <c r="BS9" s="1014" t="s">
        <v>578</v>
      </c>
      <c r="BT9" s="1015"/>
      <c r="BU9" s="1015"/>
      <c r="BV9" s="1015"/>
      <c r="BW9" s="1015"/>
      <c r="BX9" s="1015"/>
      <c r="BY9" s="1015"/>
      <c r="BZ9" s="1015"/>
      <c r="CA9" s="1015"/>
      <c r="CB9" s="1015"/>
      <c r="CC9" s="1015"/>
      <c r="CD9" s="1015"/>
      <c r="CE9" s="1015"/>
      <c r="CF9" s="1015"/>
      <c r="CG9" s="1016"/>
      <c r="CH9" s="989">
        <v>0</v>
      </c>
      <c r="CI9" s="990"/>
      <c r="CJ9" s="990"/>
      <c r="CK9" s="990"/>
      <c r="CL9" s="991"/>
      <c r="CM9" s="989">
        <v>318038</v>
      </c>
      <c r="CN9" s="990"/>
      <c r="CO9" s="990"/>
      <c r="CP9" s="990"/>
      <c r="CQ9" s="991"/>
      <c r="CR9" s="989">
        <v>159019</v>
      </c>
      <c r="CS9" s="990"/>
      <c r="CT9" s="990"/>
      <c r="CU9" s="990"/>
      <c r="CV9" s="991"/>
      <c r="CW9" s="989" t="s">
        <v>477</v>
      </c>
      <c r="CX9" s="990"/>
      <c r="CY9" s="990"/>
      <c r="CZ9" s="990"/>
      <c r="DA9" s="991"/>
      <c r="DB9" s="989">
        <v>38768</v>
      </c>
      <c r="DC9" s="990"/>
      <c r="DD9" s="990"/>
      <c r="DE9" s="990"/>
      <c r="DF9" s="991"/>
      <c r="DG9" s="989">
        <v>277977</v>
      </c>
      <c r="DH9" s="990"/>
      <c r="DI9" s="990"/>
      <c r="DJ9" s="990"/>
      <c r="DK9" s="991"/>
      <c r="DL9" s="989" t="s">
        <v>477</v>
      </c>
      <c r="DM9" s="990"/>
      <c r="DN9" s="990"/>
      <c r="DO9" s="990"/>
      <c r="DP9" s="991"/>
      <c r="DQ9" s="989" t="s">
        <v>477</v>
      </c>
      <c r="DR9" s="990"/>
      <c r="DS9" s="990"/>
      <c r="DT9" s="990"/>
      <c r="DU9" s="991"/>
      <c r="DV9" s="1014"/>
      <c r="DW9" s="1015"/>
      <c r="DX9" s="1015"/>
      <c r="DY9" s="1015"/>
      <c r="DZ9" s="1047"/>
      <c r="EA9" s="243"/>
    </row>
    <row r="10" spans="1:131" s="244" customFormat="1" ht="26.25" customHeight="1" x14ac:dyDescent="0.2">
      <c r="A10" s="250">
        <v>4</v>
      </c>
      <c r="B10" s="1041" t="s">
        <v>547</v>
      </c>
      <c r="C10" s="1042"/>
      <c r="D10" s="1042"/>
      <c r="E10" s="1042"/>
      <c r="F10" s="1042"/>
      <c r="G10" s="1042"/>
      <c r="H10" s="1042"/>
      <c r="I10" s="1042"/>
      <c r="J10" s="1042"/>
      <c r="K10" s="1042"/>
      <c r="L10" s="1042"/>
      <c r="M10" s="1042"/>
      <c r="N10" s="1042"/>
      <c r="O10" s="1042"/>
      <c r="P10" s="1043"/>
      <c r="Q10" s="1116">
        <v>205</v>
      </c>
      <c r="R10" s="1055"/>
      <c r="S10" s="1055"/>
      <c r="T10" s="1055"/>
      <c r="U10" s="1056"/>
      <c r="V10" s="1054">
        <v>142</v>
      </c>
      <c r="W10" s="1055"/>
      <c r="X10" s="1055"/>
      <c r="Y10" s="1055"/>
      <c r="Z10" s="1056"/>
      <c r="AA10" s="1054">
        <f t="shared" si="0"/>
        <v>63</v>
      </c>
      <c r="AB10" s="1055"/>
      <c r="AC10" s="1055"/>
      <c r="AD10" s="1055"/>
      <c r="AE10" s="1118"/>
      <c r="AF10" s="1059">
        <v>0</v>
      </c>
      <c r="AG10" s="1057"/>
      <c r="AH10" s="1057"/>
      <c r="AI10" s="1057"/>
      <c r="AJ10" s="1058"/>
      <c r="AK10" s="1119">
        <v>33</v>
      </c>
      <c r="AL10" s="990"/>
      <c r="AM10" s="990"/>
      <c r="AN10" s="990"/>
      <c r="AO10" s="1113"/>
      <c r="AP10" s="1115">
        <v>203</v>
      </c>
      <c r="AQ10" s="990"/>
      <c r="AR10" s="990"/>
      <c r="AS10" s="990"/>
      <c r="AT10" s="1113"/>
      <c r="AU10" s="1111"/>
      <c r="AV10" s="1111"/>
      <c r="AW10" s="1111"/>
      <c r="AX10" s="1111"/>
      <c r="AY10" s="1112"/>
      <c r="AZ10" s="241"/>
      <c r="BA10" s="241"/>
      <c r="BB10" s="241"/>
      <c r="BC10" s="241"/>
      <c r="BD10" s="241"/>
      <c r="BE10" s="242"/>
      <c r="BF10" s="242"/>
      <c r="BG10" s="242"/>
      <c r="BH10" s="242"/>
      <c r="BI10" s="242"/>
      <c r="BJ10" s="242"/>
      <c r="BK10" s="242"/>
      <c r="BL10" s="242"/>
      <c r="BM10" s="242"/>
      <c r="BN10" s="242"/>
      <c r="BO10" s="242"/>
      <c r="BP10" s="242"/>
      <c r="BQ10" s="251">
        <v>4</v>
      </c>
      <c r="BR10" s="252" t="s">
        <v>575</v>
      </c>
      <c r="BS10" s="1014" t="s">
        <v>579</v>
      </c>
      <c r="BT10" s="1015"/>
      <c r="BU10" s="1015"/>
      <c r="BV10" s="1015"/>
      <c r="BW10" s="1015"/>
      <c r="BX10" s="1015"/>
      <c r="BY10" s="1015"/>
      <c r="BZ10" s="1015"/>
      <c r="CA10" s="1015"/>
      <c r="CB10" s="1015"/>
      <c r="CC10" s="1015"/>
      <c r="CD10" s="1015"/>
      <c r="CE10" s="1015"/>
      <c r="CF10" s="1015"/>
      <c r="CG10" s="1016"/>
      <c r="CH10" s="989">
        <v>0</v>
      </c>
      <c r="CI10" s="990"/>
      <c r="CJ10" s="990"/>
      <c r="CK10" s="990"/>
      <c r="CL10" s="991"/>
      <c r="CM10" s="989">
        <v>73580</v>
      </c>
      <c r="CN10" s="990"/>
      <c r="CO10" s="990"/>
      <c r="CP10" s="990"/>
      <c r="CQ10" s="991"/>
      <c r="CR10" s="989">
        <v>73531</v>
      </c>
      <c r="CS10" s="990"/>
      <c r="CT10" s="990"/>
      <c r="CU10" s="990"/>
      <c r="CV10" s="991"/>
      <c r="CW10" s="989" t="s">
        <v>477</v>
      </c>
      <c r="CX10" s="990"/>
      <c r="CY10" s="990"/>
      <c r="CZ10" s="990"/>
      <c r="DA10" s="991"/>
      <c r="DB10" s="989" t="s">
        <v>477</v>
      </c>
      <c r="DC10" s="990"/>
      <c r="DD10" s="990"/>
      <c r="DE10" s="990"/>
      <c r="DF10" s="991"/>
      <c r="DG10" s="989">
        <v>18731</v>
      </c>
      <c r="DH10" s="990"/>
      <c r="DI10" s="990"/>
      <c r="DJ10" s="990"/>
      <c r="DK10" s="991"/>
      <c r="DL10" s="989" t="s">
        <v>477</v>
      </c>
      <c r="DM10" s="990"/>
      <c r="DN10" s="990"/>
      <c r="DO10" s="990"/>
      <c r="DP10" s="991"/>
      <c r="DQ10" s="989" t="s">
        <v>477</v>
      </c>
      <c r="DR10" s="990"/>
      <c r="DS10" s="990"/>
      <c r="DT10" s="990"/>
      <c r="DU10" s="991"/>
      <c r="DV10" s="1014"/>
      <c r="DW10" s="1015"/>
      <c r="DX10" s="1015"/>
      <c r="DY10" s="1015"/>
      <c r="DZ10" s="1047"/>
      <c r="EA10" s="243"/>
    </row>
    <row r="11" spans="1:131" s="244" customFormat="1" ht="26.25" customHeight="1" x14ac:dyDescent="0.2">
      <c r="A11" s="250">
        <v>5</v>
      </c>
      <c r="B11" s="1041" t="s">
        <v>548</v>
      </c>
      <c r="C11" s="1042"/>
      <c r="D11" s="1042"/>
      <c r="E11" s="1042"/>
      <c r="F11" s="1042"/>
      <c r="G11" s="1042"/>
      <c r="H11" s="1042"/>
      <c r="I11" s="1042"/>
      <c r="J11" s="1042"/>
      <c r="K11" s="1042"/>
      <c r="L11" s="1042"/>
      <c r="M11" s="1042"/>
      <c r="N11" s="1042"/>
      <c r="O11" s="1042"/>
      <c r="P11" s="1043"/>
      <c r="Q11" s="1116">
        <v>3768</v>
      </c>
      <c r="R11" s="1055"/>
      <c r="S11" s="1055"/>
      <c r="T11" s="1055"/>
      <c r="U11" s="1056"/>
      <c r="V11" s="1054">
        <v>2819</v>
      </c>
      <c r="W11" s="1055"/>
      <c r="X11" s="1055"/>
      <c r="Y11" s="1055"/>
      <c r="Z11" s="1056"/>
      <c r="AA11" s="1054">
        <f t="shared" si="0"/>
        <v>949</v>
      </c>
      <c r="AB11" s="1055"/>
      <c r="AC11" s="1055"/>
      <c r="AD11" s="1055"/>
      <c r="AE11" s="1118"/>
      <c r="AF11" s="1059">
        <v>0</v>
      </c>
      <c r="AG11" s="1057"/>
      <c r="AH11" s="1057"/>
      <c r="AI11" s="1057"/>
      <c r="AJ11" s="1058"/>
      <c r="AK11" s="1119">
        <v>544</v>
      </c>
      <c r="AL11" s="990"/>
      <c r="AM11" s="990"/>
      <c r="AN11" s="990"/>
      <c r="AO11" s="1113"/>
      <c r="AP11" s="1115">
        <v>9056</v>
      </c>
      <c r="AQ11" s="990"/>
      <c r="AR11" s="990"/>
      <c r="AS11" s="990"/>
      <c r="AT11" s="1113"/>
      <c r="AU11" s="1111"/>
      <c r="AV11" s="1111"/>
      <c r="AW11" s="1111"/>
      <c r="AX11" s="1111"/>
      <c r="AY11" s="1112"/>
      <c r="AZ11" s="241"/>
      <c r="BA11" s="241"/>
      <c r="BB11" s="241"/>
      <c r="BC11" s="241"/>
      <c r="BD11" s="241"/>
      <c r="BE11" s="242"/>
      <c r="BF11" s="242"/>
      <c r="BG11" s="242"/>
      <c r="BH11" s="242"/>
      <c r="BI11" s="242"/>
      <c r="BJ11" s="242"/>
      <c r="BK11" s="242"/>
      <c r="BL11" s="242"/>
      <c r="BM11" s="242"/>
      <c r="BN11" s="242"/>
      <c r="BO11" s="242"/>
      <c r="BP11" s="242"/>
      <c r="BQ11" s="251">
        <v>5</v>
      </c>
      <c r="BR11" s="252" t="s">
        <v>575</v>
      </c>
      <c r="BS11" s="1014" t="s">
        <v>580</v>
      </c>
      <c r="BT11" s="1015"/>
      <c r="BU11" s="1015"/>
      <c r="BV11" s="1015"/>
      <c r="BW11" s="1015"/>
      <c r="BX11" s="1015"/>
      <c r="BY11" s="1015"/>
      <c r="BZ11" s="1015"/>
      <c r="CA11" s="1015"/>
      <c r="CB11" s="1015"/>
      <c r="CC11" s="1015"/>
      <c r="CD11" s="1015"/>
      <c r="CE11" s="1015"/>
      <c r="CF11" s="1015"/>
      <c r="CG11" s="1016"/>
      <c r="CH11" s="989">
        <v>239</v>
      </c>
      <c r="CI11" s="990"/>
      <c r="CJ11" s="990"/>
      <c r="CK11" s="990"/>
      <c r="CL11" s="991"/>
      <c r="CM11" s="989">
        <v>2536</v>
      </c>
      <c r="CN11" s="990"/>
      <c r="CO11" s="990"/>
      <c r="CP11" s="990"/>
      <c r="CQ11" s="991"/>
      <c r="CR11" s="989">
        <v>33</v>
      </c>
      <c r="CS11" s="990"/>
      <c r="CT11" s="990"/>
      <c r="CU11" s="990"/>
      <c r="CV11" s="991"/>
      <c r="CW11" s="989">
        <v>46</v>
      </c>
      <c r="CX11" s="990"/>
      <c r="CY11" s="990"/>
      <c r="CZ11" s="990"/>
      <c r="DA11" s="991"/>
      <c r="DB11" s="989" t="s">
        <v>477</v>
      </c>
      <c r="DC11" s="990"/>
      <c r="DD11" s="990"/>
      <c r="DE11" s="990"/>
      <c r="DF11" s="991"/>
      <c r="DG11" s="989" t="s">
        <v>477</v>
      </c>
      <c r="DH11" s="990"/>
      <c r="DI11" s="990"/>
      <c r="DJ11" s="990"/>
      <c r="DK11" s="991"/>
      <c r="DL11" s="989">
        <v>30909</v>
      </c>
      <c r="DM11" s="990"/>
      <c r="DN11" s="990"/>
      <c r="DO11" s="990"/>
      <c r="DP11" s="991"/>
      <c r="DQ11" s="989">
        <v>3091</v>
      </c>
      <c r="DR11" s="990"/>
      <c r="DS11" s="990"/>
      <c r="DT11" s="990"/>
      <c r="DU11" s="991"/>
      <c r="DV11" s="1014"/>
      <c r="DW11" s="1015"/>
      <c r="DX11" s="1015"/>
      <c r="DY11" s="1015"/>
      <c r="DZ11" s="1047"/>
      <c r="EA11" s="243"/>
    </row>
    <row r="12" spans="1:131" s="244" customFormat="1" ht="26.25" customHeight="1" x14ac:dyDescent="0.2">
      <c r="A12" s="250">
        <v>6</v>
      </c>
      <c r="B12" s="1041" t="s">
        <v>549</v>
      </c>
      <c r="C12" s="1042"/>
      <c r="D12" s="1042"/>
      <c r="E12" s="1042"/>
      <c r="F12" s="1042"/>
      <c r="G12" s="1042"/>
      <c r="H12" s="1042"/>
      <c r="I12" s="1042"/>
      <c r="J12" s="1042"/>
      <c r="K12" s="1042"/>
      <c r="L12" s="1042"/>
      <c r="M12" s="1042"/>
      <c r="N12" s="1042"/>
      <c r="O12" s="1042"/>
      <c r="P12" s="1043"/>
      <c r="Q12" s="1116">
        <v>225</v>
      </c>
      <c r="R12" s="1055"/>
      <c r="S12" s="1055"/>
      <c r="T12" s="1055"/>
      <c r="U12" s="1056"/>
      <c r="V12" s="1054">
        <v>208</v>
      </c>
      <c r="W12" s="1055"/>
      <c r="X12" s="1055"/>
      <c r="Y12" s="1055"/>
      <c r="Z12" s="1056"/>
      <c r="AA12" s="1054">
        <f t="shared" si="0"/>
        <v>17</v>
      </c>
      <c r="AB12" s="1055"/>
      <c r="AC12" s="1055"/>
      <c r="AD12" s="1055"/>
      <c r="AE12" s="1118"/>
      <c r="AF12" s="1059">
        <v>0</v>
      </c>
      <c r="AG12" s="1057"/>
      <c r="AH12" s="1057"/>
      <c r="AI12" s="1057"/>
      <c r="AJ12" s="1058"/>
      <c r="AK12" s="1113">
        <v>0</v>
      </c>
      <c r="AL12" s="1114"/>
      <c r="AM12" s="1114"/>
      <c r="AN12" s="1114"/>
      <c r="AO12" s="1114"/>
      <c r="AP12" s="1115">
        <v>380</v>
      </c>
      <c r="AQ12" s="990"/>
      <c r="AR12" s="990"/>
      <c r="AS12" s="990"/>
      <c r="AT12" s="1113"/>
      <c r="AU12" s="1111"/>
      <c r="AV12" s="1111"/>
      <c r="AW12" s="1111"/>
      <c r="AX12" s="1111"/>
      <c r="AY12" s="1112"/>
      <c r="AZ12" s="241"/>
      <c r="BA12" s="241"/>
      <c r="BB12" s="241"/>
      <c r="BC12" s="241"/>
      <c r="BD12" s="241"/>
      <c r="BE12" s="242"/>
      <c r="BF12" s="242"/>
      <c r="BG12" s="242"/>
      <c r="BH12" s="242"/>
      <c r="BI12" s="242"/>
      <c r="BJ12" s="242"/>
      <c r="BK12" s="242"/>
      <c r="BL12" s="242"/>
      <c r="BM12" s="242"/>
      <c r="BN12" s="242"/>
      <c r="BO12" s="242"/>
      <c r="BP12" s="242"/>
      <c r="BQ12" s="251">
        <v>6</v>
      </c>
      <c r="BR12" s="252"/>
      <c r="BS12" s="1014" t="s">
        <v>581</v>
      </c>
      <c r="BT12" s="1015"/>
      <c r="BU12" s="1015"/>
      <c r="BV12" s="1015"/>
      <c r="BW12" s="1015"/>
      <c r="BX12" s="1015"/>
      <c r="BY12" s="1015"/>
      <c r="BZ12" s="1015"/>
      <c r="CA12" s="1015"/>
      <c r="CB12" s="1015"/>
      <c r="CC12" s="1015"/>
      <c r="CD12" s="1015"/>
      <c r="CE12" s="1015"/>
      <c r="CF12" s="1015"/>
      <c r="CG12" s="1016"/>
      <c r="CH12" s="989">
        <v>2</v>
      </c>
      <c r="CI12" s="990"/>
      <c r="CJ12" s="990"/>
      <c r="CK12" s="990"/>
      <c r="CL12" s="991"/>
      <c r="CM12" s="989">
        <v>373</v>
      </c>
      <c r="CN12" s="990"/>
      <c r="CO12" s="990"/>
      <c r="CP12" s="990"/>
      <c r="CQ12" s="991"/>
      <c r="CR12" s="989">
        <v>280</v>
      </c>
      <c r="CS12" s="990"/>
      <c r="CT12" s="990"/>
      <c r="CU12" s="990"/>
      <c r="CV12" s="991"/>
      <c r="CW12" s="989">
        <v>145</v>
      </c>
      <c r="CX12" s="990"/>
      <c r="CY12" s="990"/>
      <c r="CZ12" s="990"/>
      <c r="DA12" s="991"/>
      <c r="DB12" s="989" t="s">
        <v>477</v>
      </c>
      <c r="DC12" s="990"/>
      <c r="DD12" s="990"/>
      <c r="DE12" s="990"/>
      <c r="DF12" s="991"/>
      <c r="DG12" s="989" t="s">
        <v>477</v>
      </c>
      <c r="DH12" s="990"/>
      <c r="DI12" s="990"/>
      <c r="DJ12" s="990"/>
      <c r="DK12" s="991"/>
      <c r="DL12" s="989" t="s">
        <v>477</v>
      </c>
      <c r="DM12" s="990"/>
      <c r="DN12" s="990"/>
      <c r="DO12" s="990"/>
      <c r="DP12" s="991"/>
      <c r="DQ12" s="989" t="s">
        <v>477</v>
      </c>
      <c r="DR12" s="990"/>
      <c r="DS12" s="990"/>
      <c r="DT12" s="990"/>
      <c r="DU12" s="991"/>
      <c r="DV12" s="1014"/>
      <c r="DW12" s="1015"/>
      <c r="DX12" s="1015"/>
      <c r="DY12" s="1015"/>
      <c r="DZ12" s="1047"/>
      <c r="EA12" s="243"/>
    </row>
    <row r="13" spans="1:131" s="244" customFormat="1" ht="26.25" customHeight="1" x14ac:dyDescent="0.2">
      <c r="A13" s="250">
        <v>7</v>
      </c>
      <c r="B13" s="1041" t="s">
        <v>550</v>
      </c>
      <c r="C13" s="1042"/>
      <c r="D13" s="1042"/>
      <c r="E13" s="1042"/>
      <c r="F13" s="1042"/>
      <c r="G13" s="1042"/>
      <c r="H13" s="1042"/>
      <c r="I13" s="1042"/>
      <c r="J13" s="1042"/>
      <c r="K13" s="1042"/>
      <c r="L13" s="1042"/>
      <c r="M13" s="1042"/>
      <c r="N13" s="1042"/>
      <c r="O13" s="1042"/>
      <c r="P13" s="1043"/>
      <c r="Q13" s="1116">
        <v>810</v>
      </c>
      <c r="R13" s="1055"/>
      <c r="S13" s="1055"/>
      <c r="T13" s="1055"/>
      <c r="U13" s="1056"/>
      <c r="V13" s="1054">
        <v>740</v>
      </c>
      <c r="W13" s="1055"/>
      <c r="X13" s="1055"/>
      <c r="Y13" s="1055"/>
      <c r="Z13" s="1056"/>
      <c r="AA13" s="1054">
        <f t="shared" si="0"/>
        <v>70</v>
      </c>
      <c r="AB13" s="1055"/>
      <c r="AC13" s="1055"/>
      <c r="AD13" s="1055"/>
      <c r="AE13" s="1118"/>
      <c r="AF13" s="1059">
        <v>70</v>
      </c>
      <c r="AG13" s="1057"/>
      <c r="AH13" s="1057"/>
      <c r="AI13" s="1057"/>
      <c r="AJ13" s="1058"/>
      <c r="AK13" s="1113">
        <v>491</v>
      </c>
      <c r="AL13" s="1114"/>
      <c r="AM13" s="1114"/>
      <c r="AN13" s="1114"/>
      <c r="AO13" s="1114"/>
      <c r="AP13" s="1115">
        <v>622</v>
      </c>
      <c r="AQ13" s="990"/>
      <c r="AR13" s="990"/>
      <c r="AS13" s="990"/>
      <c r="AT13" s="1113"/>
      <c r="AU13" s="1111"/>
      <c r="AV13" s="1111"/>
      <c r="AW13" s="1111"/>
      <c r="AX13" s="1111"/>
      <c r="AY13" s="1112"/>
      <c r="AZ13" s="241"/>
      <c r="BA13" s="241"/>
      <c r="BB13" s="241"/>
      <c r="BC13" s="241"/>
      <c r="BD13" s="241"/>
      <c r="BE13" s="242"/>
      <c r="BF13" s="242"/>
      <c r="BG13" s="242"/>
      <c r="BH13" s="242"/>
      <c r="BI13" s="242"/>
      <c r="BJ13" s="242"/>
      <c r="BK13" s="242"/>
      <c r="BL13" s="242"/>
      <c r="BM13" s="242"/>
      <c r="BN13" s="242"/>
      <c r="BO13" s="242"/>
      <c r="BP13" s="242"/>
      <c r="BQ13" s="251">
        <v>7</v>
      </c>
      <c r="BR13" s="252"/>
      <c r="BS13" s="1014" t="s">
        <v>582</v>
      </c>
      <c r="BT13" s="1015"/>
      <c r="BU13" s="1015"/>
      <c r="BV13" s="1015"/>
      <c r="BW13" s="1015"/>
      <c r="BX13" s="1015"/>
      <c r="BY13" s="1015"/>
      <c r="BZ13" s="1015"/>
      <c r="CA13" s="1015"/>
      <c r="CB13" s="1015"/>
      <c r="CC13" s="1015"/>
      <c r="CD13" s="1015"/>
      <c r="CE13" s="1015"/>
      <c r="CF13" s="1015"/>
      <c r="CG13" s="1016"/>
      <c r="CH13" s="989">
        <v>0</v>
      </c>
      <c r="CI13" s="990"/>
      <c r="CJ13" s="990"/>
      <c r="CK13" s="990"/>
      <c r="CL13" s="991"/>
      <c r="CM13" s="989">
        <v>100</v>
      </c>
      <c r="CN13" s="990"/>
      <c r="CO13" s="990"/>
      <c r="CP13" s="990"/>
      <c r="CQ13" s="991"/>
      <c r="CR13" s="989">
        <v>100</v>
      </c>
      <c r="CS13" s="990"/>
      <c r="CT13" s="990"/>
      <c r="CU13" s="990"/>
      <c r="CV13" s="991"/>
      <c r="CW13" s="989">
        <v>69</v>
      </c>
      <c r="CX13" s="990"/>
      <c r="CY13" s="990"/>
      <c r="CZ13" s="990"/>
      <c r="DA13" s="991"/>
      <c r="DB13" s="989" t="s">
        <v>477</v>
      </c>
      <c r="DC13" s="990"/>
      <c r="DD13" s="990"/>
      <c r="DE13" s="990"/>
      <c r="DF13" s="991"/>
      <c r="DG13" s="989" t="s">
        <v>477</v>
      </c>
      <c r="DH13" s="990"/>
      <c r="DI13" s="990"/>
      <c r="DJ13" s="990"/>
      <c r="DK13" s="991"/>
      <c r="DL13" s="989" t="s">
        <v>477</v>
      </c>
      <c r="DM13" s="990"/>
      <c r="DN13" s="990"/>
      <c r="DO13" s="990"/>
      <c r="DP13" s="991"/>
      <c r="DQ13" s="989" t="s">
        <v>477</v>
      </c>
      <c r="DR13" s="990"/>
      <c r="DS13" s="990"/>
      <c r="DT13" s="990"/>
      <c r="DU13" s="991"/>
      <c r="DV13" s="1014"/>
      <c r="DW13" s="1015"/>
      <c r="DX13" s="1015"/>
      <c r="DY13" s="1015"/>
      <c r="DZ13" s="1047"/>
      <c r="EA13" s="243"/>
    </row>
    <row r="14" spans="1:131" s="244" customFormat="1" ht="26.25" customHeight="1" x14ac:dyDescent="0.2">
      <c r="A14" s="250">
        <v>8</v>
      </c>
      <c r="B14" s="1041" t="s">
        <v>551</v>
      </c>
      <c r="C14" s="1042"/>
      <c r="D14" s="1042"/>
      <c r="E14" s="1042"/>
      <c r="F14" s="1042"/>
      <c r="G14" s="1042"/>
      <c r="H14" s="1042"/>
      <c r="I14" s="1042"/>
      <c r="J14" s="1042"/>
      <c r="K14" s="1042"/>
      <c r="L14" s="1042"/>
      <c r="M14" s="1042"/>
      <c r="N14" s="1042"/>
      <c r="O14" s="1042"/>
      <c r="P14" s="1043"/>
      <c r="Q14" s="1116">
        <v>177</v>
      </c>
      <c r="R14" s="1055"/>
      <c r="S14" s="1055"/>
      <c r="T14" s="1055"/>
      <c r="U14" s="1056"/>
      <c r="V14" s="1054">
        <v>56</v>
      </c>
      <c r="W14" s="1055"/>
      <c r="X14" s="1055"/>
      <c r="Y14" s="1055"/>
      <c r="Z14" s="1056"/>
      <c r="AA14" s="1054">
        <f t="shared" si="0"/>
        <v>121</v>
      </c>
      <c r="AB14" s="1055"/>
      <c r="AC14" s="1055"/>
      <c r="AD14" s="1055"/>
      <c r="AE14" s="1118"/>
      <c r="AF14" s="1059">
        <v>0</v>
      </c>
      <c r="AG14" s="1057"/>
      <c r="AH14" s="1057"/>
      <c r="AI14" s="1057"/>
      <c r="AJ14" s="1058"/>
      <c r="AK14" s="1113">
        <v>0</v>
      </c>
      <c r="AL14" s="1114"/>
      <c r="AM14" s="1114"/>
      <c r="AN14" s="1114"/>
      <c r="AO14" s="1114"/>
      <c r="AP14" s="1115">
        <v>0</v>
      </c>
      <c r="AQ14" s="990"/>
      <c r="AR14" s="990"/>
      <c r="AS14" s="990"/>
      <c r="AT14" s="1113"/>
      <c r="AU14" s="1111"/>
      <c r="AV14" s="1111"/>
      <c r="AW14" s="1111"/>
      <c r="AX14" s="1111"/>
      <c r="AY14" s="1112"/>
      <c r="AZ14" s="241"/>
      <c r="BA14" s="241"/>
      <c r="BB14" s="241"/>
      <c r="BC14" s="241"/>
      <c r="BD14" s="241"/>
      <c r="BE14" s="242"/>
      <c r="BF14" s="242"/>
      <c r="BG14" s="242"/>
      <c r="BH14" s="242"/>
      <c r="BI14" s="242"/>
      <c r="BJ14" s="242"/>
      <c r="BK14" s="242"/>
      <c r="BL14" s="242"/>
      <c r="BM14" s="242"/>
      <c r="BN14" s="242"/>
      <c r="BO14" s="242"/>
      <c r="BP14" s="242"/>
      <c r="BQ14" s="251">
        <v>8</v>
      </c>
      <c r="BR14" s="252"/>
      <c r="BS14" s="1014" t="s">
        <v>583</v>
      </c>
      <c r="BT14" s="1015"/>
      <c r="BU14" s="1015"/>
      <c r="BV14" s="1015"/>
      <c r="BW14" s="1015"/>
      <c r="BX14" s="1015"/>
      <c r="BY14" s="1015"/>
      <c r="BZ14" s="1015"/>
      <c r="CA14" s="1015"/>
      <c r="CB14" s="1015"/>
      <c r="CC14" s="1015"/>
      <c r="CD14" s="1015"/>
      <c r="CE14" s="1015"/>
      <c r="CF14" s="1015"/>
      <c r="CG14" s="1016"/>
      <c r="CH14" s="989">
        <v>64</v>
      </c>
      <c r="CI14" s="990"/>
      <c r="CJ14" s="990"/>
      <c r="CK14" s="990"/>
      <c r="CL14" s="991"/>
      <c r="CM14" s="989">
        <v>2128</v>
      </c>
      <c r="CN14" s="990"/>
      <c r="CO14" s="990"/>
      <c r="CP14" s="990"/>
      <c r="CQ14" s="991"/>
      <c r="CR14" s="989">
        <v>2000</v>
      </c>
      <c r="CS14" s="990"/>
      <c r="CT14" s="990"/>
      <c r="CU14" s="990"/>
      <c r="CV14" s="991"/>
      <c r="CW14" s="989">
        <v>28</v>
      </c>
      <c r="CX14" s="990"/>
      <c r="CY14" s="990"/>
      <c r="CZ14" s="990"/>
      <c r="DA14" s="991"/>
      <c r="DB14" s="989" t="s">
        <v>477</v>
      </c>
      <c r="DC14" s="990"/>
      <c r="DD14" s="990"/>
      <c r="DE14" s="990"/>
      <c r="DF14" s="991"/>
      <c r="DG14" s="989" t="s">
        <v>477</v>
      </c>
      <c r="DH14" s="990"/>
      <c r="DI14" s="990"/>
      <c r="DJ14" s="990"/>
      <c r="DK14" s="991"/>
      <c r="DL14" s="989" t="s">
        <v>477</v>
      </c>
      <c r="DM14" s="990"/>
      <c r="DN14" s="990"/>
      <c r="DO14" s="990"/>
      <c r="DP14" s="991"/>
      <c r="DQ14" s="989" t="s">
        <v>477</v>
      </c>
      <c r="DR14" s="990"/>
      <c r="DS14" s="990"/>
      <c r="DT14" s="990"/>
      <c r="DU14" s="991"/>
      <c r="DV14" s="1014"/>
      <c r="DW14" s="1015"/>
      <c r="DX14" s="1015"/>
      <c r="DY14" s="1015"/>
      <c r="DZ14" s="1047"/>
      <c r="EA14" s="243"/>
    </row>
    <row r="15" spans="1:131" s="244" customFormat="1" ht="26.25" customHeight="1" x14ac:dyDescent="0.2">
      <c r="A15" s="250">
        <v>9</v>
      </c>
      <c r="B15" s="1041" t="s">
        <v>552</v>
      </c>
      <c r="C15" s="1042"/>
      <c r="D15" s="1042"/>
      <c r="E15" s="1042"/>
      <c r="F15" s="1042"/>
      <c r="G15" s="1042"/>
      <c r="H15" s="1042"/>
      <c r="I15" s="1042"/>
      <c r="J15" s="1042"/>
      <c r="K15" s="1042"/>
      <c r="L15" s="1042"/>
      <c r="M15" s="1042"/>
      <c r="N15" s="1042"/>
      <c r="O15" s="1042"/>
      <c r="P15" s="1043"/>
      <c r="Q15" s="1117">
        <v>264</v>
      </c>
      <c r="R15" s="1057"/>
      <c r="S15" s="1057"/>
      <c r="T15" s="1057"/>
      <c r="U15" s="1061"/>
      <c r="V15" s="1050">
        <v>14</v>
      </c>
      <c r="W15" s="1057"/>
      <c r="X15" s="1057"/>
      <c r="Y15" s="1057"/>
      <c r="Z15" s="1061"/>
      <c r="AA15" s="1050">
        <f t="shared" si="0"/>
        <v>250</v>
      </c>
      <c r="AB15" s="1057"/>
      <c r="AC15" s="1057"/>
      <c r="AD15" s="1057"/>
      <c r="AE15" s="1058"/>
      <c r="AF15" s="1059">
        <v>0</v>
      </c>
      <c r="AG15" s="1057"/>
      <c r="AH15" s="1057"/>
      <c r="AI15" s="1057"/>
      <c r="AJ15" s="1058"/>
      <c r="AK15" s="1113">
        <v>1</v>
      </c>
      <c r="AL15" s="1114"/>
      <c r="AM15" s="1114"/>
      <c r="AN15" s="1114"/>
      <c r="AO15" s="1114"/>
      <c r="AP15" s="1115">
        <v>0</v>
      </c>
      <c r="AQ15" s="990"/>
      <c r="AR15" s="990"/>
      <c r="AS15" s="990"/>
      <c r="AT15" s="1113"/>
      <c r="AU15" s="1111"/>
      <c r="AV15" s="1111"/>
      <c r="AW15" s="1111"/>
      <c r="AX15" s="1111"/>
      <c r="AY15" s="1112"/>
      <c r="AZ15" s="241"/>
      <c r="BA15" s="241"/>
      <c r="BB15" s="241"/>
      <c r="BC15" s="241"/>
      <c r="BD15" s="241"/>
      <c r="BE15" s="242"/>
      <c r="BF15" s="242"/>
      <c r="BG15" s="242"/>
      <c r="BH15" s="242"/>
      <c r="BI15" s="242"/>
      <c r="BJ15" s="242"/>
      <c r="BK15" s="242"/>
      <c r="BL15" s="242"/>
      <c r="BM15" s="242"/>
      <c r="BN15" s="242"/>
      <c r="BO15" s="242"/>
      <c r="BP15" s="242"/>
      <c r="BQ15" s="251">
        <v>9</v>
      </c>
      <c r="BR15" s="252"/>
      <c r="BS15" s="1014" t="s">
        <v>584</v>
      </c>
      <c r="BT15" s="1015"/>
      <c r="BU15" s="1015"/>
      <c r="BV15" s="1015"/>
      <c r="BW15" s="1015"/>
      <c r="BX15" s="1015"/>
      <c r="BY15" s="1015"/>
      <c r="BZ15" s="1015"/>
      <c r="CA15" s="1015"/>
      <c r="CB15" s="1015"/>
      <c r="CC15" s="1015"/>
      <c r="CD15" s="1015"/>
      <c r="CE15" s="1015"/>
      <c r="CF15" s="1015"/>
      <c r="CG15" s="1016"/>
      <c r="CH15" s="989" t="s">
        <v>585</v>
      </c>
      <c r="CI15" s="990"/>
      <c r="CJ15" s="990"/>
      <c r="CK15" s="990"/>
      <c r="CL15" s="991"/>
      <c r="CM15" s="989">
        <v>86</v>
      </c>
      <c r="CN15" s="990"/>
      <c r="CO15" s="990"/>
      <c r="CP15" s="990"/>
      <c r="CQ15" s="991"/>
      <c r="CR15" s="989">
        <v>10</v>
      </c>
      <c r="CS15" s="990"/>
      <c r="CT15" s="990"/>
      <c r="CU15" s="990"/>
      <c r="CV15" s="991"/>
      <c r="CW15" s="989">
        <v>45</v>
      </c>
      <c r="CX15" s="990"/>
      <c r="CY15" s="990"/>
      <c r="CZ15" s="990"/>
      <c r="DA15" s="991"/>
      <c r="DB15" s="989" t="s">
        <v>477</v>
      </c>
      <c r="DC15" s="990"/>
      <c r="DD15" s="990"/>
      <c r="DE15" s="990"/>
      <c r="DF15" s="991"/>
      <c r="DG15" s="989" t="s">
        <v>477</v>
      </c>
      <c r="DH15" s="990"/>
      <c r="DI15" s="990"/>
      <c r="DJ15" s="990"/>
      <c r="DK15" s="991"/>
      <c r="DL15" s="989" t="s">
        <v>477</v>
      </c>
      <c r="DM15" s="990"/>
      <c r="DN15" s="990"/>
      <c r="DO15" s="990"/>
      <c r="DP15" s="991"/>
      <c r="DQ15" s="989" t="s">
        <v>477</v>
      </c>
      <c r="DR15" s="990"/>
      <c r="DS15" s="990"/>
      <c r="DT15" s="990"/>
      <c r="DU15" s="991"/>
      <c r="DV15" s="1014"/>
      <c r="DW15" s="1015"/>
      <c r="DX15" s="1015"/>
      <c r="DY15" s="1015"/>
      <c r="DZ15" s="1047"/>
      <c r="EA15" s="243"/>
    </row>
    <row r="16" spans="1:131" s="244" customFormat="1" ht="26.25" customHeight="1" x14ac:dyDescent="0.2">
      <c r="A16" s="250">
        <v>10</v>
      </c>
      <c r="B16" s="1041" t="s">
        <v>553</v>
      </c>
      <c r="C16" s="1042"/>
      <c r="D16" s="1042"/>
      <c r="E16" s="1042"/>
      <c r="F16" s="1042"/>
      <c r="G16" s="1042"/>
      <c r="H16" s="1042"/>
      <c r="I16" s="1042"/>
      <c r="J16" s="1042"/>
      <c r="K16" s="1042"/>
      <c r="L16" s="1042"/>
      <c r="M16" s="1042"/>
      <c r="N16" s="1042"/>
      <c r="O16" s="1042"/>
      <c r="P16" s="1043"/>
      <c r="Q16" s="1116">
        <v>17162</v>
      </c>
      <c r="R16" s="1055"/>
      <c r="S16" s="1055"/>
      <c r="T16" s="1055"/>
      <c r="U16" s="1056"/>
      <c r="V16" s="1054">
        <v>16825</v>
      </c>
      <c r="W16" s="1055"/>
      <c r="X16" s="1055"/>
      <c r="Y16" s="1055"/>
      <c r="Z16" s="1056"/>
      <c r="AA16" s="1050">
        <f t="shared" si="0"/>
        <v>337</v>
      </c>
      <c r="AB16" s="1057"/>
      <c r="AC16" s="1057"/>
      <c r="AD16" s="1057"/>
      <c r="AE16" s="1058"/>
      <c r="AF16" s="1059">
        <v>337</v>
      </c>
      <c r="AG16" s="1057"/>
      <c r="AH16" s="1057"/>
      <c r="AI16" s="1057"/>
      <c r="AJ16" s="1058"/>
      <c r="AK16" s="1113">
        <v>1442</v>
      </c>
      <c r="AL16" s="1114"/>
      <c r="AM16" s="1114"/>
      <c r="AN16" s="1114"/>
      <c r="AO16" s="1114"/>
      <c r="AP16" s="1115">
        <v>56206</v>
      </c>
      <c r="AQ16" s="990"/>
      <c r="AR16" s="990"/>
      <c r="AS16" s="990"/>
      <c r="AT16" s="1113"/>
      <c r="AU16" s="1111"/>
      <c r="AV16" s="1111"/>
      <c r="AW16" s="1111"/>
      <c r="AX16" s="1111"/>
      <c r="AY16" s="1112"/>
      <c r="AZ16" s="241"/>
      <c r="BA16" s="241"/>
      <c r="BB16" s="241"/>
      <c r="BC16" s="241"/>
      <c r="BD16" s="241"/>
      <c r="BE16" s="242"/>
      <c r="BF16" s="242"/>
      <c r="BG16" s="242"/>
      <c r="BH16" s="242"/>
      <c r="BI16" s="242"/>
      <c r="BJ16" s="242"/>
      <c r="BK16" s="242"/>
      <c r="BL16" s="242"/>
      <c r="BM16" s="242"/>
      <c r="BN16" s="242"/>
      <c r="BO16" s="242"/>
      <c r="BP16" s="242"/>
      <c r="BQ16" s="251">
        <v>10</v>
      </c>
      <c r="BR16" s="252"/>
      <c r="BS16" s="1014" t="s">
        <v>586</v>
      </c>
      <c r="BT16" s="1015"/>
      <c r="BU16" s="1015"/>
      <c r="BV16" s="1015"/>
      <c r="BW16" s="1015"/>
      <c r="BX16" s="1015"/>
      <c r="BY16" s="1015"/>
      <c r="BZ16" s="1015"/>
      <c r="CA16" s="1015"/>
      <c r="CB16" s="1015"/>
      <c r="CC16" s="1015"/>
      <c r="CD16" s="1015"/>
      <c r="CE16" s="1015"/>
      <c r="CF16" s="1015"/>
      <c r="CG16" s="1016"/>
      <c r="CH16" s="989">
        <v>2</v>
      </c>
      <c r="CI16" s="990"/>
      <c r="CJ16" s="990"/>
      <c r="CK16" s="990"/>
      <c r="CL16" s="991"/>
      <c r="CM16" s="989">
        <v>21</v>
      </c>
      <c r="CN16" s="990"/>
      <c r="CO16" s="990"/>
      <c r="CP16" s="990"/>
      <c r="CQ16" s="991"/>
      <c r="CR16" s="989">
        <v>5</v>
      </c>
      <c r="CS16" s="990"/>
      <c r="CT16" s="990"/>
      <c r="CU16" s="990"/>
      <c r="CV16" s="991"/>
      <c r="CW16" s="989">
        <v>46</v>
      </c>
      <c r="CX16" s="990"/>
      <c r="CY16" s="990"/>
      <c r="CZ16" s="990"/>
      <c r="DA16" s="991"/>
      <c r="DB16" s="989">
        <v>124</v>
      </c>
      <c r="DC16" s="990"/>
      <c r="DD16" s="990"/>
      <c r="DE16" s="990"/>
      <c r="DF16" s="991"/>
      <c r="DG16" s="989" t="s">
        <v>477</v>
      </c>
      <c r="DH16" s="990"/>
      <c r="DI16" s="990"/>
      <c r="DJ16" s="990"/>
      <c r="DK16" s="991"/>
      <c r="DL16" s="989" t="s">
        <v>477</v>
      </c>
      <c r="DM16" s="990"/>
      <c r="DN16" s="990"/>
      <c r="DO16" s="990"/>
      <c r="DP16" s="991"/>
      <c r="DQ16" s="989" t="s">
        <v>477</v>
      </c>
      <c r="DR16" s="990"/>
      <c r="DS16" s="990"/>
      <c r="DT16" s="990"/>
      <c r="DU16" s="991"/>
      <c r="DV16" s="1014" t="s">
        <v>587</v>
      </c>
      <c r="DW16" s="1015"/>
      <c r="DX16" s="1015"/>
      <c r="DY16" s="1015"/>
      <c r="DZ16" s="1047"/>
      <c r="EA16" s="243"/>
    </row>
    <row r="17" spans="1:131" s="244" customFormat="1" ht="26.25" customHeight="1" x14ac:dyDescent="0.2">
      <c r="A17" s="250">
        <v>11</v>
      </c>
      <c r="B17" s="1041"/>
      <c r="C17" s="1042"/>
      <c r="D17" s="1042"/>
      <c r="E17" s="1042"/>
      <c r="F17" s="1042"/>
      <c r="G17" s="1042"/>
      <c r="H17" s="1042"/>
      <c r="I17" s="1042"/>
      <c r="J17" s="1042"/>
      <c r="K17" s="1042"/>
      <c r="L17" s="1042"/>
      <c r="M17" s="1042"/>
      <c r="N17" s="1042"/>
      <c r="O17" s="1042"/>
      <c r="P17" s="1043"/>
      <c r="Q17" s="1049"/>
      <c r="R17" s="1045"/>
      <c r="S17" s="1045"/>
      <c r="T17" s="1045"/>
      <c r="U17" s="1045"/>
      <c r="V17" s="1045"/>
      <c r="W17" s="1045"/>
      <c r="X17" s="1045"/>
      <c r="Y17" s="1045"/>
      <c r="Z17" s="1045"/>
      <c r="AA17" s="1045"/>
      <c r="AB17" s="1045"/>
      <c r="AC17" s="1045"/>
      <c r="AD17" s="1045"/>
      <c r="AE17" s="1050"/>
      <c r="AF17" s="1059"/>
      <c r="AG17" s="1057"/>
      <c r="AH17" s="1057"/>
      <c r="AI17" s="1057"/>
      <c r="AJ17" s="1058"/>
      <c r="AK17" s="1113"/>
      <c r="AL17" s="1114"/>
      <c r="AM17" s="1114"/>
      <c r="AN17" s="1114"/>
      <c r="AO17" s="1114"/>
      <c r="AP17" s="1114"/>
      <c r="AQ17" s="1114"/>
      <c r="AR17" s="1114"/>
      <c r="AS17" s="1114"/>
      <c r="AT17" s="1114"/>
      <c r="AU17" s="1111"/>
      <c r="AV17" s="1111"/>
      <c r="AW17" s="1111"/>
      <c r="AX17" s="1111"/>
      <c r="AY17" s="1112"/>
      <c r="AZ17" s="241"/>
      <c r="BA17" s="241"/>
      <c r="BB17" s="241"/>
      <c r="BC17" s="241"/>
      <c r="BD17" s="241"/>
      <c r="BE17" s="242"/>
      <c r="BF17" s="242"/>
      <c r="BG17" s="242"/>
      <c r="BH17" s="242"/>
      <c r="BI17" s="242"/>
      <c r="BJ17" s="242"/>
      <c r="BK17" s="242"/>
      <c r="BL17" s="242"/>
      <c r="BM17" s="242"/>
      <c r="BN17" s="242"/>
      <c r="BO17" s="242"/>
      <c r="BP17" s="242"/>
      <c r="BQ17" s="251">
        <v>11</v>
      </c>
      <c r="BR17" s="252"/>
      <c r="BS17" s="1014" t="s">
        <v>588</v>
      </c>
      <c r="BT17" s="1015"/>
      <c r="BU17" s="1015"/>
      <c r="BV17" s="1015"/>
      <c r="BW17" s="1015"/>
      <c r="BX17" s="1015"/>
      <c r="BY17" s="1015"/>
      <c r="BZ17" s="1015"/>
      <c r="CA17" s="1015"/>
      <c r="CB17" s="1015"/>
      <c r="CC17" s="1015"/>
      <c r="CD17" s="1015"/>
      <c r="CE17" s="1015"/>
      <c r="CF17" s="1015"/>
      <c r="CG17" s="1016"/>
      <c r="CH17" s="989" t="s">
        <v>589</v>
      </c>
      <c r="CI17" s="990"/>
      <c r="CJ17" s="990"/>
      <c r="CK17" s="990"/>
      <c r="CL17" s="991"/>
      <c r="CM17" s="989">
        <v>1021</v>
      </c>
      <c r="CN17" s="990"/>
      <c r="CO17" s="990"/>
      <c r="CP17" s="990"/>
      <c r="CQ17" s="991"/>
      <c r="CR17" s="989">
        <v>300</v>
      </c>
      <c r="CS17" s="990"/>
      <c r="CT17" s="990"/>
      <c r="CU17" s="990"/>
      <c r="CV17" s="991"/>
      <c r="CW17" s="989">
        <v>7</v>
      </c>
      <c r="CX17" s="990"/>
      <c r="CY17" s="990"/>
      <c r="CZ17" s="990"/>
      <c r="DA17" s="991"/>
      <c r="DB17" s="989" t="s">
        <v>477</v>
      </c>
      <c r="DC17" s="990"/>
      <c r="DD17" s="990"/>
      <c r="DE17" s="990"/>
      <c r="DF17" s="991"/>
      <c r="DG17" s="989" t="s">
        <v>477</v>
      </c>
      <c r="DH17" s="990"/>
      <c r="DI17" s="990"/>
      <c r="DJ17" s="990"/>
      <c r="DK17" s="991"/>
      <c r="DL17" s="989" t="s">
        <v>477</v>
      </c>
      <c r="DM17" s="990"/>
      <c r="DN17" s="990"/>
      <c r="DO17" s="990"/>
      <c r="DP17" s="991"/>
      <c r="DQ17" s="989" t="s">
        <v>477</v>
      </c>
      <c r="DR17" s="990"/>
      <c r="DS17" s="990"/>
      <c r="DT17" s="990"/>
      <c r="DU17" s="991"/>
      <c r="DV17" s="1014"/>
      <c r="DW17" s="1015"/>
      <c r="DX17" s="1015"/>
      <c r="DY17" s="1015"/>
      <c r="DZ17" s="1047"/>
      <c r="EA17" s="243"/>
    </row>
    <row r="18" spans="1:131" s="244" customFormat="1" ht="26.25" customHeight="1" x14ac:dyDescent="0.2">
      <c r="A18" s="250">
        <v>12</v>
      </c>
      <c r="B18" s="1041"/>
      <c r="C18" s="1042"/>
      <c r="D18" s="1042"/>
      <c r="E18" s="1042"/>
      <c r="F18" s="1042"/>
      <c r="G18" s="1042"/>
      <c r="H18" s="1042"/>
      <c r="I18" s="1042"/>
      <c r="J18" s="1042"/>
      <c r="K18" s="1042"/>
      <c r="L18" s="1042"/>
      <c r="M18" s="1042"/>
      <c r="N18" s="1042"/>
      <c r="O18" s="1042"/>
      <c r="P18" s="1043"/>
      <c r="Q18" s="1049"/>
      <c r="R18" s="1045"/>
      <c r="S18" s="1045"/>
      <c r="T18" s="1045"/>
      <c r="U18" s="1045"/>
      <c r="V18" s="1045"/>
      <c r="W18" s="1045"/>
      <c r="X18" s="1045"/>
      <c r="Y18" s="1045"/>
      <c r="Z18" s="1045"/>
      <c r="AA18" s="1045"/>
      <c r="AB18" s="1045"/>
      <c r="AC18" s="1045"/>
      <c r="AD18" s="1045"/>
      <c r="AE18" s="1050"/>
      <c r="AF18" s="1059"/>
      <c r="AG18" s="1057"/>
      <c r="AH18" s="1057"/>
      <c r="AI18" s="1057"/>
      <c r="AJ18" s="1058"/>
      <c r="AK18" s="1113"/>
      <c r="AL18" s="1114"/>
      <c r="AM18" s="1114"/>
      <c r="AN18" s="1114"/>
      <c r="AO18" s="1114"/>
      <c r="AP18" s="1114"/>
      <c r="AQ18" s="1114"/>
      <c r="AR18" s="1114"/>
      <c r="AS18" s="1114"/>
      <c r="AT18" s="1114"/>
      <c r="AU18" s="1111"/>
      <c r="AV18" s="1111"/>
      <c r="AW18" s="1111"/>
      <c r="AX18" s="1111"/>
      <c r="AY18" s="1112"/>
      <c r="AZ18" s="241"/>
      <c r="BA18" s="241"/>
      <c r="BB18" s="241"/>
      <c r="BC18" s="241"/>
      <c r="BD18" s="241"/>
      <c r="BE18" s="242"/>
      <c r="BF18" s="242"/>
      <c r="BG18" s="242"/>
      <c r="BH18" s="242"/>
      <c r="BI18" s="242"/>
      <c r="BJ18" s="242"/>
      <c r="BK18" s="242"/>
      <c r="BL18" s="242"/>
      <c r="BM18" s="242"/>
      <c r="BN18" s="242"/>
      <c r="BO18" s="242"/>
      <c r="BP18" s="242"/>
      <c r="BQ18" s="251">
        <v>12</v>
      </c>
      <c r="BR18" s="252" t="s">
        <v>590</v>
      </c>
      <c r="BS18" s="1014" t="s">
        <v>591</v>
      </c>
      <c r="BT18" s="1015"/>
      <c r="BU18" s="1015"/>
      <c r="BV18" s="1015"/>
      <c r="BW18" s="1015"/>
      <c r="BX18" s="1015"/>
      <c r="BY18" s="1015"/>
      <c r="BZ18" s="1015"/>
      <c r="CA18" s="1015"/>
      <c r="CB18" s="1015"/>
      <c r="CC18" s="1015"/>
      <c r="CD18" s="1015"/>
      <c r="CE18" s="1015"/>
      <c r="CF18" s="1015"/>
      <c r="CG18" s="1016"/>
      <c r="CH18" s="989">
        <v>7</v>
      </c>
      <c r="CI18" s="990"/>
      <c r="CJ18" s="990"/>
      <c r="CK18" s="990"/>
      <c r="CL18" s="991"/>
      <c r="CM18" s="989">
        <v>616</v>
      </c>
      <c r="CN18" s="990"/>
      <c r="CO18" s="990"/>
      <c r="CP18" s="990"/>
      <c r="CQ18" s="991"/>
      <c r="CR18" s="989">
        <v>12</v>
      </c>
      <c r="CS18" s="990"/>
      <c r="CT18" s="990"/>
      <c r="CU18" s="990"/>
      <c r="CV18" s="991"/>
      <c r="CW18" s="989">
        <v>489</v>
      </c>
      <c r="CX18" s="990"/>
      <c r="CY18" s="990"/>
      <c r="CZ18" s="990"/>
      <c r="DA18" s="991"/>
      <c r="DB18" s="989">
        <v>9021</v>
      </c>
      <c r="DC18" s="990"/>
      <c r="DD18" s="990"/>
      <c r="DE18" s="990"/>
      <c r="DF18" s="991"/>
      <c r="DG18" s="989" t="s">
        <v>477</v>
      </c>
      <c r="DH18" s="990"/>
      <c r="DI18" s="990"/>
      <c r="DJ18" s="990"/>
      <c r="DK18" s="991"/>
      <c r="DL18" s="989">
        <v>20013</v>
      </c>
      <c r="DM18" s="990"/>
      <c r="DN18" s="990"/>
      <c r="DO18" s="990"/>
      <c r="DP18" s="991"/>
      <c r="DQ18" s="989">
        <v>1853</v>
      </c>
      <c r="DR18" s="990"/>
      <c r="DS18" s="990"/>
      <c r="DT18" s="990"/>
      <c r="DU18" s="991"/>
      <c r="DV18" s="1014"/>
      <c r="DW18" s="1015"/>
      <c r="DX18" s="1015"/>
      <c r="DY18" s="1015"/>
      <c r="DZ18" s="1047"/>
      <c r="EA18" s="243"/>
    </row>
    <row r="19" spans="1:131" s="244" customFormat="1" ht="26.25" customHeight="1" x14ac:dyDescent="0.2">
      <c r="A19" s="250">
        <v>13</v>
      </c>
      <c r="B19" s="1041"/>
      <c r="C19" s="1042"/>
      <c r="D19" s="1042"/>
      <c r="E19" s="1042"/>
      <c r="F19" s="1042"/>
      <c r="G19" s="1042"/>
      <c r="H19" s="1042"/>
      <c r="I19" s="1042"/>
      <c r="J19" s="1042"/>
      <c r="K19" s="1042"/>
      <c r="L19" s="1042"/>
      <c r="M19" s="1042"/>
      <c r="N19" s="1042"/>
      <c r="O19" s="1042"/>
      <c r="P19" s="1043"/>
      <c r="Q19" s="1049"/>
      <c r="R19" s="1045"/>
      <c r="S19" s="1045"/>
      <c r="T19" s="1045"/>
      <c r="U19" s="1045"/>
      <c r="V19" s="1045"/>
      <c r="W19" s="1045"/>
      <c r="X19" s="1045"/>
      <c r="Y19" s="1045"/>
      <c r="Z19" s="1045"/>
      <c r="AA19" s="1045"/>
      <c r="AB19" s="1045"/>
      <c r="AC19" s="1045"/>
      <c r="AD19" s="1045"/>
      <c r="AE19" s="1050"/>
      <c r="AF19" s="1059"/>
      <c r="AG19" s="1057"/>
      <c r="AH19" s="1057"/>
      <c r="AI19" s="1057"/>
      <c r="AJ19" s="1058"/>
      <c r="AK19" s="1113"/>
      <c r="AL19" s="1114"/>
      <c r="AM19" s="1114"/>
      <c r="AN19" s="1114"/>
      <c r="AO19" s="1114"/>
      <c r="AP19" s="1114"/>
      <c r="AQ19" s="1114"/>
      <c r="AR19" s="1114"/>
      <c r="AS19" s="1114"/>
      <c r="AT19" s="1114"/>
      <c r="AU19" s="1111"/>
      <c r="AV19" s="1111"/>
      <c r="AW19" s="1111"/>
      <c r="AX19" s="1111"/>
      <c r="AY19" s="1112"/>
      <c r="AZ19" s="241"/>
      <c r="BA19" s="241"/>
      <c r="BB19" s="241"/>
      <c r="BC19" s="241"/>
      <c r="BD19" s="241"/>
      <c r="BE19" s="242"/>
      <c r="BF19" s="242"/>
      <c r="BG19" s="242"/>
      <c r="BH19" s="242"/>
      <c r="BI19" s="242"/>
      <c r="BJ19" s="242"/>
      <c r="BK19" s="242"/>
      <c r="BL19" s="242"/>
      <c r="BM19" s="242"/>
      <c r="BN19" s="242"/>
      <c r="BO19" s="242"/>
      <c r="BP19" s="242"/>
      <c r="BQ19" s="251">
        <v>13</v>
      </c>
      <c r="BR19" s="252"/>
      <c r="BS19" s="1014" t="s">
        <v>592</v>
      </c>
      <c r="BT19" s="1015"/>
      <c r="BU19" s="1015"/>
      <c r="BV19" s="1015"/>
      <c r="BW19" s="1015"/>
      <c r="BX19" s="1015"/>
      <c r="BY19" s="1015"/>
      <c r="BZ19" s="1015"/>
      <c r="CA19" s="1015"/>
      <c r="CB19" s="1015"/>
      <c r="CC19" s="1015"/>
      <c r="CD19" s="1015"/>
      <c r="CE19" s="1015"/>
      <c r="CF19" s="1015"/>
      <c r="CG19" s="1016"/>
      <c r="CH19" s="989">
        <v>24</v>
      </c>
      <c r="CI19" s="990"/>
      <c r="CJ19" s="990"/>
      <c r="CK19" s="990"/>
      <c r="CL19" s="991"/>
      <c r="CM19" s="989">
        <v>1036</v>
      </c>
      <c r="CN19" s="990"/>
      <c r="CO19" s="990"/>
      <c r="CP19" s="990"/>
      <c r="CQ19" s="991"/>
      <c r="CR19" s="989">
        <v>30</v>
      </c>
      <c r="CS19" s="990"/>
      <c r="CT19" s="990"/>
      <c r="CU19" s="990"/>
      <c r="CV19" s="991"/>
      <c r="CW19" s="989">
        <v>275</v>
      </c>
      <c r="CX19" s="990"/>
      <c r="CY19" s="990"/>
      <c r="CZ19" s="990"/>
      <c r="DA19" s="991"/>
      <c r="DB19" s="989" t="s">
        <v>477</v>
      </c>
      <c r="DC19" s="990"/>
      <c r="DD19" s="990"/>
      <c r="DE19" s="990"/>
      <c r="DF19" s="991"/>
      <c r="DG19" s="989" t="s">
        <v>477</v>
      </c>
      <c r="DH19" s="990"/>
      <c r="DI19" s="990"/>
      <c r="DJ19" s="990"/>
      <c r="DK19" s="991"/>
      <c r="DL19" s="989" t="s">
        <v>477</v>
      </c>
      <c r="DM19" s="990"/>
      <c r="DN19" s="990"/>
      <c r="DO19" s="990"/>
      <c r="DP19" s="991"/>
      <c r="DQ19" s="989" t="s">
        <v>477</v>
      </c>
      <c r="DR19" s="990"/>
      <c r="DS19" s="990"/>
      <c r="DT19" s="990"/>
      <c r="DU19" s="991"/>
      <c r="DV19" s="1014"/>
      <c r="DW19" s="1015"/>
      <c r="DX19" s="1015"/>
      <c r="DY19" s="1015"/>
      <c r="DZ19" s="1047"/>
      <c r="EA19" s="243"/>
    </row>
    <row r="20" spans="1:131" s="244" customFormat="1" ht="26.25" customHeight="1" x14ac:dyDescent="0.2">
      <c r="A20" s="250">
        <v>14</v>
      </c>
      <c r="B20" s="1041"/>
      <c r="C20" s="1042"/>
      <c r="D20" s="1042"/>
      <c r="E20" s="1042"/>
      <c r="F20" s="1042"/>
      <c r="G20" s="1042"/>
      <c r="H20" s="1042"/>
      <c r="I20" s="1042"/>
      <c r="J20" s="1042"/>
      <c r="K20" s="1042"/>
      <c r="L20" s="1042"/>
      <c r="M20" s="1042"/>
      <c r="N20" s="1042"/>
      <c r="O20" s="1042"/>
      <c r="P20" s="1043"/>
      <c r="Q20" s="1049"/>
      <c r="R20" s="1045"/>
      <c r="S20" s="1045"/>
      <c r="T20" s="1045"/>
      <c r="U20" s="1045"/>
      <c r="V20" s="1045"/>
      <c r="W20" s="1045"/>
      <c r="X20" s="1045"/>
      <c r="Y20" s="1045"/>
      <c r="Z20" s="1045"/>
      <c r="AA20" s="1045"/>
      <c r="AB20" s="1045"/>
      <c r="AC20" s="1045"/>
      <c r="AD20" s="1045"/>
      <c r="AE20" s="1050"/>
      <c r="AF20" s="1059"/>
      <c r="AG20" s="1057"/>
      <c r="AH20" s="1057"/>
      <c r="AI20" s="1057"/>
      <c r="AJ20" s="1058"/>
      <c r="AK20" s="1113"/>
      <c r="AL20" s="1114"/>
      <c r="AM20" s="1114"/>
      <c r="AN20" s="1114"/>
      <c r="AO20" s="1114"/>
      <c r="AP20" s="1114"/>
      <c r="AQ20" s="1114"/>
      <c r="AR20" s="1114"/>
      <c r="AS20" s="1114"/>
      <c r="AT20" s="1114"/>
      <c r="AU20" s="1111"/>
      <c r="AV20" s="1111"/>
      <c r="AW20" s="1111"/>
      <c r="AX20" s="1111"/>
      <c r="AY20" s="1112"/>
      <c r="AZ20" s="241"/>
      <c r="BA20" s="241"/>
      <c r="BB20" s="241"/>
      <c r="BC20" s="241"/>
      <c r="BD20" s="241"/>
      <c r="BE20" s="242"/>
      <c r="BF20" s="242"/>
      <c r="BG20" s="242"/>
      <c r="BH20" s="242"/>
      <c r="BI20" s="242"/>
      <c r="BJ20" s="242"/>
      <c r="BK20" s="242"/>
      <c r="BL20" s="242"/>
      <c r="BM20" s="242"/>
      <c r="BN20" s="242"/>
      <c r="BO20" s="242"/>
      <c r="BP20" s="242"/>
      <c r="BQ20" s="251">
        <v>14</v>
      </c>
      <c r="BR20" s="252"/>
      <c r="BS20" s="1014" t="s">
        <v>593</v>
      </c>
      <c r="BT20" s="1015"/>
      <c r="BU20" s="1015"/>
      <c r="BV20" s="1015"/>
      <c r="BW20" s="1015"/>
      <c r="BX20" s="1015"/>
      <c r="BY20" s="1015"/>
      <c r="BZ20" s="1015"/>
      <c r="CA20" s="1015"/>
      <c r="CB20" s="1015"/>
      <c r="CC20" s="1015"/>
      <c r="CD20" s="1015"/>
      <c r="CE20" s="1015"/>
      <c r="CF20" s="1015"/>
      <c r="CG20" s="1016"/>
      <c r="CH20" s="989">
        <v>10</v>
      </c>
      <c r="CI20" s="990"/>
      <c r="CJ20" s="990"/>
      <c r="CK20" s="990"/>
      <c r="CL20" s="991"/>
      <c r="CM20" s="989">
        <v>217</v>
      </c>
      <c r="CN20" s="990"/>
      <c r="CO20" s="990"/>
      <c r="CP20" s="990"/>
      <c r="CQ20" s="991"/>
      <c r="CR20" s="989">
        <v>70</v>
      </c>
      <c r="CS20" s="990"/>
      <c r="CT20" s="990"/>
      <c r="CU20" s="990"/>
      <c r="CV20" s="991"/>
      <c r="CW20" s="989">
        <v>60</v>
      </c>
      <c r="CX20" s="990"/>
      <c r="CY20" s="990"/>
      <c r="CZ20" s="990"/>
      <c r="DA20" s="991"/>
      <c r="DB20" s="989" t="s">
        <v>477</v>
      </c>
      <c r="DC20" s="990"/>
      <c r="DD20" s="990"/>
      <c r="DE20" s="990"/>
      <c r="DF20" s="991"/>
      <c r="DG20" s="989" t="s">
        <v>477</v>
      </c>
      <c r="DH20" s="990"/>
      <c r="DI20" s="990"/>
      <c r="DJ20" s="990"/>
      <c r="DK20" s="991"/>
      <c r="DL20" s="989" t="s">
        <v>477</v>
      </c>
      <c r="DM20" s="990"/>
      <c r="DN20" s="990"/>
      <c r="DO20" s="990"/>
      <c r="DP20" s="991"/>
      <c r="DQ20" s="989" t="s">
        <v>477</v>
      </c>
      <c r="DR20" s="990"/>
      <c r="DS20" s="990"/>
      <c r="DT20" s="990"/>
      <c r="DU20" s="991"/>
      <c r="DV20" s="1014"/>
      <c r="DW20" s="1015"/>
      <c r="DX20" s="1015"/>
      <c r="DY20" s="1015"/>
      <c r="DZ20" s="1047"/>
      <c r="EA20" s="243"/>
    </row>
    <row r="21" spans="1:131" s="244" customFormat="1" ht="26.25" customHeight="1" thickBot="1" x14ac:dyDescent="0.25">
      <c r="A21" s="250">
        <v>15</v>
      </c>
      <c r="B21" s="1041"/>
      <c r="C21" s="1042"/>
      <c r="D21" s="1042"/>
      <c r="E21" s="1042"/>
      <c r="F21" s="1042"/>
      <c r="G21" s="1042"/>
      <c r="H21" s="1042"/>
      <c r="I21" s="1042"/>
      <c r="J21" s="1042"/>
      <c r="K21" s="1042"/>
      <c r="L21" s="1042"/>
      <c r="M21" s="1042"/>
      <c r="N21" s="1042"/>
      <c r="O21" s="1042"/>
      <c r="P21" s="1043"/>
      <c r="Q21" s="1049"/>
      <c r="R21" s="1045"/>
      <c r="S21" s="1045"/>
      <c r="T21" s="1045"/>
      <c r="U21" s="1045"/>
      <c r="V21" s="1045"/>
      <c r="W21" s="1045"/>
      <c r="X21" s="1045"/>
      <c r="Y21" s="1045"/>
      <c r="Z21" s="1045"/>
      <c r="AA21" s="1045"/>
      <c r="AB21" s="1045"/>
      <c r="AC21" s="1045"/>
      <c r="AD21" s="1045"/>
      <c r="AE21" s="1050"/>
      <c r="AF21" s="1059"/>
      <c r="AG21" s="1057"/>
      <c r="AH21" s="1057"/>
      <c r="AI21" s="1057"/>
      <c r="AJ21" s="1058"/>
      <c r="AK21" s="1113"/>
      <c r="AL21" s="1114"/>
      <c r="AM21" s="1114"/>
      <c r="AN21" s="1114"/>
      <c r="AO21" s="1114"/>
      <c r="AP21" s="1114"/>
      <c r="AQ21" s="1114"/>
      <c r="AR21" s="1114"/>
      <c r="AS21" s="1114"/>
      <c r="AT21" s="1114"/>
      <c r="AU21" s="1111"/>
      <c r="AV21" s="1111"/>
      <c r="AW21" s="1111"/>
      <c r="AX21" s="1111"/>
      <c r="AY21" s="1112"/>
      <c r="AZ21" s="241"/>
      <c r="BA21" s="241"/>
      <c r="BB21" s="241"/>
      <c r="BC21" s="241"/>
      <c r="BD21" s="241"/>
      <c r="BE21" s="242"/>
      <c r="BF21" s="242"/>
      <c r="BG21" s="242"/>
      <c r="BH21" s="242"/>
      <c r="BI21" s="242"/>
      <c r="BJ21" s="242"/>
      <c r="BK21" s="242"/>
      <c r="BL21" s="242"/>
      <c r="BM21" s="242"/>
      <c r="BN21" s="242"/>
      <c r="BO21" s="242"/>
      <c r="BP21" s="242"/>
      <c r="BQ21" s="251">
        <v>15</v>
      </c>
      <c r="BR21" s="252"/>
      <c r="BS21" s="1014" t="s">
        <v>594</v>
      </c>
      <c r="BT21" s="1015"/>
      <c r="BU21" s="1015"/>
      <c r="BV21" s="1015"/>
      <c r="BW21" s="1015"/>
      <c r="BX21" s="1015"/>
      <c r="BY21" s="1015"/>
      <c r="BZ21" s="1015"/>
      <c r="CA21" s="1015"/>
      <c r="CB21" s="1015"/>
      <c r="CC21" s="1015"/>
      <c r="CD21" s="1015"/>
      <c r="CE21" s="1015"/>
      <c r="CF21" s="1015"/>
      <c r="CG21" s="1016"/>
      <c r="CH21" s="989" t="s">
        <v>595</v>
      </c>
      <c r="CI21" s="990"/>
      <c r="CJ21" s="990"/>
      <c r="CK21" s="990"/>
      <c r="CL21" s="991"/>
      <c r="CM21" s="989">
        <v>980</v>
      </c>
      <c r="CN21" s="990"/>
      <c r="CO21" s="990"/>
      <c r="CP21" s="990"/>
      <c r="CQ21" s="991"/>
      <c r="CR21" s="989">
        <v>260</v>
      </c>
      <c r="CS21" s="990"/>
      <c r="CT21" s="990"/>
      <c r="CU21" s="990"/>
      <c r="CV21" s="991"/>
      <c r="CW21" s="989">
        <v>26</v>
      </c>
      <c r="CX21" s="990"/>
      <c r="CY21" s="990"/>
      <c r="CZ21" s="990"/>
      <c r="DA21" s="991"/>
      <c r="DB21" s="989" t="s">
        <v>477</v>
      </c>
      <c r="DC21" s="990"/>
      <c r="DD21" s="990"/>
      <c r="DE21" s="990"/>
      <c r="DF21" s="991"/>
      <c r="DG21" s="989" t="s">
        <v>477</v>
      </c>
      <c r="DH21" s="990"/>
      <c r="DI21" s="990"/>
      <c r="DJ21" s="990"/>
      <c r="DK21" s="991"/>
      <c r="DL21" s="989" t="s">
        <v>477</v>
      </c>
      <c r="DM21" s="990"/>
      <c r="DN21" s="990"/>
      <c r="DO21" s="990"/>
      <c r="DP21" s="991"/>
      <c r="DQ21" s="989" t="s">
        <v>477</v>
      </c>
      <c r="DR21" s="990"/>
      <c r="DS21" s="990"/>
      <c r="DT21" s="990"/>
      <c r="DU21" s="991"/>
      <c r="DV21" s="1014"/>
      <c r="DW21" s="1015"/>
      <c r="DX21" s="1015"/>
      <c r="DY21" s="1015"/>
      <c r="DZ21" s="1047"/>
      <c r="EA21" s="243"/>
    </row>
    <row r="22" spans="1:131" s="244" customFormat="1" ht="26.25" customHeight="1" x14ac:dyDescent="0.2">
      <c r="A22" s="250">
        <v>16</v>
      </c>
      <c r="B22" s="1102"/>
      <c r="C22" s="1103"/>
      <c r="D22" s="1103"/>
      <c r="E22" s="1103"/>
      <c r="F22" s="1103"/>
      <c r="G22" s="1103"/>
      <c r="H22" s="1103"/>
      <c r="I22" s="1103"/>
      <c r="J22" s="1103"/>
      <c r="K22" s="1103"/>
      <c r="L22" s="1103"/>
      <c r="M22" s="1103"/>
      <c r="N22" s="1103"/>
      <c r="O22" s="1103"/>
      <c r="P22" s="1104"/>
      <c r="Q22" s="1105"/>
      <c r="R22" s="1106"/>
      <c r="S22" s="1106"/>
      <c r="T22" s="1106"/>
      <c r="U22" s="1106"/>
      <c r="V22" s="1106"/>
      <c r="W22" s="1106"/>
      <c r="X22" s="1106"/>
      <c r="Y22" s="1106"/>
      <c r="Z22" s="1106"/>
      <c r="AA22" s="1106"/>
      <c r="AB22" s="1106"/>
      <c r="AC22" s="1106"/>
      <c r="AD22" s="1106"/>
      <c r="AE22" s="1107"/>
      <c r="AF22" s="1108"/>
      <c r="AG22" s="1109"/>
      <c r="AH22" s="1109"/>
      <c r="AI22" s="1109"/>
      <c r="AJ22" s="1110"/>
      <c r="AK22" s="1098"/>
      <c r="AL22" s="1099"/>
      <c r="AM22" s="1099"/>
      <c r="AN22" s="1099"/>
      <c r="AO22" s="1099"/>
      <c r="AP22" s="1099"/>
      <c r="AQ22" s="1099"/>
      <c r="AR22" s="1099"/>
      <c r="AS22" s="1099"/>
      <c r="AT22" s="1099"/>
      <c r="AU22" s="1100"/>
      <c r="AV22" s="1100"/>
      <c r="AW22" s="1100"/>
      <c r="AX22" s="1100"/>
      <c r="AY22" s="1101"/>
      <c r="AZ22" s="1034" t="s">
        <v>365</v>
      </c>
      <c r="BA22" s="1034"/>
      <c r="BB22" s="1034"/>
      <c r="BC22" s="1034"/>
      <c r="BD22" s="1035"/>
      <c r="BE22" s="242"/>
      <c r="BF22" s="242"/>
      <c r="BG22" s="242"/>
      <c r="BH22" s="242"/>
      <c r="BI22" s="242"/>
      <c r="BJ22" s="242"/>
      <c r="BK22" s="242"/>
      <c r="BL22" s="242"/>
      <c r="BM22" s="242"/>
      <c r="BN22" s="242"/>
      <c r="BO22" s="242"/>
      <c r="BP22" s="242"/>
      <c r="BQ22" s="251">
        <v>16</v>
      </c>
      <c r="BR22" s="252"/>
      <c r="BS22" s="1014" t="s">
        <v>596</v>
      </c>
      <c r="BT22" s="1015"/>
      <c r="BU22" s="1015"/>
      <c r="BV22" s="1015"/>
      <c r="BW22" s="1015"/>
      <c r="BX22" s="1015"/>
      <c r="BY22" s="1015"/>
      <c r="BZ22" s="1015"/>
      <c r="CA22" s="1015"/>
      <c r="CB22" s="1015"/>
      <c r="CC22" s="1015"/>
      <c r="CD22" s="1015"/>
      <c r="CE22" s="1015"/>
      <c r="CF22" s="1015"/>
      <c r="CG22" s="1016"/>
      <c r="CH22" s="989" t="s">
        <v>585</v>
      </c>
      <c r="CI22" s="990"/>
      <c r="CJ22" s="990"/>
      <c r="CK22" s="990"/>
      <c r="CL22" s="991"/>
      <c r="CM22" s="989">
        <v>6481</v>
      </c>
      <c r="CN22" s="990"/>
      <c r="CO22" s="990"/>
      <c r="CP22" s="990"/>
      <c r="CQ22" s="991"/>
      <c r="CR22" s="989">
        <v>316</v>
      </c>
      <c r="CS22" s="990"/>
      <c r="CT22" s="990"/>
      <c r="CU22" s="990"/>
      <c r="CV22" s="991"/>
      <c r="CW22" s="989">
        <v>193</v>
      </c>
      <c r="CX22" s="990"/>
      <c r="CY22" s="990"/>
      <c r="CZ22" s="990"/>
      <c r="DA22" s="991"/>
      <c r="DB22" s="989" t="s">
        <v>477</v>
      </c>
      <c r="DC22" s="990"/>
      <c r="DD22" s="990"/>
      <c r="DE22" s="990"/>
      <c r="DF22" s="991"/>
      <c r="DG22" s="989" t="s">
        <v>477</v>
      </c>
      <c r="DH22" s="990"/>
      <c r="DI22" s="990"/>
      <c r="DJ22" s="990"/>
      <c r="DK22" s="991"/>
      <c r="DL22" s="989" t="s">
        <v>477</v>
      </c>
      <c r="DM22" s="990"/>
      <c r="DN22" s="990"/>
      <c r="DO22" s="990"/>
      <c r="DP22" s="991"/>
      <c r="DQ22" s="989" t="s">
        <v>477</v>
      </c>
      <c r="DR22" s="990"/>
      <c r="DS22" s="990"/>
      <c r="DT22" s="990"/>
      <c r="DU22" s="991"/>
      <c r="DV22" s="1014"/>
      <c r="DW22" s="1015"/>
      <c r="DX22" s="1015"/>
      <c r="DY22" s="1015"/>
      <c r="DZ22" s="1047"/>
      <c r="EA22" s="243"/>
    </row>
    <row r="23" spans="1:131" s="244" customFormat="1" ht="26.25" customHeight="1" thickBot="1" x14ac:dyDescent="0.25">
      <c r="A23" s="253" t="s">
        <v>366</v>
      </c>
      <c r="B23" s="942" t="s">
        <v>367</v>
      </c>
      <c r="C23" s="943"/>
      <c r="D23" s="943"/>
      <c r="E23" s="943"/>
      <c r="F23" s="943"/>
      <c r="G23" s="943"/>
      <c r="H23" s="943"/>
      <c r="I23" s="943"/>
      <c r="J23" s="943"/>
      <c r="K23" s="943"/>
      <c r="L23" s="943"/>
      <c r="M23" s="943"/>
      <c r="N23" s="943"/>
      <c r="O23" s="943"/>
      <c r="P23" s="944"/>
      <c r="Q23" s="1089">
        <v>2529276</v>
      </c>
      <c r="R23" s="1090"/>
      <c r="S23" s="1090"/>
      <c r="T23" s="1090"/>
      <c r="U23" s="1090"/>
      <c r="V23" s="1090">
        <v>2489854</v>
      </c>
      <c r="W23" s="1090"/>
      <c r="X23" s="1090"/>
      <c r="Y23" s="1090"/>
      <c r="Z23" s="1090"/>
      <c r="AA23" s="1090">
        <v>39422</v>
      </c>
      <c r="AB23" s="1090"/>
      <c r="AC23" s="1090"/>
      <c r="AD23" s="1090"/>
      <c r="AE23" s="1091"/>
      <c r="AF23" s="1092">
        <v>30511</v>
      </c>
      <c r="AG23" s="1090"/>
      <c r="AH23" s="1090"/>
      <c r="AI23" s="1090"/>
      <c r="AJ23" s="1093"/>
      <c r="AK23" s="1094"/>
      <c r="AL23" s="1095"/>
      <c r="AM23" s="1095"/>
      <c r="AN23" s="1095"/>
      <c r="AO23" s="1095"/>
      <c r="AP23" s="1090">
        <v>5468959</v>
      </c>
      <c r="AQ23" s="1090"/>
      <c r="AR23" s="1090"/>
      <c r="AS23" s="1090"/>
      <c r="AT23" s="1090"/>
      <c r="AU23" s="1096"/>
      <c r="AV23" s="1096"/>
      <c r="AW23" s="1096"/>
      <c r="AX23" s="1096"/>
      <c r="AY23" s="1097"/>
      <c r="AZ23" s="1086" t="s">
        <v>118</v>
      </c>
      <c r="BA23" s="1087"/>
      <c r="BB23" s="1087"/>
      <c r="BC23" s="1087"/>
      <c r="BD23" s="1088"/>
      <c r="BE23" s="242"/>
      <c r="BF23" s="242"/>
      <c r="BG23" s="242"/>
      <c r="BH23" s="242"/>
      <c r="BI23" s="242"/>
      <c r="BJ23" s="242"/>
      <c r="BK23" s="242"/>
      <c r="BL23" s="242"/>
      <c r="BM23" s="242"/>
      <c r="BN23" s="242"/>
      <c r="BO23" s="242"/>
      <c r="BP23" s="242"/>
      <c r="BQ23" s="251">
        <v>17</v>
      </c>
      <c r="BR23" s="252" t="s">
        <v>575</v>
      </c>
      <c r="BS23" s="1014" t="s">
        <v>597</v>
      </c>
      <c r="BT23" s="1015"/>
      <c r="BU23" s="1015"/>
      <c r="BV23" s="1015"/>
      <c r="BW23" s="1015"/>
      <c r="BX23" s="1015"/>
      <c r="BY23" s="1015"/>
      <c r="BZ23" s="1015"/>
      <c r="CA23" s="1015"/>
      <c r="CB23" s="1015"/>
      <c r="CC23" s="1015"/>
      <c r="CD23" s="1015"/>
      <c r="CE23" s="1015"/>
      <c r="CF23" s="1015"/>
      <c r="CG23" s="1016"/>
      <c r="CH23" s="989">
        <v>124</v>
      </c>
      <c r="CI23" s="990"/>
      <c r="CJ23" s="990"/>
      <c r="CK23" s="990"/>
      <c r="CL23" s="991"/>
      <c r="CM23" s="989">
        <v>14000</v>
      </c>
      <c r="CN23" s="990"/>
      <c r="CO23" s="990"/>
      <c r="CP23" s="990"/>
      <c r="CQ23" s="991"/>
      <c r="CR23" s="989">
        <v>60</v>
      </c>
      <c r="CS23" s="990"/>
      <c r="CT23" s="990"/>
      <c r="CU23" s="990"/>
      <c r="CV23" s="991"/>
      <c r="CW23" s="989" t="s">
        <v>477</v>
      </c>
      <c r="CX23" s="990"/>
      <c r="CY23" s="990"/>
      <c r="CZ23" s="990"/>
      <c r="DA23" s="991"/>
      <c r="DB23" s="989">
        <v>2889</v>
      </c>
      <c r="DC23" s="990"/>
      <c r="DD23" s="990"/>
      <c r="DE23" s="990"/>
      <c r="DF23" s="991"/>
      <c r="DG23" s="989" t="s">
        <v>477</v>
      </c>
      <c r="DH23" s="990"/>
      <c r="DI23" s="990"/>
      <c r="DJ23" s="990"/>
      <c r="DK23" s="991"/>
      <c r="DL23" s="989">
        <v>14445</v>
      </c>
      <c r="DM23" s="990"/>
      <c r="DN23" s="990"/>
      <c r="DO23" s="990"/>
      <c r="DP23" s="991"/>
      <c r="DQ23" s="989">
        <v>1445</v>
      </c>
      <c r="DR23" s="990"/>
      <c r="DS23" s="990"/>
      <c r="DT23" s="990"/>
      <c r="DU23" s="991"/>
      <c r="DV23" s="1014"/>
      <c r="DW23" s="1015"/>
      <c r="DX23" s="1015"/>
      <c r="DY23" s="1015"/>
      <c r="DZ23" s="1047"/>
      <c r="EA23" s="243"/>
    </row>
    <row r="24" spans="1:131" s="244" customFormat="1" ht="26.25" customHeight="1" x14ac:dyDescent="0.2">
      <c r="A24" s="1085" t="s">
        <v>368</v>
      </c>
      <c r="B24" s="1085"/>
      <c r="C24" s="1085"/>
      <c r="D24" s="1085"/>
      <c r="E24" s="1085"/>
      <c r="F24" s="1085"/>
      <c r="G24" s="1085"/>
      <c r="H24" s="1085"/>
      <c r="I24" s="1085"/>
      <c r="J24" s="1085"/>
      <c r="K24" s="1085"/>
      <c r="L24" s="1085"/>
      <c r="M24" s="1085"/>
      <c r="N24" s="1085"/>
      <c r="O24" s="1085"/>
      <c r="P24" s="1085"/>
      <c r="Q24" s="1085"/>
      <c r="R24" s="1085"/>
      <c r="S24" s="1085"/>
      <c r="T24" s="1085"/>
      <c r="U24" s="1085"/>
      <c r="V24" s="1085"/>
      <c r="W24" s="1085"/>
      <c r="X24" s="1085"/>
      <c r="Y24" s="1085"/>
      <c r="Z24" s="1085"/>
      <c r="AA24" s="1085"/>
      <c r="AB24" s="1085"/>
      <c r="AC24" s="1085"/>
      <c r="AD24" s="1085"/>
      <c r="AE24" s="1085"/>
      <c r="AF24" s="1085"/>
      <c r="AG24" s="1085"/>
      <c r="AH24" s="1085"/>
      <c r="AI24" s="1085"/>
      <c r="AJ24" s="1085"/>
      <c r="AK24" s="1085"/>
      <c r="AL24" s="1085"/>
      <c r="AM24" s="1085"/>
      <c r="AN24" s="1085"/>
      <c r="AO24" s="1085"/>
      <c r="AP24" s="1085"/>
      <c r="AQ24" s="1085"/>
      <c r="AR24" s="1085"/>
      <c r="AS24" s="1085"/>
      <c r="AT24" s="1085"/>
      <c r="AU24" s="1085"/>
      <c r="AV24" s="1085"/>
      <c r="AW24" s="1085"/>
      <c r="AX24" s="1085"/>
      <c r="AY24" s="1085"/>
      <c r="AZ24" s="241"/>
      <c r="BA24" s="241"/>
      <c r="BB24" s="241"/>
      <c r="BC24" s="241"/>
      <c r="BD24" s="241"/>
      <c r="BE24" s="242"/>
      <c r="BF24" s="242"/>
      <c r="BG24" s="242"/>
      <c r="BH24" s="242"/>
      <c r="BI24" s="242"/>
      <c r="BJ24" s="242"/>
      <c r="BK24" s="242"/>
      <c r="BL24" s="242"/>
      <c r="BM24" s="242"/>
      <c r="BN24" s="242"/>
      <c r="BO24" s="242"/>
      <c r="BP24" s="242"/>
      <c r="BQ24" s="251">
        <v>18</v>
      </c>
      <c r="BR24" s="252"/>
      <c r="BS24" s="1014" t="s">
        <v>598</v>
      </c>
      <c r="BT24" s="1015"/>
      <c r="BU24" s="1015"/>
      <c r="BV24" s="1015"/>
      <c r="BW24" s="1015"/>
      <c r="BX24" s="1015"/>
      <c r="BY24" s="1015"/>
      <c r="BZ24" s="1015"/>
      <c r="CA24" s="1015"/>
      <c r="CB24" s="1015"/>
      <c r="CC24" s="1015"/>
      <c r="CD24" s="1015"/>
      <c r="CE24" s="1015"/>
      <c r="CF24" s="1015"/>
      <c r="CG24" s="1016"/>
      <c r="CH24" s="989">
        <v>15</v>
      </c>
      <c r="CI24" s="990"/>
      <c r="CJ24" s="990"/>
      <c r="CK24" s="990"/>
      <c r="CL24" s="991"/>
      <c r="CM24" s="989">
        <v>5046</v>
      </c>
      <c r="CN24" s="990"/>
      <c r="CO24" s="990"/>
      <c r="CP24" s="990"/>
      <c r="CQ24" s="991"/>
      <c r="CR24" s="989">
        <v>2100</v>
      </c>
      <c r="CS24" s="990"/>
      <c r="CT24" s="990"/>
      <c r="CU24" s="990"/>
      <c r="CV24" s="991"/>
      <c r="CW24" s="989" t="s">
        <v>477</v>
      </c>
      <c r="CX24" s="990"/>
      <c r="CY24" s="990"/>
      <c r="CZ24" s="990"/>
      <c r="DA24" s="991"/>
      <c r="DB24" s="989" t="s">
        <v>477</v>
      </c>
      <c r="DC24" s="990"/>
      <c r="DD24" s="990"/>
      <c r="DE24" s="990"/>
      <c r="DF24" s="991"/>
      <c r="DG24" s="989" t="s">
        <v>477</v>
      </c>
      <c r="DH24" s="990"/>
      <c r="DI24" s="990"/>
      <c r="DJ24" s="990"/>
      <c r="DK24" s="991"/>
      <c r="DL24" s="989" t="s">
        <v>477</v>
      </c>
      <c r="DM24" s="990"/>
      <c r="DN24" s="990"/>
      <c r="DO24" s="990"/>
      <c r="DP24" s="991"/>
      <c r="DQ24" s="989" t="s">
        <v>477</v>
      </c>
      <c r="DR24" s="990"/>
      <c r="DS24" s="990"/>
      <c r="DT24" s="990"/>
      <c r="DU24" s="991"/>
      <c r="DV24" s="1014"/>
      <c r="DW24" s="1015"/>
      <c r="DX24" s="1015"/>
      <c r="DY24" s="1015"/>
      <c r="DZ24" s="1047"/>
      <c r="EA24" s="243"/>
    </row>
    <row r="25" spans="1:131" s="236" customFormat="1" ht="26.25" customHeight="1" thickBot="1" x14ac:dyDescent="0.25">
      <c r="A25" s="1084" t="s">
        <v>369</v>
      </c>
      <c r="B25" s="1084"/>
      <c r="C25" s="1084"/>
      <c r="D25" s="1084"/>
      <c r="E25" s="1084"/>
      <c r="F25" s="1084"/>
      <c r="G25" s="1084"/>
      <c r="H25" s="1084"/>
      <c r="I25" s="1084"/>
      <c r="J25" s="1084"/>
      <c r="K25" s="1084"/>
      <c r="L25" s="1084"/>
      <c r="M25" s="1084"/>
      <c r="N25" s="1084"/>
      <c r="O25" s="1084"/>
      <c r="P25" s="1084"/>
      <c r="Q25" s="1084"/>
      <c r="R25" s="1084"/>
      <c r="S25" s="1084"/>
      <c r="T25" s="1084"/>
      <c r="U25" s="1084"/>
      <c r="V25" s="1084"/>
      <c r="W25" s="1084"/>
      <c r="X25" s="1084"/>
      <c r="Y25" s="1084"/>
      <c r="Z25" s="1084"/>
      <c r="AA25" s="1084"/>
      <c r="AB25" s="1084"/>
      <c r="AC25" s="1084"/>
      <c r="AD25" s="1084"/>
      <c r="AE25" s="1084"/>
      <c r="AF25" s="1084"/>
      <c r="AG25" s="1084"/>
      <c r="AH25" s="1084"/>
      <c r="AI25" s="1084"/>
      <c r="AJ25" s="1084"/>
      <c r="AK25" s="1084"/>
      <c r="AL25" s="1084"/>
      <c r="AM25" s="1084"/>
      <c r="AN25" s="1084"/>
      <c r="AO25" s="1084"/>
      <c r="AP25" s="1084"/>
      <c r="AQ25" s="1084"/>
      <c r="AR25" s="1084"/>
      <c r="AS25" s="1084"/>
      <c r="AT25" s="1084"/>
      <c r="AU25" s="1084"/>
      <c r="AV25" s="1084"/>
      <c r="AW25" s="1084"/>
      <c r="AX25" s="1084"/>
      <c r="AY25" s="1084"/>
      <c r="AZ25" s="1084"/>
      <c r="BA25" s="1084"/>
      <c r="BB25" s="1084"/>
      <c r="BC25" s="1084"/>
      <c r="BD25" s="1084"/>
      <c r="BE25" s="1084"/>
      <c r="BF25" s="1084"/>
      <c r="BG25" s="1084"/>
      <c r="BH25" s="1084"/>
      <c r="BI25" s="1084"/>
      <c r="BJ25" s="241"/>
      <c r="BK25" s="241"/>
      <c r="BL25" s="241"/>
      <c r="BM25" s="241"/>
      <c r="BN25" s="241"/>
      <c r="BO25" s="254"/>
      <c r="BP25" s="254"/>
      <c r="BQ25" s="251">
        <v>19</v>
      </c>
      <c r="BR25" s="252"/>
      <c r="BS25" s="1014" t="s">
        <v>599</v>
      </c>
      <c r="BT25" s="1015"/>
      <c r="BU25" s="1015"/>
      <c r="BV25" s="1015"/>
      <c r="BW25" s="1015"/>
      <c r="BX25" s="1015"/>
      <c r="BY25" s="1015"/>
      <c r="BZ25" s="1015"/>
      <c r="CA25" s="1015"/>
      <c r="CB25" s="1015"/>
      <c r="CC25" s="1015"/>
      <c r="CD25" s="1015"/>
      <c r="CE25" s="1015"/>
      <c r="CF25" s="1015"/>
      <c r="CG25" s="1016"/>
      <c r="CH25" s="989" t="s">
        <v>595</v>
      </c>
      <c r="CI25" s="990"/>
      <c r="CJ25" s="990"/>
      <c r="CK25" s="990"/>
      <c r="CL25" s="991"/>
      <c r="CM25" s="989">
        <v>24</v>
      </c>
      <c r="CN25" s="990"/>
      <c r="CO25" s="990"/>
      <c r="CP25" s="990"/>
      <c r="CQ25" s="991"/>
      <c r="CR25" s="989">
        <v>10</v>
      </c>
      <c r="CS25" s="990"/>
      <c r="CT25" s="990"/>
      <c r="CU25" s="990"/>
      <c r="CV25" s="991"/>
      <c r="CW25" s="989">
        <v>32</v>
      </c>
      <c r="CX25" s="990"/>
      <c r="CY25" s="990"/>
      <c r="CZ25" s="990"/>
      <c r="DA25" s="991"/>
      <c r="DB25" s="989" t="s">
        <v>477</v>
      </c>
      <c r="DC25" s="990"/>
      <c r="DD25" s="990"/>
      <c r="DE25" s="990"/>
      <c r="DF25" s="991"/>
      <c r="DG25" s="989" t="s">
        <v>477</v>
      </c>
      <c r="DH25" s="990"/>
      <c r="DI25" s="990"/>
      <c r="DJ25" s="990"/>
      <c r="DK25" s="991"/>
      <c r="DL25" s="989" t="s">
        <v>477</v>
      </c>
      <c r="DM25" s="990"/>
      <c r="DN25" s="990"/>
      <c r="DO25" s="990"/>
      <c r="DP25" s="991"/>
      <c r="DQ25" s="989" t="s">
        <v>477</v>
      </c>
      <c r="DR25" s="990"/>
      <c r="DS25" s="990"/>
      <c r="DT25" s="990"/>
      <c r="DU25" s="991"/>
      <c r="DV25" s="1014"/>
      <c r="DW25" s="1015"/>
      <c r="DX25" s="1015"/>
      <c r="DY25" s="1015"/>
      <c r="DZ25" s="1047"/>
      <c r="EA25" s="235"/>
    </row>
    <row r="26" spans="1:131" s="236" customFormat="1" ht="26.25" customHeight="1" x14ac:dyDescent="0.2">
      <c r="A26" s="995" t="s">
        <v>348</v>
      </c>
      <c r="B26" s="996"/>
      <c r="C26" s="996"/>
      <c r="D26" s="996"/>
      <c r="E26" s="996"/>
      <c r="F26" s="996"/>
      <c r="G26" s="996"/>
      <c r="H26" s="996"/>
      <c r="I26" s="996"/>
      <c r="J26" s="996"/>
      <c r="K26" s="996"/>
      <c r="L26" s="996"/>
      <c r="M26" s="996"/>
      <c r="N26" s="996"/>
      <c r="O26" s="996"/>
      <c r="P26" s="997"/>
      <c r="Q26" s="1001" t="s">
        <v>370</v>
      </c>
      <c r="R26" s="1002"/>
      <c r="S26" s="1002"/>
      <c r="T26" s="1002"/>
      <c r="U26" s="1003"/>
      <c r="V26" s="1001" t="s">
        <v>371</v>
      </c>
      <c r="W26" s="1002"/>
      <c r="X26" s="1002"/>
      <c r="Y26" s="1002"/>
      <c r="Z26" s="1003"/>
      <c r="AA26" s="1001" t="s">
        <v>372</v>
      </c>
      <c r="AB26" s="1002"/>
      <c r="AC26" s="1002"/>
      <c r="AD26" s="1002"/>
      <c r="AE26" s="1002"/>
      <c r="AF26" s="1080" t="s">
        <v>373</v>
      </c>
      <c r="AG26" s="1008"/>
      <c r="AH26" s="1008"/>
      <c r="AI26" s="1008"/>
      <c r="AJ26" s="1081"/>
      <c r="AK26" s="1002" t="s">
        <v>374</v>
      </c>
      <c r="AL26" s="1002"/>
      <c r="AM26" s="1002"/>
      <c r="AN26" s="1002"/>
      <c r="AO26" s="1003"/>
      <c r="AP26" s="1001" t="s">
        <v>375</v>
      </c>
      <c r="AQ26" s="1002"/>
      <c r="AR26" s="1002"/>
      <c r="AS26" s="1002"/>
      <c r="AT26" s="1003"/>
      <c r="AU26" s="1001" t="s">
        <v>376</v>
      </c>
      <c r="AV26" s="1002"/>
      <c r="AW26" s="1002"/>
      <c r="AX26" s="1002"/>
      <c r="AY26" s="1003"/>
      <c r="AZ26" s="1001" t="s">
        <v>377</v>
      </c>
      <c r="BA26" s="1002"/>
      <c r="BB26" s="1002"/>
      <c r="BC26" s="1002"/>
      <c r="BD26" s="1003"/>
      <c r="BE26" s="1001" t="s">
        <v>355</v>
      </c>
      <c r="BF26" s="1002"/>
      <c r="BG26" s="1002"/>
      <c r="BH26" s="1002"/>
      <c r="BI26" s="1017"/>
      <c r="BJ26" s="241"/>
      <c r="BK26" s="241"/>
      <c r="BL26" s="241"/>
      <c r="BM26" s="241"/>
      <c r="BN26" s="241"/>
      <c r="BO26" s="254"/>
      <c r="BP26" s="254"/>
      <c r="BQ26" s="251">
        <v>20</v>
      </c>
      <c r="BR26" s="252"/>
      <c r="BS26" s="1014" t="s">
        <v>600</v>
      </c>
      <c r="BT26" s="1015"/>
      <c r="BU26" s="1015"/>
      <c r="BV26" s="1015"/>
      <c r="BW26" s="1015"/>
      <c r="BX26" s="1015"/>
      <c r="BY26" s="1015"/>
      <c r="BZ26" s="1015"/>
      <c r="CA26" s="1015"/>
      <c r="CB26" s="1015"/>
      <c r="CC26" s="1015"/>
      <c r="CD26" s="1015"/>
      <c r="CE26" s="1015"/>
      <c r="CF26" s="1015"/>
      <c r="CG26" s="1016"/>
      <c r="CH26" s="989">
        <v>8</v>
      </c>
      <c r="CI26" s="990"/>
      <c r="CJ26" s="990"/>
      <c r="CK26" s="990"/>
      <c r="CL26" s="991"/>
      <c r="CM26" s="989">
        <v>511</v>
      </c>
      <c r="CN26" s="990"/>
      <c r="CO26" s="990"/>
      <c r="CP26" s="990"/>
      <c r="CQ26" s="991"/>
      <c r="CR26" s="989">
        <v>7</v>
      </c>
      <c r="CS26" s="990"/>
      <c r="CT26" s="990"/>
      <c r="CU26" s="990"/>
      <c r="CV26" s="991"/>
      <c r="CW26" s="989" t="s">
        <v>477</v>
      </c>
      <c r="CX26" s="990"/>
      <c r="CY26" s="990"/>
      <c r="CZ26" s="990"/>
      <c r="DA26" s="991"/>
      <c r="DB26" s="989" t="s">
        <v>477</v>
      </c>
      <c r="DC26" s="990"/>
      <c r="DD26" s="990"/>
      <c r="DE26" s="990"/>
      <c r="DF26" s="991"/>
      <c r="DG26" s="989" t="s">
        <v>477</v>
      </c>
      <c r="DH26" s="990"/>
      <c r="DI26" s="990"/>
      <c r="DJ26" s="990"/>
      <c r="DK26" s="991"/>
      <c r="DL26" s="989" t="s">
        <v>477</v>
      </c>
      <c r="DM26" s="990"/>
      <c r="DN26" s="990"/>
      <c r="DO26" s="990"/>
      <c r="DP26" s="991"/>
      <c r="DQ26" s="989" t="s">
        <v>477</v>
      </c>
      <c r="DR26" s="990"/>
      <c r="DS26" s="990"/>
      <c r="DT26" s="990"/>
      <c r="DU26" s="991"/>
      <c r="DV26" s="1014"/>
      <c r="DW26" s="1015"/>
      <c r="DX26" s="1015"/>
      <c r="DY26" s="1015"/>
      <c r="DZ26" s="1047"/>
      <c r="EA26" s="235"/>
    </row>
    <row r="27" spans="1:131" s="236" customFormat="1" ht="26.25" customHeight="1" thickBot="1" x14ac:dyDescent="0.25">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82"/>
      <c r="AG27" s="1011"/>
      <c r="AH27" s="1011"/>
      <c r="AI27" s="1011"/>
      <c r="AJ27" s="1083"/>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8"/>
      <c r="BJ27" s="241"/>
      <c r="BK27" s="241"/>
      <c r="BL27" s="241"/>
      <c r="BM27" s="241"/>
      <c r="BN27" s="241"/>
      <c r="BO27" s="254"/>
      <c r="BP27" s="254"/>
      <c r="BQ27" s="251">
        <v>21</v>
      </c>
      <c r="BR27" s="252"/>
      <c r="BS27" s="1014" t="s">
        <v>601</v>
      </c>
      <c r="BT27" s="1015"/>
      <c r="BU27" s="1015"/>
      <c r="BV27" s="1015"/>
      <c r="BW27" s="1015"/>
      <c r="BX27" s="1015"/>
      <c r="BY27" s="1015"/>
      <c r="BZ27" s="1015"/>
      <c r="CA27" s="1015"/>
      <c r="CB27" s="1015"/>
      <c r="CC27" s="1015"/>
      <c r="CD27" s="1015"/>
      <c r="CE27" s="1015"/>
      <c r="CF27" s="1015"/>
      <c r="CG27" s="1016"/>
      <c r="CH27" s="989">
        <v>19</v>
      </c>
      <c r="CI27" s="990"/>
      <c r="CJ27" s="990"/>
      <c r="CK27" s="990"/>
      <c r="CL27" s="991"/>
      <c r="CM27" s="989">
        <v>6814</v>
      </c>
      <c r="CN27" s="990"/>
      <c r="CO27" s="990"/>
      <c r="CP27" s="990"/>
      <c r="CQ27" s="991"/>
      <c r="CR27" s="989">
        <v>4000</v>
      </c>
      <c r="CS27" s="990"/>
      <c r="CT27" s="990"/>
      <c r="CU27" s="990"/>
      <c r="CV27" s="991"/>
      <c r="CW27" s="989">
        <v>365</v>
      </c>
      <c r="CX27" s="990"/>
      <c r="CY27" s="990"/>
      <c r="CZ27" s="990"/>
      <c r="DA27" s="991"/>
      <c r="DB27" s="989" t="s">
        <v>477</v>
      </c>
      <c r="DC27" s="990"/>
      <c r="DD27" s="990"/>
      <c r="DE27" s="990"/>
      <c r="DF27" s="991"/>
      <c r="DG27" s="989" t="s">
        <v>477</v>
      </c>
      <c r="DH27" s="990"/>
      <c r="DI27" s="990"/>
      <c r="DJ27" s="990"/>
      <c r="DK27" s="991"/>
      <c r="DL27" s="989" t="s">
        <v>477</v>
      </c>
      <c r="DM27" s="990"/>
      <c r="DN27" s="990"/>
      <c r="DO27" s="990"/>
      <c r="DP27" s="991"/>
      <c r="DQ27" s="989" t="s">
        <v>477</v>
      </c>
      <c r="DR27" s="990"/>
      <c r="DS27" s="990"/>
      <c r="DT27" s="990"/>
      <c r="DU27" s="991"/>
      <c r="DV27" s="1014"/>
      <c r="DW27" s="1015"/>
      <c r="DX27" s="1015"/>
      <c r="DY27" s="1015"/>
      <c r="DZ27" s="1047"/>
      <c r="EA27" s="235"/>
    </row>
    <row r="28" spans="1:131" s="236" customFormat="1" ht="26.25" customHeight="1" thickTop="1" x14ac:dyDescent="0.2">
      <c r="A28" s="255">
        <v>1</v>
      </c>
      <c r="B28" s="1070" t="s">
        <v>564</v>
      </c>
      <c r="C28" s="1071"/>
      <c r="D28" s="1071"/>
      <c r="E28" s="1071"/>
      <c r="F28" s="1071"/>
      <c r="G28" s="1071"/>
      <c r="H28" s="1071"/>
      <c r="I28" s="1071"/>
      <c r="J28" s="1071"/>
      <c r="K28" s="1071"/>
      <c r="L28" s="1071"/>
      <c r="M28" s="1071"/>
      <c r="N28" s="1071"/>
      <c r="O28" s="1071"/>
      <c r="P28" s="1072"/>
      <c r="Q28" s="1073">
        <v>576854</v>
      </c>
      <c r="R28" s="1074"/>
      <c r="S28" s="1074"/>
      <c r="T28" s="1074"/>
      <c r="U28" s="1075"/>
      <c r="V28" s="1076">
        <v>560702</v>
      </c>
      <c r="W28" s="1074"/>
      <c r="X28" s="1074"/>
      <c r="Y28" s="1074"/>
      <c r="Z28" s="1075"/>
      <c r="AA28" s="1076">
        <v>16152</v>
      </c>
      <c r="AB28" s="1074"/>
      <c r="AC28" s="1074"/>
      <c r="AD28" s="1074"/>
      <c r="AE28" s="1077"/>
      <c r="AF28" s="1078">
        <v>16152</v>
      </c>
      <c r="AG28" s="1074"/>
      <c r="AH28" s="1074"/>
      <c r="AI28" s="1074"/>
      <c r="AJ28" s="1077"/>
      <c r="AK28" s="1079">
        <v>37076</v>
      </c>
      <c r="AL28" s="1063"/>
      <c r="AM28" s="1063"/>
      <c r="AN28" s="1063"/>
      <c r="AO28" s="1064"/>
      <c r="AP28" s="1062">
        <v>0</v>
      </c>
      <c r="AQ28" s="1063"/>
      <c r="AR28" s="1063"/>
      <c r="AS28" s="1063"/>
      <c r="AT28" s="1064"/>
      <c r="AU28" s="1062">
        <v>0</v>
      </c>
      <c r="AV28" s="1063"/>
      <c r="AW28" s="1063"/>
      <c r="AX28" s="1063"/>
      <c r="AY28" s="1064"/>
      <c r="AZ28" s="1065" t="s">
        <v>477</v>
      </c>
      <c r="BA28" s="1066"/>
      <c r="BB28" s="1066"/>
      <c r="BC28" s="1066"/>
      <c r="BD28" s="1067"/>
      <c r="BE28" s="1068"/>
      <c r="BF28" s="1068"/>
      <c r="BG28" s="1068"/>
      <c r="BH28" s="1068"/>
      <c r="BI28" s="1069"/>
      <c r="BJ28" s="241"/>
      <c r="BK28" s="241"/>
      <c r="BL28" s="241"/>
      <c r="BM28" s="241"/>
      <c r="BN28" s="241"/>
      <c r="BO28" s="254"/>
      <c r="BP28" s="254"/>
      <c r="BQ28" s="251">
        <v>22</v>
      </c>
      <c r="BR28" s="252"/>
      <c r="BS28" s="1014" t="s">
        <v>602</v>
      </c>
      <c r="BT28" s="1015"/>
      <c r="BU28" s="1015"/>
      <c r="BV28" s="1015"/>
      <c r="BW28" s="1015"/>
      <c r="BX28" s="1015"/>
      <c r="BY28" s="1015"/>
      <c r="BZ28" s="1015"/>
      <c r="CA28" s="1015"/>
      <c r="CB28" s="1015"/>
      <c r="CC28" s="1015"/>
      <c r="CD28" s="1015"/>
      <c r="CE28" s="1015"/>
      <c r="CF28" s="1015"/>
      <c r="CG28" s="1016"/>
      <c r="CH28" s="989" t="s">
        <v>603</v>
      </c>
      <c r="CI28" s="990"/>
      <c r="CJ28" s="990"/>
      <c r="CK28" s="990"/>
      <c r="CL28" s="991"/>
      <c r="CM28" s="989">
        <v>6237</v>
      </c>
      <c r="CN28" s="990"/>
      <c r="CO28" s="990"/>
      <c r="CP28" s="990"/>
      <c r="CQ28" s="991"/>
      <c r="CR28" s="989">
        <v>4500</v>
      </c>
      <c r="CS28" s="990"/>
      <c r="CT28" s="990"/>
      <c r="CU28" s="990"/>
      <c r="CV28" s="991"/>
      <c r="CW28" s="989">
        <v>66</v>
      </c>
      <c r="CX28" s="990"/>
      <c r="CY28" s="990"/>
      <c r="CZ28" s="990"/>
      <c r="DA28" s="991"/>
      <c r="DB28" s="989" t="s">
        <v>477</v>
      </c>
      <c r="DC28" s="990"/>
      <c r="DD28" s="990"/>
      <c r="DE28" s="990"/>
      <c r="DF28" s="991"/>
      <c r="DG28" s="989" t="s">
        <v>477</v>
      </c>
      <c r="DH28" s="990"/>
      <c r="DI28" s="990"/>
      <c r="DJ28" s="990"/>
      <c r="DK28" s="991"/>
      <c r="DL28" s="989" t="s">
        <v>477</v>
      </c>
      <c r="DM28" s="990"/>
      <c r="DN28" s="990"/>
      <c r="DO28" s="990"/>
      <c r="DP28" s="991"/>
      <c r="DQ28" s="989" t="s">
        <v>477</v>
      </c>
      <c r="DR28" s="990"/>
      <c r="DS28" s="990"/>
      <c r="DT28" s="990"/>
      <c r="DU28" s="991"/>
      <c r="DV28" s="1014"/>
      <c r="DW28" s="1015"/>
      <c r="DX28" s="1015"/>
      <c r="DY28" s="1015"/>
      <c r="DZ28" s="1047"/>
      <c r="EA28" s="235"/>
    </row>
    <row r="29" spans="1:131" s="236" customFormat="1" ht="26.25" customHeight="1" x14ac:dyDescent="0.2">
      <c r="A29" s="255">
        <v>2</v>
      </c>
      <c r="B29" s="1041" t="s">
        <v>554</v>
      </c>
      <c r="C29" s="1042"/>
      <c r="D29" s="1042"/>
      <c r="E29" s="1042"/>
      <c r="F29" s="1042"/>
      <c r="G29" s="1042"/>
      <c r="H29" s="1042"/>
      <c r="I29" s="1042"/>
      <c r="J29" s="1042"/>
      <c r="K29" s="1042"/>
      <c r="L29" s="1042"/>
      <c r="M29" s="1042"/>
      <c r="N29" s="1042"/>
      <c r="O29" s="1042"/>
      <c r="P29" s="1043"/>
      <c r="Q29" s="1049">
        <v>38683</v>
      </c>
      <c r="R29" s="1045"/>
      <c r="S29" s="1045"/>
      <c r="T29" s="1045"/>
      <c r="U29" s="1045"/>
      <c r="V29" s="1050">
        <v>39339</v>
      </c>
      <c r="W29" s="1057"/>
      <c r="X29" s="1057"/>
      <c r="Y29" s="1057"/>
      <c r="Z29" s="1061"/>
      <c r="AA29" s="1050" t="s">
        <v>632</v>
      </c>
      <c r="AB29" s="1057"/>
      <c r="AC29" s="1057"/>
      <c r="AD29" s="1057"/>
      <c r="AE29" s="1058"/>
      <c r="AF29" s="1059">
        <v>68</v>
      </c>
      <c r="AG29" s="1057"/>
      <c r="AH29" s="1057"/>
      <c r="AI29" s="1057"/>
      <c r="AJ29" s="1058"/>
      <c r="AK29" s="1060">
        <v>8127</v>
      </c>
      <c r="AL29" s="977"/>
      <c r="AM29" s="977"/>
      <c r="AN29" s="977"/>
      <c r="AO29" s="978"/>
      <c r="AP29" s="979">
        <v>26616</v>
      </c>
      <c r="AQ29" s="977"/>
      <c r="AR29" s="977"/>
      <c r="AS29" s="977"/>
      <c r="AT29" s="978"/>
      <c r="AU29" s="979">
        <v>16954</v>
      </c>
      <c r="AV29" s="977"/>
      <c r="AW29" s="977"/>
      <c r="AX29" s="977"/>
      <c r="AY29" s="978"/>
      <c r="AZ29" s="1051" t="s">
        <v>477</v>
      </c>
      <c r="BA29" s="1052"/>
      <c r="BB29" s="1052"/>
      <c r="BC29" s="1052"/>
      <c r="BD29" s="1053"/>
      <c r="BE29" s="980" t="s">
        <v>556</v>
      </c>
      <c r="BF29" s="980"/>
      <c r="BG29" s="980"/>
      <c r="BH29" s="980"/>
      <c r="BI29" s="981"/>
      <c r="BJ29" s="241"/>
      <c r="BK29" s="241"/>
      <c r="BL29" s="241"/>
      <c r="BM29" s="241"/>
      <c r="BN29" s="241"/>
      <c r="BO29" s="254"/>
      <c r="BP29" s="254"/>
      <c r="BQ29" s="251">
        <v>23</v>
      </c>
      <c r="BR29" s="252"/>
      <c r="BS29" s="1014" t="s">
        <v>604</v>
      </c>
      <c r="BT29" s="1015"/>
      <c r="BU29" s="1015"/>
      <c r="BV29" s="1015"/>
      <c r="BW29" s="1015"/>
      <c r="BX29" s="1015"/>
      <c r="BY29" s="1015"/>
      <c r="BZ29" s="1015"/>
      <c r="CA29" s="1015"/>
      <c r="CB29" s="1015"/>
      <c r="CC29" s="1015"/>
      <c r="CD29" s="1015"/>
      <c r="CE29" s="1015"/>
      <c r="CF29" s="1015"/>
      <c r="CG29" s="1016"/>
      <c r="CH29" s="989">
        <v>1</v>
      </c>
      <c r="CI29" s="990"/>
      <c r="CJ29" s="990"/>
      <c r="CK29" s="990"/>
      <c r="CL29" s="991"/>
      <c r="CM29" s="989">
        <v>8648</v>
      </c>
      <c r="CN29" s="990"/>
      <c r="CO29" s="990"/>
      <c r="CP29" s="990"/>
      <c r="CQ29" s="991"/>
      <c r="CR29" s="989">
        <v>5880</v>
      </c>
      <c r="CS29" s="990"/>
      <c r="CT29" s="990"/>
      <c r="CU29" s="990"/>
      <c r="CV29" s="991"/>
      <c r="CW29" s="989" t="s">
        <v>477</v>
      </c>
      <c r="CX29" s="990"/>
      <c r="CY29" s="990"/>
      <c r="CZ29" s="990"/>
      <c r="DA29" s="991"/>
      <c r="DB29" s="989" t="s">
        <v>477</v>
      </c>
      <c r="DC29" s="990"/>
      <c r="DD29" s="990"/>
      <c r="DE29" s="990"/>
      <c r="DF29" s="991"/>
      <c r="DG29" s="989" t="s">
        <v>477</v>
      </c>
      <c r="DH29" s="990"/>
      <c r="DI29" s="990"/>
      <c r="DJ29" s="990"/>
      <c r="DK29" s="991"/>
      <c r="DL29" s="989" t="s">
        <v>477</v>
      </c>
      <c r="DM29" s="990"/>
      <c r="DN29" s="990"/>
      <c r="DO29" s="990"/>
      <c r="DP29" s="991"/>
      <c r="DQ29" s="989" t="s">
        <v>477</v>
      </c>
      <c r="DR29" s="990"/>
      <c r="DS29" s="990"/>
      <c r="DT29" s="990"/>
      <c r="DU29" s="991"/>
      <c r="DV29" s="1014"/>
      <c r="DW29" s="1015"/>
      <c r="DX29" s="1015"/>
      <c r="DY29" s="1015"/>
      <c r="DZ29" s="1047"/>
      <c r="EA29" s="235"/>
    </row>
    <row r="30" spans="1:131" s="236" customFormat="1" ht="26.25" customHeight="1" x14ac:dyDescent="0.2">
      <c r="A30" s="255">
        <v>3</v>
      </c>
      <c r="B30" s="1041" t="s">
        <v>557</v>
      </c>
      <c r="C30" s="1042"/>
      <c r="D30" s="1042"/>
      <c r="E30" s="1042"/>
      <c r="F30" s="1042"/>
      <c r="G30" s="1042"/>
      <c r="H30" s="1042"/>
      <c r="I30" s="1042"/>
      <c r="J30" s="1042"/>
      <c r="K30" s="1042"/>
      <c r="L30" s="1042"/>
      <c r="M30" s="1042"/>
      <c r="N30" s="1042"/>
      <c r="O30" s="1042"/>
      <c r="P30" s="1043"/>
      <c r="Q30" s="1049">
        <v>32405</v>
      </c>
      <c r="R30" s="1045"/>
      <c r="S30" s="1045"/>
      <c r="T30" s="1045"/>
      <c r="U30" s="1045"/>
      <c r="V30" s="1050">
        <v>30082</v>
      </c>
      <c r="W30" s="1057"/>
      <c r="X30" s="1057"/>
      <c r="Y30" s="1057"/>
      <c r="Z30" s="1061"/>
      <c r="AA30" s="1050">
        <v>2323</v>
      </c>
      <c r="AB30" s="1057"/>
      <c r="AC30" s="1057"/>
      <c r="AD30" s="1057"/>
      <c r="AE30" s="1058"/>
      <c r="AF30" s="1059">
        <v>14033</v>
      </c>
      <c r="AG30" s="1057"/>
      <c r="AH30" s="1057"/>
      <c r="AI30" s="1057"/>
      <c r="AJ30" s="1058"/>
      <c r="AK30" s="1060">
        <v>2395</v>
      </c>
      <c r="AL30" s="977"/>
      <c r="AM30" s="977"/>
      <c r="AN30" s="977"/>
      <c r="AO30" s="978"/>
      <c r="AP30" s="979">
        <v>66906</v>
      </c>
      <c r="AQ30" s="977"/>
      <c r="AR30" s="977"/>
      <c r="AS30" s="977"/>
      <c r="AT30" s="978"/>
      <c r="AU30" s="979">
        <v>1405</v>
      </c>
      <c r="AV30" s="977"/>
      <c r="AW30" s="977"/>
      <c r="AX30" s="977"/>
      <c r="AY30" s="978"/>
      <c r="AZ30" s="1051" t="s">
        <v>477</v>
      </c>
      <c r="BA30" s="1052"/>
      <c r="BB30" s="1052"/>
      <c r="BC30" s="1052"/>
      <c r="BD30" s="1053"/>
      <c r="BE30" s="980" t="s">
        <v>556</v>
      </c>
      <c r="BF30" s="980"/>
      <c r="BG30" s="980"/>
      <c r="BH30" s="980"/>
      <c r="BI30" s="981"/>
      <c r="BJ30" s="241"/>
      <c r="BK30" s="241"/>
      <c r="BL30" s="241"/>
      <c r="BM30" s="241"/>
      <c r="BN30" s="241"/>
      <c r="BO30" s="254"/>
      <c r="BP30" s="254"/>
      <c r="BQ30" s="251">
        <v>24</v>
      </c>
      <c r="BR30" s="252"/>
      <c r="BS30" s="1014" t="s">
        <v>605</v>
      </c>
      <c r="BT30" s="1015"/>
      <c r="BU30" s="1015"/>
      <c r="BV30" s="1015"/>
      <c r="BW30" s="1015"/>
      <c r="BX30" s="1015"/>
      <c r="BY30" s="1015"/>
      <c r="BZ30" s="1015"/>
      <c r="CA30" s="1015"/>
      <c r="CB30" s="1015"/>
      <c r="CC30" s="1015"/>
      <c r="CD30" s="1015"/>
      <c r="CE30" s="1015"/>
      <c r="CF30" s="1015"/>
      <c r="CG30" s="1016"/>
      <c r="CH30" s="989">
        <v>9</v>
      </c>
      <c r="CI30" s="990"/>
      <c r="CJ30" s="990"/>
      <c r="CK30" s="990"/>
      <c r="CL30" s="991"/>
      <c r="CM30" s="989">
        <v>331</v>
      </c>
      <c r="CN30" s="990"/>
      <c r="CO30" s="990"/>
      <c r="CP30" s="990"/>
      <c r="CQ30" s="991"/>
      <c r="CR30" s="989">
        <v>20</v>
      </c>
      <c r="CS30" s="990"/>
      <c r="CT30" s="990"/>
      <c r="CU30" s="990"/>
      <c r="CV30" s="991"/>
      <c r="CW30" s="989" t="s">
        <v>477</v>
      </c>
      <c r="CX30" s="990"/>
      <c r="CY30" s="990"/>
      <c r="CZ30" s="990"/>
      <c r="DA30" s="991"/>
      <c r="DB30" s="989" t="s">
        <v>477</v>
      </c>
      <c r="DC30" s="990"/>
      <c r="DD30" s="990"/>
      <c r="DE30" s="990"/>
      <c r="DF30" s="991"/>
      <c r="DG30" s="989" t="s">
        <v>477</v>
      </c>
      <c r="DH30" s="990"/>
      <c r="DI30" s="990"/>
      <c r="DJ30" s="990"/>
      <c r="DK30" s="991"/>
      <c r="DL30" s="989" t="s">
        <v>477</v>
      </c>
      <c r="DM30" s="990"/>
      <c r="DN30" s="990"/>
      <c r="DO30" s="990"/>
      <c r="DP30" s="991"/>
      <c r="DQ30" s="989" t="s">
        <v>477</v>
      </c>
      <c r="DR30" s="990"/>
      <c r="DS30" s="990"/>
      <c r="DT30" s="990"/>
      <c r="DU30" s="991"/>
      <c r="DV30" s="1014"/>
      <c r="DW30" s="1015"/>
      <c r="DX30" s="1015"/>
      <c r="DY30" s="1015"/>
      <c r="DZ30" s="1047"/>
      <c r="EA30" s="235"/>
    </row>
    <row r="31" spans="1:131" s="236" customFormat="1" ht="26.25" customHeight="1" x14ac:dyDescent="0.2">
      <c r="A31" s="255">
        <v>4</v>
      </c>
      <c r="B31" s="1041" t="s">
        <v>558</v>
      </c>
      <c r="C31" s="1042"/>
      <c r="D31" s="1042"/>
      <c r="E31" s="1042"/>
      <c r="F31" s="1042"/>
      <c r="G31" s="1042"/>
      <c r="H31" s="1042"/>
      <c r="I31" s="1042"/>
      <c r="J31" s="1042"/>
      <c r="K31" s="1042"/>
      <c r="L31" s="1042"/>
      <c r="M31" s="1042"/>
      <c r="N31" s="1042"/>
      <c r="O31" s="1042"/>
      <c r="P31" s="1043"/>
      <c r="Q31" s="1049">
        <v>14788</v>
      </c>
      <c r="R31" s="1045"/>
      <c r="S31" s="1045"/>
      <c r="T31" s="1045"/>
      <c r="U31" s="1045"/>
      <c r="V31" s="1050">
        <v>12483</v>
      </c>
      <c r="W31" s="1057"/>
      <c r="X31" s="1057"/>
      <c r="Y31" s="1057"/>
      <c r="Z31" s="1061"/>
      <c r="AA31" s="1050">
        <v>2305</v>
      </c>
      <c r="AB31" s="1057"/>
      <c r="AC31" s="1057"/>
      <c r="AD31" s="1057"/>
      <c r="AE31" s="1058"/>
      <c r="AF31" s="1059">
        <v>8992</v>
      </c>
      <c r="AG31" s="1057"/>
      <c r="AH31" s="1057"/>
      <c r="AI31" s="1057"/>
      <c r="AJ31" s="1058"/>
      <c r="AK31" s="1060">
        <v>1474</v>
      </c>
      <c r="AL31" s="977"/>
      <c r="AM31" s="977"/>
      <c r="AN31" s="977"/>
      <c r="AO31" s="978"/>
      <c r="AP31" s="979">
        <v>31799</v>
      </c>
      <c r="AQ31" s="977"/>
      <c r="AR31" s="977"/>
      <c r="AS31" s="977"/>
      <c r="AT31" s="978"/>
      <c r="AU31" s="979">
        <v>1495</v>
      </c>
      <c r="AV31" s="977"/>
      <c r="AW31" s="977"/>
      <c r="AX31" s="977"/>
      <c r="AY31" s="978"/>
      <c r="AZ31" s="1051" t="s">
        <v>477</v>
      </c>
      <c r="BA31" s="1052"/>
      <c r="BB31" s="1052"/>
      <c r="BC31" s="1052"/>
      <c r="BD31" s="1053"/>
      <c r="BE31" s="980" t="s">
        <v>556</v>
      </c>
      <c r="BF31" s="980"/>
      <c r="BG31" s="980"/>
      <c r="BH31" s="980"/>
      <c r="BI31" s="981"/>
      <c r="BJ31" s="241"/>
      <c r="BK31" s="241"/>
      <c r="BL31" s="241"/>
      <c r="BM31" s="241"/>
      <c r="BN31" s="241"/>
      <c r="BO31" s="254"/>
      <c r="BP31" s="254"/>
      <c r="BQ31" s="251">
        <v>25</v>
      </c>
      <c r="BR31" s="252"/>
      <c r="BS31" s="1014" t="s">
        <v>606</v>
      </c>
      <c r="BT31" s="1015"/>
      <c r="BU31" s="1015"/>
      <c r="BV31" s="1015"/>
      <c r="BW31" s="1015"/>
      <c r="BX31" s="1015"/>
      <c r="BY31" s="1015"/>
      <c r="BZ31" s="1015"/>
      <c r="CA31" s="1015"/>
      <c r="CB31" s="1015"/>
      <c r="CC31" s="1015"/>
      <c r="CD31" s="1015"/>
      <c r="CE31" s="1015"/>
      <c r="CF31" s="1015"/>
      <c r="CG31" s="1016"/>
      <c r="CH31" s="989">
        <v>0</v>
      </c>
      <c r="CI31" s="990"/>
      <c r="CJ31" s="990"/>
      <c r="CK31" s="990"/>
      <c r="CL31" s="991"/>
      <c r="CM31" s="989">
        <v>2876</v>
      </c>
      <c r="CN31" s="990"/>
      <c r="CO31" s="990"/>
      <c r="CP31" s="990"/>
      <c r="CQ31" s="991"/>
      <c r="CR31" s="989">
        <v>2446</v>
      </c>
      <c r="CS31" s="990"/>
      <c r="CT31" s="990"/>
      <c r="CU31" s="990"/>
      <c r="CV31" s="991"/>
      <c r="CW31" s="989" t="s">
        <v>477</v>
      </c>
      <c r="CX31" s="990"/>
      <c r="CY31" s="990"/>
      <c r="CZ31" s="990"/>
      <c r="DA31" s="991"/>
      <c r="DB31" s="989" t="s">
        <v>477</v>
      </c>
      <c r="DC31" s="990"/>
      <c r="DD31" s="990"/>
      <c r="DE31" s="990"/>
      <c r="DF31" s="991"/>
      <c r="DG31" s="989" t="s">
        <v>477</v>
      </c>
      <c r="DH31" s="990"/>
      <c r="DI31" s="990"/>
      <c r="DJ31" s="990"/>
      <c r="DK31" s="991"/>
      <c r="DL31" s="989" t="s">
        <v>477</v>
      </c>
      <c r="DM31" s="990"/>
      <c r="DN31" s="990"/>
      <c r="DO31" s="990"/>
      <c r="DP31" s="991"/>
      <c r="DQ31" s="989" t="s">
        <v>477</v>
      </c>
      <c r="DR31" s="990"/>
      <c r="DS31" s="990"/>
      <c r="DT31" s="990"/>
      <c r="DU31" s="991"/>
      <c r="DV31" s="1014"/>
      <c r="DW31" s="1015"/>
      <c r="DX31" s="1015"/>
      <c r="DY31" s="1015"/>
      <c r="DZ31" s="1047"/>
      <c r="EA31" s="235"/>
    </row>
    <row r="32" spans="1:131" s="236" customFormat="1" ht="26.25" customHeight="1" x14ac:dyDescent="0.2">
      <c r="A32" s="255">
        <v>5</v>
      </c>
      <c r="B32" s="1041" t="s">
        <v>559</v>
      </c>
      <c r="C32" s="1042"/>
      <c r="D32" s="1042"/>
      <c r="E32" s="1042"/>
      <c r="F32" s="1042"/>
      <c r="G32" s="1042"/>
      <c r="H32" s="1042"/>
      <c r="I32" s="1042"/>
      <c r="J32" s="1042"/>
      <c r="K32" s="1042"/>
      <c r="L32" s="1042"/>
      <c r="M32" s="1042"/>
      <c r="N32" s="1042"/>
      <c r="O32" s="1042"/>
      <c r="P32" s="1043"/>
      <c r="Q32" s="1049">
        <v>90760</v>
      </c>
      <c r="R32" s="1045"/>
      <c r="S32" s="1045"/>
      <c r="T32" s="1045"/>
      <c r="U32" s="1045"/>
      <c r="V32" s="1050">
        <v>86341</v>
      </c>
      <c r="W32" s="1057"/>
      <c r="X32" s="1057"/>
      <c r="Y32" s="1057"/>
      <c r="Z32" s="1061"/>
      <c r="AA32" s="1050">
        <v>4419</v>
      </c>
      <c r="AB32" s="1057"/>
      <c r="AC32" s="1057"/>
      <c r="AD32" s="1057"/>
      <c r="AE32" s="1058"/>
      <c r="AF32" s="1059">
        <v>0</v>
      </c>
      <c r="AG32" s="1057"/>
      <c r="AH32" s="1057"/>
      <c r="AI32" s="1057"/>
      <c r="AJ32" s="1058"/>
      <c r="AK32" s="1060">
        <v>0</v>
      </c>
      <c r="AL32" s="977"/>
      <c r="AM32" s="977"/>
      <c r="AN32" s="977"/>
      <c r="AO32" s="978"/>
      <c r="AP32" s="979">
        <v>95084</v>
      </c>
      <c r="AQ32" s="977"/>
      <c r="AR32" s="977"/>
      <c r="AS32" s="977"/>
      <c r="AT32" s="978"/>
      <c r="AU32" s="979">
        <v>0</v>
      </c>
      <c r="AV32" s="977"/>
      <c r="AW32" s="977"/>
      <c r="AX32" s="977"/>
      <c r="AY32" s="978"/>
      <c r="AZ32" s="1051" t="s">
        <v>477</v>
      </c>
      <c r="BA32" s="1052"/>
      <c r="BB32" s="1052"/>
      <c r="BC32" s="1052"/>
      <c r="BD32" s="1053"/>
      <c r="BE32" s="980" t="s">
        <v>560</v>
      </c>
      <c r="BF32" s="980"/>
      <c r="BG32" s="980"/>
      <c r="BH32" s="980"/>
      <c r="BI32" s="981"/>
      <c r="BJ32" s="241"/>
      <c r="BK32" s="241"/>
      <c r="BL32" s="241"/>
      <c r="BM32" s="241"/>
      <c r="BN32" s="241"/>
      <c r="BO32" s="254"/>
      <c r="BP32" s="254"/>
      <c r="BQ32" s="251">
        <v>26</v>
      </c>
      <c r="BR32" s="252"/>
      <c r="BS32" s="1014" t="s">
        <v>607</v>
      </c>
      <c r="BT32" s="1015"/>
      <c r="BU32" s="1015"/>
      <c r="BV32" s="1015"/>
      <c r="BW32" s="1015"/>
      <c r="BX32" s="1015"/>
      <c r="BY32" s="1015"/>
      <c r="BZ32" s="1015"/>
      <c r="CA32" s="1015"/>
      <c r="CB32" s="1015"/>
      <c r="CC32" s="1015"/>
      <c r="CD32" s="1015"/>
      <c r="CE32" s="1015"/>
      <c r="CF32" s="1015"/>
      <c r="CG32" s="1016"/>
      <c r="CH32" s="989">
        <v>21</v>
      </c>
      <c r="CI32" s="990"/>
      <c r="CJ32" s="990"/>
      <c r="CK32" s="990"/>
      <c r="CL32" s="991"/>
      <c r="CM32" s="989">
        <v>1017</v>
      </c>
      <c r="CN32" s="990"/>
      <c r="CO32" s="990"/>
      <c r="CP32" s="990"/>
      <c r="CQ32" s="991"/>
      <c r="CR32" s="989">
        <v>40</v>
      </c>
      <c r="CS32" s="990"/>
      <c r="CT32" s="990"/>
      <c r="CU32" s="990"/>
      <c r="CV32" s="991"/>
      <c r="CW32" s="989" t="s">
        <v>477</v>
      </c>
      <c r="CX32" s="990"/>
      <c r="CY32" s="990"/>
      <c r="CZ32" s="990"/>
      <c r="DA32" s="991"/>
      <c r="DB32" s="989" t="s">
        <v>477</v>
      </c>
      <c r="DC32" s="990"/>
      <c r="DD32" s="990"/>
      <c r="DE32" s="990"/>
      <c r="DF32" s="991"/>
      <c r="DG32" s="989" t="s">
        <v>477</v>
      </c>
      <c r="DH32" s="990"/>
      <c r="DI32" s="990"/>
      <c r="DJ32" s="990"/>
      <c r="DK32" s="991"/>
      <c r="DL32" s="989" t="s">
        <v>477</v>
      </c>
      <c r="DM32" s="990"/>
      <c r="DN32" s="990"/>
      <c r="DO32" s="990"/>
      <c r="DP32" s="991"/>
      <c r="DQ32" s="989" t="s">
        <v>477</v>
      </c>
      <c r="DR32" s="990"/>
      <c r="DS32" s="990"/>
      <c r="DT32" s="990"/>
      <c r="DU32" s="991"/>
      <c r="DV32" s="1014"/>
      <c r="DW32" s="1015"/>
      <c r="DX32" s="1015"/>
      <c r="DY32" s="1015"/>
      <c r="DZ32" s="1047"/>
      <c r="EA32" s="235"/>
    </row>
    <row r="33" spans="1:131" s="236" customFormat="1" ht="26.25" customHeight="1" x14ac:dyDescent="0.2">
      <c r="A33" s="255">
        <v>6</v>
      </c>
      <c r="B33" s="1041" t="s">
        <v>561</v>
      </c>
      <c r="C33" s="1042"/>
      <c r="D33" s="1042"/>
      <c r="E33" s="1042"/>
      <c r="F33" s="1042"/>
      <c r="G33" s="1042"/>
      <c r="H33" s="1042"/>
      <c r="I33" s="1042"/>
      <c r="J33" s="1042"/>
      <c r="K33" s="1042"/>
      <c r="L33" s="1042"/>
      <c r="M33" s="1042"/>
      <c r="N33" s="1042"/>
      <c r="O33" s="1042"/>
      <c r="P33" s="1043"/>
      <c r="Q33" s="1049">
        <v>30763</v>
      </c>
      <c r="R33" s="1045"/>
      <c r="S33" s="1045"/>
      <c r="T33" s="1045"/>
      <c r="U33" s="1045"/>
      <c r="V33" s="1050">
        <v>29577</v>
      </c>
      <c r="W33" s="1057"/>
      <c r="X33" s="1057"/>
      <c r="Y33" s="1057"/>
      <c r="Z33" s="1061"/>
      <c r="AA33" s="1050">
        <v>1186</v>
      </c>
      <c r="AB33" s="1057"/>
      <c r="AC33" s="1057"/>
      <c r="AD33" s="1057"/>
      <c r="AE33" s="1058"/>
      <c r="AF33" s="1059">
        <v>6851</v>
      </c>
      <c r="AG33" s="1057"/>
      <c r="AH33" s="1057"/>
      <c r="AI33" s="1057"/>
      <c r="AJ33" s="1058"/>
      <c r="AK33" s="1060">
        <v>6735</v>
      </c>
      <c r="AL33" s="977"/>
      <c r="AM33" s="977"/>
      <c r="AN33" s="977"/>
      <c r="AO33" s="978"/>
      <c r="AP33" s="979">
        <v>119273</v>
      </c>
      <c r="AQ33" s="977"/>
      <c r="AR33" s="977"/>
      <c r="AS33" s="977"/>
      <c r="AT33" s="978"/>
      <c r="AU33" s="979">
        <v>82298</v>
      </c>
      <c r="AV33" s="977"/>
      <c r="AW33" s="977"/>
      <c r="AX33" s="977"/>
      <c r="AY33" s="978"/>
      <c r="AZ33" s="1051" t="s">
        <v>477</v>
      </c>
      <c r="BA33" s="1052"/>
      <c r="BB33" s="1052"/>
      <c r="BC33" s="1052"/>
      <c r="BD33" s="1053"/>
      <c r="BE33" s="980" t="s">
        <v>556</v>
      </c>
      <c r="BF33" s="980"/>
      <c r="BG33" s="980"/>
      <c r="BH33" s="980"/>
      <c r="BI33" s="981"/>
      <c r="BJ33" s="241"/>
      <c r="BK33" s="241"/>
      <c r="BL33" s="241"/>
      <c r="BM33" s="241"/>
      <c r="BN33" s="241"/>
      <c r="BO33" s="254"/>
      <c r="BP33" s="254"/>
      <c r="BQ33" s="251">
        <v>27</v>
      </c>
      <c r="BR33" s="252"/>
      <c r="BS33" s="1014" t="s">
        <v>608</v>
      </c>
      <c r="BT33" s="1015"/>
      <c r="BU33" s="1015"/>
      <c r="BV33" s="1015"/>
      <c r="BW33" s="1015"/>
      <c r="BX33" s="1015"/>
      <c r="BY33" s="1015"/>
      <c r="BZ33" s="1015"/>
      <c r="CA33" s="1015"/>
      <c r="CB33" s="1015"/>
      <c r="CC33" s="1015"/>
      <c r="CD33" s="1015"/>
      <c r="CE33" s="1015"/>
      <c r="CF33" s="1015"/>
      <c r="CG33" s="1016"/>
      <c r="CH33" s="989" t="s">
        <v>609</v>
      </c>
      <c r="CI33" s="990"/>
      <c r="CJ33" s="990"/>
      <c r="CK33" s="990"/>
      <c r="CL33" s="991"/>
      <c r="CM33" s="989">
        <v>1583</v>
      </c>
      <c r="CN33" s="990"/>
      <c r="CO33" s="990"/>
      <c r="CP33" s="990"/>
      <c r="CQ33" s="991"/>
      <c r="CR33" s="989">
        <v>1000</v>
      </c>
      <c r="CS33" s="990"/>
      <c r="CT33" s="990"/>
      <c r="CU33" s="990"/>
      <c r="CV33" s="991"/>
      <c r="CW33" s="989" t="s">
        <v>477</v>
      </c>
      <c r="CX33" s="990"/>
      <c r="CY33" s="990"/>
      <c r="CZ33" s="990"/>
      <c r="DA33" s="991"/>
      <c r="DB33" s="989" t="s">
        <v>477</v>
      </c>
      <c r="DC33" s="990"/>
      <c r="DD33" s="990"/>
      <c r="DE33" s="990"/>
      <c r="DF33" s="991"/>
      <c r="DG33" s="989" t="s">
        <v>477</v>
      </c>
      <c r="DH33" s="990"/>
      <c r="DI33" s="990"/>
      <c r="DJ33" s="990"/>
      <c r="DK33" s="991"/>
      <c r="DL33" s="989" t="s">
        <v>477</v>
      </c>
      <c r="DM33" s="990"/>
      <c r="DN33" s="990"/>
      <c r="DO33" s="990"/>
      <c r="DP33" s="991"/>
      <c r="DQ33" s="989" t="s">
        <v>477</v>
      </c>
      <c r="DR33" s="990"/>
      <c r="DS33" s="990"/>
      <c r="DT33" s="990"/>
      <c r="DU33" s="991"/>
      <c r="DV33" s="1014"/>
      <c r="DW33" s="1015"/>
      <c r="DX33" s="1015"/>
      <c r="DY33" s="1015"/>
      <c r="DZ33" s="1047"/>
      <c r="EA33" s="235"/>
    </row>
    <row r="34" spans="1:131" s="236" customFormat="1" ht="26.25" customHeight="1" x14ac:dyDescent="0.2">
      <c r="A34" s="255">
        <v>7</v>
      </c>
      <c r="B34" s="1041" t="s">
        <v>562</v>
      </c>
      <c r="C34" s="1042"/>
      <c r="D34" s="1042"/>
      <c r="E34" s="1042"/>
      <c r="F34" s="1042"/>
      <c r="G34" s="1042"/>
      <c r="H34" s="1042"/>
      <c r="I34" s="1042"/>
      <c r="J34" s="1042"/>
      <c r="K34" s="1042"/>
      <c r="L34" s="1042"/>
      <c r="M34" s="1042"/>
      <c r="N34" s="1042"/>
      <c r="O34" s="1042"/>
      <c r="P34" s="1043"/>
      <c r="Q34" s="1049">
        <v>3999</v>
      </c>
      <c r="R34" s="1045"/>
      <c r="S34" s="1045"/>
      <c r="T34" s="1045"/>
      <c r="U34" s="1045"/>
      <c r="V34" s="1054">
        <v>3708</v>
      </c>
      <c r="W34" s="1055"/>
      <c r="X34" s="1055"/>
      <c r="Y34" s="1055"/>
      <c r="Z34" s="1056"/>
      <c r="AA34" s="1050">
        <v>291</v>
      </c>
      <c r="AB34" s="1057"/>
      <c r="AC34" s="1057"/>
      <c r="AD34" s="1057"/>
      <c r="AE34" s="1058"/>
      <c r="AF34" s="1059">
        <v>290</v>
      </c>
      <c r="AG34" s="1057"/>
      <c r="AH34" s="1057"/>
      <c r="AI34" s="1057"/>
      <c r="AJ34" s="1058"/>
      <c r="AK34" s="1060">
        <v>73</v>
      </c>
      <c r="AL34" s="977"/>
      <c r="AM34" s="977"/>
      <c r="AN34" s="977"/>
      <c r="AO34" s="978"/>
      <c r="AP34" s="979">
        <v>9024</v>
      </c>
      <c r="AQ34" s="977"/>
      <c r="AR34" s="977"/>
      <c r="AS34" s="977"/>
      <c r="AT34" s="978"/>
      <c r="AU34" s="979">
        <v>623</v>
      </c>
      <c r="AV34" s="977"/>
      <c r="AW34" s="977"/>
      <c r="AX34" s="977"/>
      <c r="AY34" s="978"/>
      <c r="AZ34" s="1051" t="s">
        <v>477</v>
      </c>
      <c r="BA34" s="1052"/>
      <c r="BB34" s="1052"/>
      <c r="BC34" s="1052"/>
      <c r="BD34" s="1053"/>
      <c r="BE34" s="980" t="s">
        <v>563</v>
      </c>
      <c r="BF34" s="980"/>
      <c r="BG34" s="980"/>
      <c r="BH34" s="980"/>
      <c r="BI34" s="981"/>
      <c r="BJ34" s="241"/>
      <c r="BK34" s="241"/>
      <c r="BL34" s="241"/>
      <c r="BM34" s="241"/>
      <c r="BN34" s="241"/>
      <c r="BO34" s="254"/>
      <c r="BP34" s="254"/>
      <c r="BQ34" s="251">
        <v>28</v>
      </c>
      <c r="BR34" s="252"/>
      <c r="BS34" s="1014" t="s">
        <v>610</v>
      </c>
      <c r="BT34" s="1015"/>
      <c r="BU34" s="1015"/>
      <c r="BV34" s="1015"/>
      <c r="BW34" s="1015"/>
      <c r="BX34" s="1015"/>
      <c r="BY34" s="1015"/>
      <c r="BZ34" s="1015"/>
      <c r="CA34" s="1015"/>
      <c r="CB34" s="1015"/>
      <c r="CC34" s="1015"/>
      <c r="CD34" s="1015"/>
      <c r="CE34" s="1015"/>
      <c r="CF34" s="1015"/>
      <c r="CG34" s="1016"/>
      <c r="CH34" s="989">
        <v>20</v>
      </c>
      <c r="CI34" s="990"/>
      <c r="CJ34" s="990"/>
      <c r="CK34" s="990"/>
      <c r="CL34" s="991"/>
      <c r="CM34" s="989">
        <v>10392</v>
      </c>
      <c r="CN34" s="990"/>
      <c r="CO34" s="990"/>
      <c r="CP34" s="990"/>
      <c r="CQ34" s="991"/>
      <c r="CR34" s="989">
        <v>3821</v>
      </c>
      <c r="CS34" s="990"/>
      <c r="CT34" s="990"/>
      <c r="CU34" s="990"/>
      <c r="CV34" s="991"/>
      <c r="CW34" s="989" t="s">
        <v>477</v>
      </c>
      <c r="CX34" s="990"/>
      <c r="CY34" s="990"/>
      <c r="CZ34" s="990"/>
      <c r="DA34" s="991"/>
      <c r="DB34" s="989" t="s">
        <v>477</v>
      </c>
      <c r="DC34" s="990"/>
      <c r="DD34" s="990"/>
      <c r="DE34" s="990"/>
      <c r="DF34" s="991"/>
      <c r="DG34" s="989" t="s">
        <v>477</v>
      </c>
      <c r="DH34" s="990"/>
      <c r="DI34" s="990"/>
      <c r="DJ34" s="990"/>
      <c r="DK34" s="991"/>
      <c r="DL34" s="989" t="s">
        <v>477</v>
      </c>
      <c r="DM34" s="990"/>
      <c r="DN34" s="990"/>
      <c r="DO34" s="990"/>
      <c r="DP34" s="991"/>
      <c r="DQ34" s="989" t="s">
        <v>477</v>
      </c>
      <c r="DR34" s="990"/>
      <c r="DS34" s="990"/>
      <c r="DT34" s="990"/>
      <c r="DU34" s="991"/>
      <c r="DV34" s="1014"/>
      <c r="DW34" s="1015"/>
      <c r="DX34" s="1015"/>
      <c r="DY34" s="1015"/>
      <c r="DZ34" s="1047"/>
      <c r="EA34" s="235"/>
    </row>
    <row r="35" spans="1:131" s="236" customFormat="1" ht="26.25" customHeight="1" x14ac:dyDescent="0.2">
      <c r="A35" s="255">
        <v>8</v>
      </c>
      <c r="B35" s="1041"/>
      <c r="C35" s="1042"/>
      <c r="D35" s="1042"/>
      <c r="E35" s="1042"/>
      <c r="F35" s="1042"/>
      <c r="G35" s="1042"/>
      <c r="H35" s="1042"/>
      <c r="I35" s="1042"/>
      <c r="J35" s="1042"/>
      <c r="K35" s="1042"/>
      <c r="L35" s="1042"/>
      <c r="M35" s="1042"/>
      <c r="N35" s="1042"/>
      <c r="O35" s="1042"/>
      <c r="P35" s="1043"/>
      <c r="Q35" s="1049"/>
      <c r="R35" s="1045"/>
      <c r="S35" s="1045"/>
      <c r="T35" s="1045"/>
      <c r="U35" s="1045"/>
      <c r="V35" s="1045"/>
      <c r="W35" s="1045"/>
      <c r="X35" s="1045"/>
      <c r="Y35" s="1045"/>
      <c r="Z35" s="1045"/>
      <c r="AA35" s="1045"/>
      <c r="AB35" s="1045"/>
      <c r="AC35" s="1045"/>
      <c r="AD35" s="1045"/>
      <c r="AE35" s="1050"/>
      <c r="AF35" s="1044"/>
      <c r="AG35" s="1045"/>
      <c r="AH35" s="1045"/>
      <c r="AI35" s="1045"/>
      <c r="AJ35" s="1046"/>
      <c r="AK35" s="978"/>
      <c r="AL35" s="969"/>
      <c r="AM35" s="969"/>
      <c r="AN35" s="969"/>
      <c r="AO35" s="969"/>
      <c r="AP35" s="969"/>
      <c r="AQ35" s="969"/>
      <c r="AR35" s="969"/>
      <c r="AS35" s="969"/>
      <c r="AT35" s="969"/>
      <c r="AU35" s="969"/>
      <c r="AV35" s="969"/>
      <c r="AW35" s="969"/>
      <c r="AX35" s="969"/>
      <c r="AY35" s="969"/>
      <c r="AZ35" s="1048"/>
      <c r="BA35" s="1048"/>
      <c r="BB35" s="1048"/>
      <c r="BC35" s="1048"/>
      <c r="BD35" s="1048"/>
      <c r="BE35" s="980"/>
      <c r="BF35" s="980"/>
      <c r="BG35" s="980"/>
      <c r="BH35" s="980"/>
      <c r="BI35" s="981"/>
      <c r="BJ35" s="241"/>
      <c r="BK35" s="241"/>
      <c r="BL35" s="241"/>
      <c r="BM35" s="241"/>
      <c r="BN35" s="241"/>
      <c r="BO35" s="254"/>
      <c r="BP35" s="254"/>
      <c r="BQ35" s="251">
        <v>29</v>
      </c>
      <c r="BR35" s="252"/>
      <c r="BS35" s="1014" t="s">
        <v>611</v>
      </c>
      <c r="BT35" s="1015"/>
      <c r="BU35" s="1015"/>
      <c r="BV35" s="1015"/>
      <c r="BW35" s="1015"/>
      <c r="BX35" s="1015"/>
      <c r="BY35" s="1015"/>
      <c r="BZ35" s="1015"/>
      <c r="CA35" s="1015"/>
      <c r="CB35" s="1015"/>
      <c r="CC35" s="1015"/>
      <c r="CD35" s="1015"/>
      <c r="CE35" s="1015"/>
      <c r="CF35" s="1015"/>
      <c r="CG35" s="1016"/>
      <c r="CH35" s="989">
        <v>668</v>
      </c>
      <c r="CI35" s="990"/>
      <c r="CJ35" s="990"/>
      <c r="CK35" s="990"/>
      <c r="CL35" s="991"/>
      <c r="CM35" s="989">
        <v>15274</v>
      </c>
      <c r="CN35" s="990"/>
      <c r="CO35" s="990"/>
      <c r="CP35" s="990"/>
      <c r="CQ35" s="991"/>
      <c r="CR35" s="989">
        <v>4822</v>
      </c>
      <c r="CS35" s="990"/>
      <c r="CT35" s="990"/>
      <c r="CU35" s="990"/>
      <c r="CV35" s="991"/>
      <c r="CW35" s="989" t="s">
        <v>477</v>
      </c>
      <c r="CX35" s="990"/>
      <c r="CY35" s="990"/>
      <c r="CZ35" s="990"/>
      <c r="DA35" s="991"/>
      <c r="DB35" s="989">
        <v>3700</v>
      </c>
      <c r="DC35" s="990"/>
      <c r="DD35" s="990"/>
      <c r="DE35" s="990"/>
      <c r="DF35" s="991"/>
      <c r="DG35" s="989" t="s">
        <v>477</v>
      </c>
      <c r="DH35" s="990"/>
      <c r="DI35" s="990"/>
      <c r="DJ35" s="990"/>
      <c r="DK35" s="991"/>
      <c r="DL35" s="989" t="s">
        <v>477</v>
      </c>
      <c r="DM35" s="990"/>
      <c r="DN35" s="990"/>
      <c r="DO35" s="990"/>
      <c r="DP35" s="991"/>
      <c r="DQ35" s="989" t="s">
        <v>477</v>
      </c>
      <c r="DR35" s="990"/>
      <c r="DS35" s="990"/>
      <c r="DT35" s="990"/>
      <c r="DU35" s="991"/>
      <c r="DV35" s="1014"/>
      <c r="DW35" s="1015"/>
      <c r="DX35" s="1015"/>
      <c r="DY35" s="1015"/>
      <c r="DZ35" s="1047"/>
      <c r="EA35" s="235"/>
    </row>
    <row r="36" spans="1:131" s="236" customFormat="1" ht="26.25" customHeight="1" x14ac:dyDescent="0.2">
      <c r="A36" s="255">
        <v>9</v>
      </c>
      <c r="B36" s="1041"/>
      <c r="C36" s="1042"/>
      <c r="D36" s="1042"/>
      <c r="E36" s="1042"/>
      <c r="F36" s="1042"/>
      <c r="G36" s="1042"/>
      <c r="H36" s="1042"/>
      <c r="I36" s="1042"/>
      <c r="J36" s="1042"/>
      <c r="K36" s="1042"/>
      <c r="L36" s="1042"/>
      <c r="M36" s="1042"/>
      <c r="N36" s="1042"/>
      <c r="O36" s="1042"/>
      <c r="P36" s="1043"/>
      <c r="Q36" s="1049"/>
      <c r="R36" s="1045"/>
      <c r="S36" s="1045"/>
      <c r="T36" s="1045"/>
      <c r="U36" s="1045"/>
      <c r="V36" s="1045"/>
      <c r="W36" s="1045"/>
      <c r="X36" s="1045"/>
      <c r="Y36" s="1045"/>
      <c r="Z36" s="1045"/>
      <c r="AA36" s="1045"/>
      <c r="AB36" s="1045"/>
      <c r="AC36" s="1045"/>
      <c r="AD36" s="1045"/>
      <c r="AE36" s="1050"/>
      <c r="AF36" s="1044"/>
      <c r="AG36" s="1045"/>
      <c r="AH36" s="1045"/>
      <c r="AI36" s="1045"/>
      <c r="AJ36" s="1046"/>
      <c r="AK36" s="978"/>
      <c r="AL36" s="969"/>
      <c r="AM36" s="969"/>
      <c r="AN36" s="969"/>
      <c r="AO36" s="969"/>
      <c r="AP36" s="969"/>
      <c r="AQ36" s="969"/>
      <c r="AR36" s="969"/>
      <c r="AS36" s="969"/>
      <c r="AT36" s="969"/>
      <c r="AU36" s="969"/>
      <c r="AV36" s="969"/>
      <c r="AW36" s="969"/>
      <c r="AX36" s="969"/>
      <c r="AY36" s="969"/>
      <c r="AZ36" s="1048"/>
      <c r="BA36" s="1048"/>
      <c r="BB36" s="1048"/>
      <c r="BC36" s="1048"/>
      <c r="BD36" s="1048"/>
      <c r="BE36" s="980"/>
      <c r="BF36" s="980"/>
      <c r="BG36" s="980"/>
      <c r="BH36" s="980"/>
      <c r="BI36" s="981"/>
      <c r="BJ36" s="241"/>
      <c r="BK36" s="241"/>
      <c r="BL36" s="241"/>
      <c r="BM36" s="241"/>
      <c r="BN36" s="241"/>
      <c r="BO36" s="254"/>
      <c r="BP36" s="254"/>
      <c r="BQ36" s="251">
        <v>30</v>
      </c>
      <c r="BR36" s="252"/>
      <c r="BS36" s="1014" t="s">
        <v>612</v>
      </c>
      <c r="BT36" s="1015"/>
      <c r="BU36" s="1015"/>
      <c r="BV36" s="1015"/>
      <c r="BW36" s="1015"/>
      <c r="BX36" s="1015"/>
      <c r="BY36" s="1015"/>
      <c r="BZ36" s="1015"/>
      <c r="CA36" s="1015"/>
      <c r="CB36" s="1015"/>
      <c r="CC36" s="1015"/>
      <c r="CD36" s="1015"/>
      <c r="CE36" s="1015"/>
      <c r="CF36" s="1015"/>
      <c r="CG36" s="1016"/>
      <c r="CH36" s="989">
        <v>299</v>
      </c>
      <c r="CI36" s="990"/>
      <c r="CJ36" s="990"/>
      <c r="CK36" s="990"/>
      <c r="CL36" s="991"/>
      <c r="CM36" s="989">
        <v>7136</v>
      </c>
      <c r="CN36" s="990"/>
      <c r="CO36" s="990"/>
      <c r="CP36" s="990"/>
      <c r="CQ36" s="991"/>
      <c r="CR36" s="989">
        <v>2873</v>
      </c>
      <c r="CS36" s="990"/>
      <c r="CT36" s="990"/>
      <c r="CU36" s="990"/>
      <c r="CV36" s="991"/>
      <c r="CW36" s="989" t="s">
        <v>477</v>
      </c>
      <c r="CX36" s="990"/>
      <c r="CY36" s="990"/>
      <c r="CZ36" s="990"/>
      <c r="DA36" s="991"/>
      <c r="DB36" s="989">
        <v>6674</v>
      </c>
      <c r="DC36" s="990"/>
      <c r="DD36" s="990"/>
      <c r="DE36" s="990"/>
      <c r="DF36" s="991"/>
      <c r="DG36" s="989" t="s">
        <v>477</v>
      </c>
      <c r="DH36" s="990"/>
      <c r="DI36" s="990"/>
      <c r="DJ36" s="990"/>
      <c r="DK36" s="991"/>
      <c r="DL36" s="989" t="s">
        <v>477</v>
      </c>
      <c r="DM36" s="990"/>
      <c r="DN36" s="990"/>
      <c r="DO36" s="990"/>
      <c r="DP36" s="991"/>
      <c r="DQ36" s="989" t="s">
        <v>477</v>
      </c>
      <c r="DR36" s="990"/>
      <c r="DS36" s="990"/>
      <c r="DT36" s="990"/>
      <c r="DU36" s="991"/>
      <c r="DV36" s="1014"/>
      <c r="DW36" s="1015"/>
      <c r="DX36" s="1015"/>
      <c r="DY36" s="1015"/>
      <c r="DZ36" s="1047"/>
      <c r="EA36" s="235"/>
    </row>
    <row r="37" spans="1:131" s="236" customFormat="1" ht="26.25" customHeight="1" x14ac:dyDescent="0.2">
      <c r="A37" s="255">
        <v>10</v>
      </c>
      <c r="B37" s="1041"/>
      <c r="C37" s="1042"/>
      <c r="D37" s="1042"/>
      <c r="E37" s="1042"/>
      <c r="F37" s="1042"/>
      <c r="G37" s="1042"/>
      <c r="H37" s="1042"/>
      <c r="I37" s="1042"/>
      <c r="J37" s="1042"/>
      <c r="K37" s="1042"/>
      <c r="L37" s="1042"/>
      <c r="M37" s="1042"/>
      <c r="N37" s="1042"/>
      <c r="O37" s="1042"/>
      <c r="P37" s="1043"/>
      <c r="Q37" s="1049"/>
      <c r="R37" s="1045"/>
      <c r="S37" s="1045"/>
      <c r="T37" s="1045"/>
      <c r="U37" s="1045"/>
      <c r="V37" s="1045"/>
      <c r="W37" s="1045"/>
      <c r="X37" s="1045"/>
      <c r="Y37" s="1045"/>
      <c r="Z37" s="1045"/>
      <c r="AA37" s="1045"/>
      <c r="AB37" s="1045"/>
      <c r="AC37" s="1045"/>
      <c r="AD37" s="1045"/>
      <c r="AE37" s="1050"/>
      <c r="AF37" s="1044"/>
      <c r="AG37" s="1045"/>
      <c r="AH37" s="1045"/>
      <c r="AI37" s="1045"/>
      <c r="AJ37" s="1046"/>
      <c r="AK37" s="978"/>
      <c r="AL37" s="969"/>
      <c r="AM37" s="969"/>
      <c r="AN37" s="969"/>
      <c r="AO37" s="969"/>
      <c r="AP37" s="969"/>
      <c r="AQ37" s="969"/>
      <c r="AR37" s="969"/>
      <c r="AS37" s="969"/>
      <c r="AT37" s="969"/>
      <c r="AU37" s="969"/>
      <c r="AV37" s="969"/>
      <c r="AW37" s="969"/>
      <c r="AX37" s="969"/>
      <c r="AY37" s="969"/>
      <c r="AZ37" s="1048"/>
      <c r="BA37" s="1048"/>
      <c r="BB37" s="1048"/>
      <c r="BC37" s="1048"/>
      <c r="BD37" s="1048"/>
      <c r="BE37" s="980"/>
      <c r="BF37" s="980"/>
      <c r="BG37" s="980"/>
      <c r="BH37" s="980"/>
      <c r="BI37" s="981"/>
      <c r="BJ37" s="241"/>
      <c r="BK37" s="241"/>
      <c r="BL37" s="241"/>
      <c r="BM37" s="241"/>
      <c r="BN37" s="241"/>
      <c r="BO37" s="254"/>
      <c r="BP37" s="254"/>
      <c r="BQ37" s="251">
        <v>31</v>
      </c>
      <c r="BR37" s="252"/>
      <c r="BS37" s="1014" t="s">
        <v>613</v>
      </c>
      <c r="BT37" s="1015"/>
      <c r="BU37" s="1015"/>
      <c r="BV37" s="1015"/>
      <c r="BW37" s="1015"/>
      <c r="BX37" s="1015"/>
      <c r="BY37" s="1015"/>
      <c r="BZ37" s="1015"/>
      <c r="CA37" s="1015"/>
      <c r="CB37" s="1015"/>
      <c r="CC37" s="1015"/>
      <c r="CD37" s="1015"/>
      <c r="CE37" s="1015"/>
      <c r="CF37" s="1015"/>
      <c r="CG37" s="1016"/>
      <c r="CH37" s="989">
        <v>317</v>
      </c>
      <c r="CI37" s="990"/>
      <c r="CJ37" s="990"/>
      <c r="CK37" s="990"/>
      <c r="CL37" s="991"/>
      <c r="CM37" s="989">
        <v>2413</v>
      </c>
      <c r="CN37" s="990"/>
      <c r="CO37" s="990"/>
      <c r="CP37" s="990"/>
      <c r="CQ37" s="991"/>
      <c r="CR37" s="989">
        <v>54</v>
      </c>
      <c r="CS37" s="990"/>
      <c r="CT37" s="990"/>
      <c r="CU37" s="990"/>
      <c r="CV37" s="991"/>
      <c r="CW37" s="989" t="s">
        <v>477</v>
      </c>
      <c r="CX37" s="990"/>
      <c r="CY37" s="990"/>
      <c r="CZ37" s="990"/>
      <c r="DA37" s="991"/>
      <c r="DB37" s="989" t="s">
        <v>477</v>
      </c>
      <c r="DC37" s="990"/>
      <c r="DD37" s="990"/>
      <c r="DE37" s="990"/>
      <c r="DF37" s="991"/>
      <c r="DG37" s="989" t="s">
        <v>477</v>
      </c>
      <c r="DH37" s="990"/>
      <c r="DI37" s="990"/>
      <c r="DJ37" s="990"/>
      <c r="DK37" s="991"/>
      <c r="DL37" s="989" t="s">
        <v>477</v>
      </c>
      <c r="DM37" s="990"/>
      <c r="DN37" s="990"/>
      <c r="DO37" s="990"/>
      <c r="DP37" s="991"/>
      <c r="DQ37" s="989" t="s">
        <v>477</v>
      </c>
      <c r="DR37" s="990"/>
      <c r="DS37" s="990"/>
      <c r="DT37" s="990"/>
      <c r="DU37" s="991"/>
      <c r="DV37" s="1014"/>
      <c r="DW37" s="1015"/>
      <c r="DX37" s="1015"/>
      <c r="DY37" s="1015"/>
      <c r="DZ37" s="1047"/>
      <c r="EA37" s="235"/>
    </row>
    <row r="38" spans="1:131" s="236" customFormat="1" ht="26.25" customHeight="1" x14ac:dyDescent="0.2">
      <c r="A38" s="255">
        <v>11</v>
      </c>
      <c r="B38" s="1041"/>
      <c r="C38" s="1042"/>
      <c r="D38" s="1042"/>
      <c r="E38" s="1042"/>
      <c r="F38" s="1042"/>
      <c r="G38" s="1042"/>
      <c r="H38" s="1042"/>
      <c r="I38" s="1042"/>
      <c r="J38" s="1042"/>
      <c r="K38" s="1042"/>
      <c r="L38" s="1042"/>
      <c r="M38" s="1042"/>
      <c r="N38" s="1042"/>
      <c r="O38" s="1042"/>
      <c r="P38" s="1043"/>
      <c r="Q38" s="1049"/>
      <c r="R38" s="1045"/>
      <c r="S38" s="1045"/>
      <c r="T38" s="1045"/>
      <c r="U38" s="1045"/>
      <c r="V38" s="1045"/>
      <c r="W38" s="1045"/>
      <c r="X38" s="1045"/>
      <c r="Y38" s="1045"/>
      <c r="Z38" s="1045"/>
      <c r="AA38" s="1045"/>
      <c r="AB38" s="1045"/>
      <c r="AC38" s="1045"/>
      <c r="AD38" s="1045"/>
      <c r="AE38" s="1050"/>
      <c r="AF38" s="1044"/>
      <c r="AG38" s="1045"/>
      <c r="AH38" s="1045"/>
      <c r="AI38" s="1045"/>
      <c r="AJ38" s="1046"/>
      <c r="AK38" s="978"/>
      <c r="AL38" s="969"/>
      <c r="AM38" s="969"/>
      <c r="AN38" s="969"/>
      <c r="AO38" s="969"/>
      <c r="AP38" s="969"/>
      <c r="AQ38" s="969"/>
      <c r="AR38" s="969"/>
      <c r="AS38" s="969"/>
      <c r="AT38" s="969"/>
      <c r="AU38" s="969"/>
      <c r="AV38" s="969"/>
      <c r="AW38" s="969"/>
      <c r="AX38" s="969"/>
      <c r="AY38" s="969"/>
      <c r="AZ38" s="1048"/>
      <c r="BA38" s="1048"/>
      <c r="BB38" s="1048"/>
      <c r="BC38" s="1048"/>
      <c r="BD38" s="1048"/>
      <c r="BE38" s="980"/>
      <c r="BF38" s="980"/>
      <c r="BG38" s="980"/>
      <c r="BH38" s="980"/>
      <c r="BI38" s="981"/>
      <c r="BJ38" s="241"/>
      <c r="BK38" s="241"/>
      <c r="BL38" s="241"/>
      <c r="BM38" s="241"/>
      <c r="BN38" s="241"/>
      <c r="BO38" s="254"/>
      <c r="BP38" s="254"/>
      <c r="BQ38" s="251">
        <v>32</v>
      </c>
      <c r="BR38" s="252"/>
      <c r="BS38" s="1014" t="s">
        <v>614</v>
      </c>
      <c r="BT38" s="1015"/>
      <c r="BU38" s="1015"/>
      <c r="BV38" s="1015"/>
      <c r="BW38" s="1015"/>
      <c r="BX38" s="1015"/>
      <c r="BY38" s="1015"/>
      <c r="BZ38" s="1015"/>
      <c r="CA38" s="1015"/>
      <c r="CB38" s="1015"/>
      <c r="CC38" s="1015"/>
      <c r="CD38" s="1015"/>
      <c r="CE38" s="1015"/>
      <c r="CF38" s="1015"/>
      <c r="CG38" s="1016"/>
      <c r="CH38" s="989">
        <v>354</v>
      </c>
      <c r="CI38" s="990"/>
      <c r="CJ38" s="990"/>
      <c r="CK38" s="990"/>
      <c r="CL38" s="991"/>
      <c r="CM38" s="989">
        <v>12247</v>
      </c>
      <c r="CN38" s="990"/>
      <c r="CO38" s="990"/>
      <c r="CP38" s="990"/>
      <c r="CQ38" s="991"/>
      <c r="CR38" s="989">
        <v>63</v>
      </c>
      <c r="CS38" s="990"/>
      <c r="CT38" s="990"/>
      <c r="CU38" s="990"/>
      <c r="CV38" s="991"/>
      <c r="CW38" s="989" t="s">
        <v>477</v>
      </c>
      <c r="CX38" s="990"/>
      <c r="CY38" s="990"/>
      <c r="CZ38" s="990"/>
      <c r="DA38" s="991"/>
      <c r="DB38" s="989" t="s">
        <v>477</v>
      </c>
      <c r="DC38" s="990"/>
      <c r="DD38" s="990"/>
      <c r="DE38" s="990"/>
      <c r="DF38" s="991"/>
      <c r="DG38" s="989" t="s">
        <v>477</v>
      </c>
      <c r="DH38" s="990"/>
      <c r="DI38" s="990"/>
      <c r="DJ38" s="990"/>
      <c r="DK38" s="991"/>
      <c r="DL38" s="989" t="s">
        <v>477</v>
      </c>
      <c r="DM38" s="990"/>
      <c r="DN38" s="990"/>
      <c r="DO38" s="990"/>
      <c r="DP38" s="991"/>
      <c r="DQ38" s="989" t="s">
        <v>477</v>
      </c>
      <c r="DR38" s="990"/>
      <c r="DS38" s="990"/>
      <c r="DT38" s="990"/>
      <c r="DU38" s="991"/>
      <c r="DV38" s="1014"/>
      <c r="DW38" s="1015"/>
      <c r="DX38" s="1015"/>
      <c r="DY38" s="1015"/>
      <c r="DZ38" s="1047"/>
      <c r="EA38" s="235"/>
    </row>
    <row r="39" spans="1:131" s="236" customFormat="1" ht="26.25" customHeight="1" x14ac:dyDescent="0.2">
      <c r="A39" s="255">
        <v>12</v>
      </c>
      <c r="B39" s="1041"/>
      <c r="C39" s="1042"/>
      <c r="D39" s="1042"/>
      <c r="E39" s="1042"/>
      <c r="F39" s="1042"/>
      <c r="G39" s="1042"/>
      <c r="H39" s="1042"/>
      <c r="I39" s="1042"/>
      <c r="J39" s="1042"/>
      <c r="K39" s="1042"/>
      <c r="L39" s="1042"/>
      <c r="M39" s="1042"/>
      <c r="N39" s="1042"/>
      <c r="O39" s="1042"/>
      <c r="P39" s="1043"/>
      <c r="Q39" s="1049"/>
      <c r="R39" s="1045"/>
      <c r="S39" s="1045"/>
      <c r="T39" s="1045"/>
      <c r="U39" s="1045"/>
      <c r="V39" s="1045"/>
      <c r="W39" s="1045"/>
      <c r="X39" s="1045"/>
      <c r="Y39" s="1045"/>
      <c r="Z39" s="1045"/>
      <c r="AA39" s="1045"/>
      <c r="AB39" s="1045"/>
      <c r="AC39" s="1045"/>
      <c r="AD39" s="1045"/>
      <c r="AE39" s="1050"/>
      <c r="AF39" s="1044"/>
      <c r="AG39" s="1045"/>
      <c r="AH39" s="1045"/>
      <c r="AI39" s="1045"/>
      <c r="AJ39" s="1046"/>
      <c r="AK39" s="978"/>
      <c r="AL39" s="969"/>
      <c r="AM39" s="969"/>
      <c r="AN39" s="969"/>
      <c r="AO39" s="969"/>
      <c r="AP39" s="969"/>
      <c r="AQ39" s="969"/>
      <c r="AR39" s="969"/>
      <c r="AS39" s="969"/>
      <c r="AT39" s="969"/>
      <c r="AU39" s="969"/>
      <c r="AV39" s="969"/>
      <c r="AW39" s="969"/>
      <c r="AX39" s="969"/>
      <c r="AY39" s="969"/>
      <c r="AZ39" s="1048"/>
      <c r="BA39" s="1048"/>
      <c r="BB39" s="1048"/>
      <c r="BC39" s="1048"/>
      <c r="BD39" s="1048"/>
      <c r="BE39" s="980"/>
      <c r="BF39" s="980"/>
      <c r="BG39" s="980"/>
      <c r="BH39" s="980"/>
      <c r="BI39" s="981"/>
      <c r="BJ39" s="241"/>
      <c r="BK39" s="241"/>
      <c r="BL39" s="241"/>
      <c r="BM39" s="241"/>
      <c r="BN39" s="241"/>
      <c r="BO39" s="254"/>
      <c r="BP39" s="254"/>
      <c r="BQ39" s="251">
        <v>33</v>
      </c>
      <c r="BR39" s="252"/>
      <c r="BS39" s="1014" t="s">
        <v>615</v>
      </c>
      <c r="BT39" s="1015"/>
      <c r="BU39" s="1015"/>
      <c r="BV39" s="1015"/>
      <c r="BW39" s="1015"/>
      <c r="BX39" s="1015"/>
      <c r="BY39" s="1015"/>
      <c r="BZ39" s="1015"/>
      <c r="CA39" s="1015"/>
      <c r="CB39" s="1015"/>
      <c r="CC39" s="1015"/>
      <c r="CD39" s="1015"/>
      <c r="CE39" s="1015"/>
      <c r="CF39" s="1015"/>
      <c r="CG39" s="1016"/>
      <c r="CH39" s="989">
        <v>7</v>
      </c>
      <c r="CI39" s="990"/>
      <c r="CJ39" s="990"/>
      <c r="CK39" s="990"/>
      <c r="CL39" s="991"/>
      <c r="CM39" s="989">
        <v>2790</v>
      </c>
      <c r="CN39" s="990"/>
      <c r="CO39" s="990"/>
      <c r="CP39" s="990"/>
      <c r="CQ39" s="991"/>
      <c r="CR39" s="989">
        <v>1070</v>
      </c>
      <c r="CS39" s="990"/>
      <c r="CT39" s="990"/>
      <c r="CU39" s="990"/>
      <c r="CV39" s="991"/>
      <c r="CW39" s="989" t="s">
        <v>477</v>
      </c>
      <c r="CX39" s="990"/>
      <c r="CY39" s="990"/>
      <c r="CZ39" s="990"/>
      <c r="DA39" s="991"/>
      <c r="DB39" s="989" t="s">
        <v>477</v>
      </c>
      <c r="DC39" s="990"/>
      <c r="DD39" s="990"/>
      <c r="DE39" s="990"/>
      <c r="DF39" s="991"/>
      <c r="DG39" s="989" t="s">
        <v>477</v>
      </c>
      <c r="DH39" s="990"/>
      <c r="DI39" s="990"/>
      <c r="DJ39" s="990"/>
      <c r="DK39" s="991"/>
      <c r="DL39" s="989" t="s">
        <v>477</v>
      </c>
      <c r="DM39" s="990"/>
      <c r="DN39" s="990"/>
      <c r="DO39" s="990"/>
      <c r="DP39" s="991"/>
      <c r="DQ39" s="989" t="s">
        <v>477</v>
      </c>
      <c r="DR39" s="990"/>
      <c r="DS39" s="990"/>
      <c r="DT39" s="990"/>
      <c r="DU39" s="991"/>
      <c r="DV39" s="1014"/>
      <c r="DW39" s="1015"/>
      <c r="DX39" s="1015"/>
      <c r="DY39" s="1015"/>
      <c r="DZ39" s="1047"/>
      <c r="EA39" s="235"/>
    </row>
    <row r="40" spans="1:131" s="236" customFormat="1" ht="26.25" customHeight="1" x14ac:dyDescent="0.2">
      <c r="A40" s="250">
        <v>13</v>
      </c>
      <c r="B40" s="1041"/>
      <c r="C40" s="1042"/>
      <c r="D40" s="1042"/>
      <c r="E40" s="1042"/>
      <c r="F40" s="1042"/>
      <c r="G40" s="1042"/>
      <c r="H40" s="1042"/>
      <c r="I40" s="1042"/>
      <c r="J40" s="1042"/>
      <c r="K40" s="1042"/>
      <c r="L40" s="1042"/>
      <c r="M40" s="1042"/>
      <c r="N40" s="1042"/>
      <c r="O40" s="1042"/>
      <c r="P40" s="1043"/>
      <c r="Q40" s="1049"/>
      <c r="R40" s="1045"/>
      <c r="S40" s="1045"/>
      <c r="T40" s="1045"/>
      <c r="U40" s="1045"/>
      <c r="V40" s="1045"/>
      <c r="W40" s="1045"/>
      <c r="X40" s="1045"/>
      <c r="Y40" s="1045"/>
      <c r="Z40" s="1045"/>
      <c r="AA40" s="1045"/>
      <c r="AB40" s="1045"/>
      <c r="AC40" s="1045"/>
      <c r="AD40" s="1045"/>
      <c r="AE40" s="1050"/>
      <c r="AF40" s="1044"/>
      <c r="AG40" s="1045"/>
      <c r="AH40" s="1045"/>
      <c r="AI40" s="1045"/>
      <c r="AJ40" s="1046"/>
      <c r="AK40" s="978"/>
      <c r="AL40" s="969"/>
      <c r="AM40" s="969"/>
      <c r="AN40" s="969"/>
      <c r="AO40" s="969"/>
      <c r="AP40" s="969"/>
      <c r="AQ40" s="969"/>
      <c r="AR40" s="969"/>
      <c r="AS40" s="969"/>
      <c r="AT40" s="969"/>
      <c r="AU40" s="969"/>
      <c r="AV40" s="969"/>
      <c r="AW40" s="969"/>
      <c r="AX40" s="969"/>
      <c r="AY40" s="969"/>
      <c r="AZ40" s="1048"/>
      <c r="BA40" s="1048"/>
      <c r="BB40" s="1048"/>
      <c r="BC40" s="1048"/>
      <c r="BD40" s="1048"/>
      <c r="BE40" s="980"/>
      <c r="BF40" s="980"/>
      <c r="BG40" s="980"/>
      <c r="BH40" s="980"/>
      <c r="BI40" s="981"/>
      <c r="BJ40" s="241"/>
      <c r="BK40" s="241"/>
      <c r="BL40" s="241"/>
      <c r="BM40" s="241"/>
      <c r="BN40" s="241"/>
      <c r="BO40" s="254"/>
      <c r="BP40" s="254"/>
      <c r="BQ40" s="251">
        <v>34</v>
      </c>
      <c r="BR40" s="252"/>
      <c r="BS40" s="1014" t="s">
        <v>616</v>
      </c>
      <c r="BT40" s="1015"/>
      <c r="BU40" s="1015"/>
      <c r="BV40" s="1015"/>
      <c r="BW40" s="1015"/>
      <c r="BX40" s="1015"/>
      <c r="BY40" s="1015"/>
      <c r="BZ40" s="1015"/>
      <c r="CA40" s="1015"/>
      <c r="CB40" s="1015"/>
      <c r="CC40" s="1015"/>
      <c r="CD40" s="1015"/>
      <c r="CE40" s="1015"/>
      <c r="CF40" s="1015"/>
      <c r="CG40" s="1016"/>
      <c r="CH40" s="989">
        <v>2200</v>
      </c>
      <c r="CI40" s="990"/>
      <c r="CJ40" s="990"/>
      <c r="CK40" s="990"/>
      <c r="CL40" s="991"/>
      <c r="CM40" s="989">
        <v>49035</v>
      </c>
      <c r="CN40" s="990"/>
      <c r="CO40" s="990"/>
      <c r="CP40" s="990"/>
      <c r="CQ40" s="991"/>
      <c r="CR40" s="989">
        <v>115</v>
      </c>
      <c r="CS40" s="990"/>
      <c r="CT40" s="990"/>
      <c r="CU40" s="990"/>
      <c r="CV40" s="991"/>
      <c r="CW40" s="989" t="s">
        <v>477</v>
      </c>
      <c r="CX40" s="990"/>
      <c r="CY40" s="990"/>
      <c r="CZ40" s="990"/>
      <c r="DA40" s="991"/>
      <c r="DB40" s="989" t="s">
        <v>477</v>
      </c>
      <c r="DC40" s="990"/>
      <c r="DD40" s="990"/>
      <c r="DE40" s="990"/>
      <c r="DF40" s="991"/>
      <c r="DG40" s="989" t="s">
        <v>477</v>
      </c>
      <c r="DH40" s="990"/>
      <c r="DI40" s="990"/>
      <c r="DJ40" s="990"/>
      <c r="DK40" s="991"/>
      <c r="DL40" s="989" t="s">
        <v>477</v>
      </c>
      <c r="DM40" s="990"/>
      <c r="DN40" s="990"/>
      <c r="DO40" s="990"/>
      <c r="DP40" s="991"/>
      <c r="DQ40" s="989" t="s">
        <v>477</v>
      </c>
      <c r="DR40" s="990"/>
      <c r="DS40" s="990"/>
      <c r="DT40" s="990"/>
      <c r="DU40" s="991"/>
      <c r="DV40" s="1014"/>
      <c r="DW40" s="1015"/>
      <c r="DX40" s="1015"/>
      <c r="DY40" s="1015"/>
      <c r="DZ40" s="1047"/>
      <c r="EA40" s="235"/>
    </row>
    <row r="41" spans="1:131" s="236" customFormat="1" ht="26.25" customHeight="1" x14ac:dyDescent="0.2">
      <c r="A41" s="250">
        <v>14</v>
      </c>
      <c r="B41" s="1041"/>
      <c r="C41" s="1042"/>
      <c r="D41" s="1042"/>
      <c r="E41" s="1042"/>
      <c r="F41" s="1042"/>
      <c r="G41" s="1042"/>
      <c r="H41" s="1042"/>
      <c r="I41" s="1042"/>
      <c r="J41" s="1042"/>
      <c r="K41" s="1042"/>
      <c r="L41" s="1042"/>
      <c r="M41" s="1042"/>
      <c r="N41" s="1042"/>
      <c r="O41" s="1042"/>
      <c r="P41" s="1043"/>
      <c r="Q41" s="1049"/>
      <c r="R41" s="1045"/>
      <c r="S41" s="1045"/>
      <c r="T41" s="1045"/>
      <c r="U41" s="1045"/>
      <c r="V41" s="1045"/>
      <c r="W41" s="1045"/>
      <c r="X41" s="1045"/>
      <c r="Y41" s="1045"/>
      <c r="Z41" s="1045"/>
      <c r="AA41" s="1045"/>
      <c r="AB41" s="1045"/>
      <c r="AC41" s="1045"/>
      <c r="AD41" s="1045"/>
      <c r="AE41" s="1050"/>
      <c r="AF41" s="1044"/>
      <c r="AG41" s="1045"/>
      <c r="AH41" s="1045"/>
      <c r="AI41" s="1045"/>
      <c r="AJ41" s="1046"/>
      <c r="AK41" s="978"/>
      <c r="AL41" s="969"/>
      <c r="AM41" s="969"/>
      <c r="AN41" s="969"/>
      <c r="AO41" s="969"/>
      <c r="AP41" s="969"/>
      <c r="AQ41" s="969"/>
      <c r="AR41" s="969"/>
      <c r="AS41" s="969"/>
      <c r="AT41" s="969"/>
      <c r="AU41" s="969"/>
      <c r="AV41" s="969"/>
      <c r="AW41" s="969"/>
      <c r="AX41" s="969"/>
      <c r="AY41" s="969"/>
      <c r="AZ41" s="1048"/>
      <c r="BA41" s="1048"/>
      <c r="BB41" s="1048"/>
      <c r="BC41" s="1048"/>
      <c r="BD41" s="1048"/>
      <c r="BE41" s="980"/>
      <c r="BF41" s="980"/>
      <c r="BG41" s="980"/>
      <c r="BH41" s="980"/>
      <c r="BI41" s="981"/>
      <c r="BJ41" s="241"/>
      <c r="BK41" s="241"/>
      <c r="BL41" s="241"/>
      <c r="BM41" s="241"/>
      <c r="BN41" s="241"/>
      <c r="BO41" s="254"/>
      <c r="BP41" s="254"/>
      <c r="BQ41" s="251">
        <v>35</v>
      </c>
      <c r="BR41" s="252"/>
      <c r="BS41" s="1014" t="s">
        <v>617</v>
      </c>
      <c r="BT41" s="1015"/>
      <c r="BU41" s="1015"/>
      <c r="BV41" s="1015"/>
      <c r="BW41" s="1015"/>
      <c r="BX41" s="1015"/>
      <c r="BY41" s="1015"/>
      <c r="BZ41" s="1015"/>
      <c r="CA41" s="1015"/>
      <c r="CB41" s="1015"/>
      <c r="CC41" s="1015"/>
      <c r="CD41" s="1015"/>
      <c r="CE41" s="1015"/>
      <c r="CF41" s="1015"/>
      <c r="CG41" s="1016"/>
      <c r="CH41" s="989">
        <v>12</v>
      </c>
      <c r="CI41" s="990"/>
      <c r="CJ41" s="990"/>
      <c r="CK41" s="990"/>
      <c r="CL41" s="991"/>
      <c r="CM41" s="989">
        <v>1537</v>
      </c>
      <c r="CN41" s="990"/>
      <c r="CO41" s="990"/>
      <c r="CP41" s="990"/>
      <c r="CQ41" s="991"/>
      <c r="CR41" s="989">
        <v>589</v>
      </c>
      <c r="CS41" s="990"/>
      <c r="CT41" s="990"/>
      <c r="CU41" s="990"/>
      <c r="CV41" s="991"/>
      <c r="CW41" s="989">
        <v>5</v>
      </c>
      <c r="CX41" s="990"/>
      <c r="CY41" s="990"/>
      <c r="CZ41" s="990"/>
      <c r="DA41" s="991"/>
      <c r="DB41" s="989" t="s">
        <v>477</v>
      </c>
      <c r="DC41" s="990"/>
      <c r="DD41" s="990"/>
      <c r="DE41" s="990"/>
      <c r="DF41" s="991"/>
      <c r="DG41" s="989" t="s">
        <v>477</v>
      </c>
      <c r="DH41" s="990"/>
      <c r="DI41" s="990"/>
      <c r="DJ41" s="990"/>
      <c r="DK41" s="991"/>
      <c r="DL41" s="989" t="s">
        <v>477</v>
      </c>
      <c r="DM41" s="990"/>
      <c r="DN41" s="990"/>
      <c r="DO41" s="990"/>
      <c r="DP41" s="991"/>
      <c r="DQ41" s="989" t="s">
        <v>477</v>
      </c>
      <c r="DR41" s="990"/>
      <c r="DS41" s="990"/>
      <c r="DT41" s="990"/>
      <c r="DU41" s="991"/>
      <c r="DV41" s="1014"/>
      <c r="DW41" s="1015"/>
      <c r="DX41" s="1015"/>
      <c r="DY41" s="1015"/>
      <c r="DZ41" s="1047"/>
      <c r="EA41" s="235"/>
    </row>
    <row r="42" spans="1:131" s="236" customFormat="1" ht="26.25" customHeight="1" x14ac:dyDescent="0.2">
      <c r="A42" s="250">
        <v>15</v>
      </c>
      <c r="B42" s="1041"/>
      <c r="C42" s="1042"/>
      <c r="D42" s="1042"/>
      <c r="E42" s="1042"/>
      <c r="F42" s="1042"/>
      <c r="G42" s="1042"/>
      <c r="H42" s="1042"/>
      <c r="I42" s="1042"/>
      <c r="J42" s="1042"/>
      <c r="K42" s="1042"/>
      <c r="L42" s="1042"/>
      <c r="M42" s="1042"/>
      <c r="N42" s="1042"/>
      <c r="O42" s="1042"/>
      <c r="P42" s="1043"/>
      <c r="Q42" s="1049"/>
      <c r="R42" s="1045"/>
      <c r="S42" s="1045"/>
      <c r="T42" s="1045"/>
      <c r="U42" s="1045"/>
      <c r="V42" s="1045"/>
      <c r="W42" s="1045"/>
      <c r="X42" s="1045"/>
      <c r="Y42" s="1045"/>
      <c r="Z42" s="1045"/>
      <c r="AA42" s="1045"/>
      <c r="AB42" s="1045"/>
      <c r="AC42" s="1045"/>
      <c r="AD42" s="1045"/>
      <c r="AE42" s="1050"/>
      <c r="AF42" s="1044"/>
      <c r="AG42" s="1045"/>
      <c r="AH42" s="1045"/>
      <c r="AI42" s="1045"/>
      <c r="AJ42" s="1046"/>
      <c r="AK42" s="978"/>
      <c r="AL42" s="969"/>
      <c r="AM42" s="969"/>
      <c r="AN42" s="969"/>
      <c r="AO42" s="969"/>
      <c r="AP42" s="969"/>
      <c r="AQ42" s="969"/>
      <c r="AR42" s="969"/>
      <c r="AS42" s="969"/>
      <c r="AT42" s="969"/>
      <c r="AU42" s="969"/>
      <c r="AV42" s="969"/>
      <c r="AW42" s="969"/>
      <c r="AX42" s="969"/>
      <c r="AY42" s="969"/>
      <c r="AZ42" s="1048"/>
      <c r="BA42" s="1048"/>
      <c r="BB42" s="1048"/>
      <c r="BC42" s="1048"/>
      <c r="BD42" s="1048"/>
      <c r="BE42" s="980"/>
      <c r="BF42" s="980"/>
      <c r="BG42" s="980"/>
      <c r="BH42" s="980"/>
      <c r="BI42" s="981"/>
      <c r="BJ42" s="241"/>
      <c r="BK42" s="241"/>
      <c r="BL42" s="241"/>
      <c r="BM42" s="241"/>
      <c r="BN42" s="241"/>
      <c r="BO42" s="254"/>
      <c r="BP42" s="254"/>
      <c r="BQ42" s="251">
        <v>36</v>
      </c>
      <c r="BR42" s="252"/>
      <c r="BS42" s="1014" t="s">
        <v>618</v>
      </c>
      <c r="BT42" s="1015"/>
      <c r="BU42" s="1015"/>
      <c r="BV42" s="1015"/>
      <c r="BW42" s="1015"/>
      <c r="BX42" s="1015"/>
      <c r="BY42" s="1015"/>
      <c r="BZ42" s="1015"/>
      <c r="CA42" s="1015"/>
      <c r="CB42" s="1015"/>
      <c r="CC42" s="1015"/>
      <c r="CD42" s="1015"/>
      <c r="CE42" s="1015"/>
      <c r="CF42" s="1015"/>
      <c r="CG42" s="1016"/>
      <c r="CH42" s="989">
        <v>394</v>
      </c>
      <c r="CI42" s="990"/>
      <c r="CJ42" s="990"/>
      <c r="CK42" s="990"/>
      <c r="CL42" s="991"/>
      <c r="CM42" s="989">
        <v>415</v>
      </c>
      <c r="CN42" s="990"/>
      <c r="CO42" s="990"/>
      <c r="CP42" s="990"/>
      <c r="CQ42" s="991"/>
      <c r="CR42" s="989">
        <v>1</v>
      </c>
      <c r="CS42" s="990"/>
      <c r="CT42" s="990"/>
      <c r="CU42" s="990"/>
      <c r="CV42" s="991"/>
      <c r="CW42" s="989">
        <v>302</v>
      </c>
      <c r="CX42" s="990"/>
      <c r="CY42" s="990"/>
      <c r="CZ42" s="990"/>
      <c r="DA42" s="991"/>
      <c r="DB42" s="989" t="s">
        <v>477</v>
      </c>
      <c r="DC42" s="990"/>
      <c r="DD42" s="990"/>
      <c r="DE42" s="990"/>
      <c r="DF42" s="991"/>
      <c r="DG42" s="989" t="s">
        <v>477</v>
      </c>
      <c r="DH42" s="990"/>
      <c r="DI42" s="990"/>
      <c r="DJ42" s="990"/>
      <c r="DK42" s="991"/>
      <c r="DL42" s="989" t="s">
        <v>477</v>
      </c>
      <c r="DM42" s="990"/>
      <c r="DN42" s="990"/>
      <c r="DO42" s="990"/>
      <c r="DP42" s="991"/>
      <c r="DQ42" s="989" t="s">
        <v>477</v>
      </c>
      <c r="DR42" s="990"/>
      <c r="DS42" s="990"/>
      <c r="DT42" s="990"/>
      <c r="DU42" s="991"/>
      <c r="DV42" s="1014"/>
      <c r="DW42" s="1015"/>
      <c r="DX42" s="1015"/>
      <c r="DY42" s="1015"/>
      <c r="DZ42" s="1047"/>
      <c r="EA42" s="235"/>
    </row>
    <row r="43" spans="1:131" s="236" customFormat="1" ht="26.25" customHeight="1" x14ac:dyDescent="0.2">
      <c r="A43" s="250">
        <v>16</v>
      </c>
      <c r="B43" s="1041"/>
      <c r="C43" s="1042"/>
      <c r="D43" s="1042"/>
      <c r="E43" s="1042"/>
      <c r="F43" s="1042"/>
      <c r="G43" s="1042"/>
      <c r="H43" s="1042"/>
      <c r="I43" s="1042"/>
      <c r="J43" s="1042"/>
      <c r="K43" s="1042"/>
      <c r="L43" s="1042"/>
      <c r="M43" s="1042"/>
      <c r="N43" s="1042"/>
      <c r="O43" s="1042"/>
      <c r="P43" s="1043"/>
      <c r="Q43" s="1049"/>
      <c r="R43" s="1045"/>
      <c r="S43" s="1045"/>
      <c r="T43" s="1045"/>
      <c r="U43" s="1045"/>
      <c r="V43" s="1045"/>
      <c r="W43" s="1045"/>
      <c r="X43" s="1045"/>
      <c r="Y43" s="1045"/>
      <c r="Z43" s="1045"/>
      <c r="AA43" s="1045"/>
      <c r="AB43" s="1045"/>
      <c r="AC43" s="1045"/>
      <c r="AD43" s="1045"/>
      <c r="AE43" s="1050"/>
      <c r="AF43" s="1044"/>
      <c r="AG43" s="1045"/>
      <c r="AH43" s="1045"/>
      <c r="AI43" s="1045"/>
      <c r="AJ43" s="1046"/>
      <c r="AK43" s="978"/>
      <c r="AL43" s="969"/>
      <c r="AM43" s="969"/>
      <c r="AN43" s="969"/>
      <c r="AO43" s="969"/>
      <c r="AP43" s="969"/>
      <c r="AQ43" s="969"/>
      <c r="AR43" s="969"/>
      <c r="AS43" s="969"/>
      <c r="AT43" s="969"/>
      <c r="AU43" s="969"/>
      <c r="AV43" s="969"/>
      <c r="AW43" s="969"/>
      <c r="AX43" s="969"/>
      <c r="AY43" s="969"/>
      <c r="AZ43" s="1048"/>
      <c r="BA43" s="1048"/>
      <c r="BB43" s="1048"/>
      <c r="BC43" s="1048"/>
      <c r="BD43" s="1048"/>
      <c r="BE43" s="980"/>
      <c r="BF43" s="980"/>
      <c r="BG43" s="980"/>
      <c r="BH43" s="980"/>
      <c r="BI43" s="981"/>
      <c r="BJ43" s="241"/>
      <c r="BK43" s="241"/>
      <c r="BL43" s="241"/>
      <c r="BM43" s="241"/>
      <c r="BN43" s="241"/>
      <c r="BO43" s="254"/>
      <c r="BP43" s="254"/>
      <c r="BQ43" s="251">
        <v>37</v>
      </c>
      <c r="BR43" s="252"/>
      <c r="BS43" s="1014" t="s">
        <v>619</v>
      </c>
      <c r="BT43" s="1015"/>
      <c r="BU43" s="1015"/>
      <c r="BV43" s="1015"/>
      <c r="BW43" s="1015"/>
      <c r="BX43" s="1015"/>
      <c r="BY43" s="1015"/>
      <c r="BZ43" s="1015"/>
      <c r="CA43" s="1015"/>
      <c r="CB43" s="1015"/>
      <c r="CC43" s="1015"/>
      <c r="CD43" s="1015"/>
      <c r="CE43" s="1015"/>
      <c r="CF43" s="1015"/>
      <c r="CG43" s="1016"/>
      <c r="CH43" s="989" t="s">
        <v>620</v>
      </c>
      <c r="CI43" s="990"/>
      <c r="CJ43" s="990"/>
      <c r="CK43" s="990"/>
      <c r="CL43" s="991"/>
      <c r="CM43" s="989">
        <v>6484</v>
      </c>
      <c r="CN43" s="990"/>
      <c r="CO43" s="990"/>
      <c r="CP43" s="990"/>
      <c r="CQ43" s="991"/>
      <c r="CR43" s="989">
        <v>4005</v>
      </c>
      <c r="CS43" s="990"/>
      <c r="CT43" s="990"/>
      <c r="CU43" s="990"/>
      <c r="CV43" s="991"/>
      <c r="CW43" s="989" t="s">
        <v>477</v>
      </c>
      <c r="CX43" s="990"/>
      <c r="CY43" s="990"/>
      <c r="CZ43" s="990"/>
      <c r="DA43" s="991"/>
      <c r="DB43" s="989" t="s">
        <v>477</v>
      </c>
      <c r="DC43" s="990"/>
      <c r="DD43" s="990"/>
      <c r="DE43" s="990"/>
      <c r="DF43" s="991"/>
      <c r="DG43" s="989" t="s">
        <v>477</v>
      </c>
      <c r="DH43" s="990"/>
      <c r="DI43" s="990"/>
      <c r="DJ43" s="990"/>
      <c r="DK43" s="991"/>
      <c r="DL43" s="989" t="s">
        <v>477</v>
      </c>
      <c r="DM43" s="990"/>
      <c r="DN43" s="990"/>
      <c r="DO43" s="990"/>
      <c r="DP43" s="991"/>
      <c r="DQ43" s="989" t="s">
        <v>477</v>
      </c>
      <c r="DR43" s="990"/>
      <c r="DS43" s="990"/>
      <c r="DT43" s="990"/>
      <c r="DU43" s="991"/>
      <c r="DV43" s="1014"/>
      <c r="DW43" s="1015"/>
      <c r="DX43" s="1015"/>
      <c r="DY43" s="1015"/>
      <c r="DZ43" s="1047"/>
      <c r="EA43" s="235"/>
    </row>
    <row r="44" spans="1:131" s="236" customFormat="1" ht="26.25" customHeight="1" x14ac:dyDescent="0.2">
      <c r="A44" s="250">
        <v>17</v>
      </c>
      <c r="B44" s="1041"/>
      <c r="C44" s="1042"/>
      <c r="D44" s="1042"/>
      <c r="E44" s="1042"/>
      <c r="F44" s="1042"/>
      <c r="G44" s="1042"/>
      <c r="H44" s="1042"/>
      <c r="I44" s="1042"/>
      <c r="J44" s="1042"/>
      <c r="K44" s="1042"/>
      <c r="L44" s="1042"/>
      <c r="M44" s="1042"/>
      <c r="N44" s="1042"/>
      <c r="O44" s="1042"/>
      <c r="P44" s="1043"/>
      <c r="Q44" s="1049"/>
      <c r="R44" s="1045"/>
      <c r="S44" s="1045"/>
      <c r="T44" s="1045"/>
      <c r="U44" s="1045"/>
      <c r="V44" s="1045"/>
      <c r="W44" s="1045"/>
      <c r="X44" s="1045"/>
      <c r="Y44" s="1045"/>
      <c r="Z44" s="1045"/>
      <c r="AA44" s="1045"/>
      <c r="AB44" s="1045"/>
      <c r="AC44" s="1045"/>
      <c r="AD44" s="1045"/>
      <c r="AE44" s="1050"/>
      <c r="AF44" s="1044"/>
      <c r="AG44" s="1045"/>
      <c r="AH44" s="1045"/>
      <c r="AI44" s="1045"/>
      <c r="AJ44" s="1046"/>
      <c r="AK44" s="978"/>
      <c r="AL44" s="969"/>
      <c r="AM44" s="969"/>
      <c r="AN44" s="969"/>
      <c r="AO44" s="969"/>
      <c r="AP44" s="969"/>
      <c r="AQ44" s="969"/>
      <c r="AR44" s="969"/>
      <c r="AS44" s="969"/>
      <c r="AT44" s="969"/>
      <c r="AU44" s="969"/>
      <c r="AV44" s="969"/>
      <c r="AW44" s="969"/>
      <c r="AX44" s="969"/>
      <c r="AY44" s="969"/>
      <c r="AZ44" s="1048"/>
      <c r="BA44" s="1048"/>
      <c r="BB44" s="1048"/>
      <c r="BC44" s="1048"/>
      <c r="BD44" s="1048"/>
      <c r="BE44" s="980"/>
      <c r="BF44" s="980"/>
      <c r="BG44" s="980"/>
      <c r="BH44" s="980"/>
      <c r="BI44" s="981"/>
      <c r="BJ44" s="241"/>
      <c r="BK44" s="241"/>
      <c r="BL44" s="241"/>
      <c r="BM44" s="241"/>
      <c r="BN44" s="241"/>
      <c r="BO44" s="254"/>
      <c r="BP44" s="254"/>
      <c r="BQ44" s="251">
        <v>38</v>
      </c>
      <c r="BR44" s="252"/>
      <c r="BS44" s="1014" t="s">
        <v>621</v>
      </c>
      <c r="BT44" s="1015"/>
      <c r="BU44" s="1015"/>
      <c r="BV44" s="1015"/>
      <c r="BW44" s="1015"/>
      <c r="BX44" s="1015"/>
      <c r="BY44" s="1015"/>
      <c r="BZ44" s="1015"/>
      <c r="CA44" s="1015"/>
      <c r="CB44" s="1015"/>
      <c r="CC44" s="1015"/>
      <c r="CD44" s="1015"/>
      <c r="CE44" s="1015"/>
      <c r="CF44" s="1015"/>
      <c r="CG44" s="1016"/>
      <c r="CH44" s="989" t="s">
        <v>622</v>
      </c>
      <c r="CI44" s="990"/>
      <c r="CJ44" s="990"/>
      <c r="CK44" s="990"/>
      <c r="CL44" s="991"/>
      <c r="CM44" s="989">
        <v>318</v>
      </c>
      <c r="CN44" s="990"/>
      <c r="CO44" s="990"/>
      <c r="CP44" s="990"/>
      <c r="CQ44" s="991"/>
      <c r="CR44" s="989">
        <v>20</v>
      </c>
      <c r="CS44" s="990"/>
      <c r="CT44" s="990"/>
      <c r="CU44" s="990"/>
      <c r="CV44" s="991"/>
      <c r="CW44" s="989" t="s">
        <v>477</v>
      </c>
      <c r="CX44" s="990"/>
      <c r="CY44" s="990"/>
      <c r="CZ44" s="990"/>
      <c r="DA44" s="991"/>
      <c r="DB44" s="989" t="s">
        <v>477</v>
      </c>
      <c r="DC44" s="990"/>
      <c r="DD44" s="990"/>
      <c r="DE44" s="990"/>
      <c r="DF44" s="991"/>
      <c r="DG44" s="989" t="s">
        <v>477</v>
      </c>
      <c r="DH44" s="990"/>
      <c r="DI44" s="990"/>
      <c r="DJ44" s="990"/>
      <c r="DK44" s="991"/>
      <c r="DL44" s="989" t="s">
        <v>477</v>
      </c>
      <c r="DM44" s="990"/>
      <c r="DN44" s="990"/>
      <c r="DO44" s="990"/>
      <c r="DP44" s="991"/>
      <c r="DQ44" s="989" t="s">
        <v>477</v>
      </c>
      <c r="DR44" s="990"/>
      <c r="DS44" s="990"/>
      <c r="DT44" s="990"/>
      <c r="DU44" s="991"/>
      <c r="DV44" s="1014"/>
      <c r="DW44" s="1015"/>
      <c r="DX44" s="1015"/>
      <c r="DY44" s="1015"/>
      <c r="DZ44" s="1047"/>
      <c r="EA44" s="235"/>
    </row>
    <row r="45" spans="1:131" s="236" customFormat="1" ht="26.25" customHeight="1" x14ac:dyDescent="0.2">
      <c r="A45" s="250">
        <v>18</v>
      </c>
      <c r="B45" s="1041"/>
      <c r="C45" s="1042"/>
      <c r="D45" s="1042"/>
      <c r="E45" s="1042"/>
      <c r="F45" s="1042"/>
      <c r="G45" s="1042"/>
      <c r="H45" s="1042"/>
      <c r="I45" s="1042"/>
      <c r="J45" s="1042"/>
      <c r="K45" s="1042"/>
      <c r="L45" s="1042"/>
      <c r="M45" s="1042"/>
      <c r="N45" s="1042"/>
      <c r="O45" s="1042"/>
      <c r="P45" s="1043"/>
      <c r="Q45" s="1049"/>
      <c r="R45" s="1045"/>
      <c r="S45" s="1045"/>
      <c r="T45" s="1045"/>
      <c r="U45" s="1045"/>
      <c r="V45" s="1045"/>
      <c r="W45" s="1045"/>
      <c r="X45" s="1045"/>
      <c r="Y45" s="1045"/>
      <c r="Z45" s="1045"/>
      <c r="AA45" s="1045"/>
      <c r="AB45" s="1045"/>
      <c r="AC45" s="1045"/>
      <c r="AD45" s="1045"/>
      <c r="AE45" s="1050"/>
      <c r="AF45" s="1044"/>
      <c r="AG45" s="1045"/>
      <c r="AH45" s="1045"/>
      <c r="AI45" s="1045"/>
      <c r="AJ45" s="1046"/>
      <c r="AK45" s="978"/>
      <c r="AL45" s="969"/>
      <c r="AM45" s="969"/>
      <c r="AN45" s="969"/>
      <c r="AO45" s="969"/>
      <c r="AP45" s="969"/>
      <c r="AQ45" s="969"/>
      <c r="AR45" s="969"/>
      <c r="AS45" s="969"/>
      <c r="AT45" s="969"/>
      <c r="AU45" s="969"/>
      <c r="AV45" s="969"/>
      <c r="AW45" s="969"/>
      <c r="AX45" s="969"/>
      <c r="AY45" s="969"/>
      <c r="AZ45" s="1048"/>
      <c r="BA45" s="1048"/>
      <c r="BB45" s="1048"/>
      <c r="BC45" s="1048"/>
      <c r="BD45" s="1048"/>
      <c r="BE45" s="980"/>
      <c r="BF45" s="980"/>
      <c r="BG45" s="980"/>
      <c r="BH45" s="980"/>
      <c r="BI45" s="981"/>
      <c r="BJ45" s="241"/>
      <c r="BK45" s="241"/>
      <c r="BL45" s="241"/>
      <c r="BM45" s="241"/>
      <c r="BN45" s="241"/>
      <c r="BO45" s="254"/>
      <c r="BP45" s="254"/>
      <c r="BQ45" s="251">
        <v>39</v>
      </c>
      <c r="BR45" s="252"/>
      <c r="BS45" s="1014" t="s">
        <v>623</v>
      </c>
      <c r="BT45" s="1015"/>
      <c r="BU45" s="1015"/>
      <c r="BV45" s="1015"/>
      <c r="BW45" s="1015"/>
      <c r="BX45" s="1015"/>
      <c r="BY45" s="1015"/>
      <c r="BZ45" s="1015"/>
      <c r="CA45" s="1015"/>
      <c r="CB45" s="1015"/>
      <c r="CC45" s="1015"/>
      <c r="CD45" s="1015"/>
      <c r="CE45" s="1015"/>
      <c r="CF45" s="1015"/>
      <c r="CG45" s="1016"/>
      <c r="CH45" s="989">
        <v>3</v>
      </c>
      <c r="CI45" s="990"/>
      <c r="CJ45" s="990"/>
      <c r="CK45" s="990"/>
      <c r="CL45" s="991"/>
      <c r="CM45" s="989">
        <v>132</v>
      </c>
      <c r="CN45" s="990"/>
      <c r="CO45" s="990"/>
      <c r="CP45" s="990"/>
      <c r="CQ45" s="991"/>
      <c r="CR45" s="989">
        <v>33</v>
      </c>
      <c r="CS45" s="990"/>
      <c r="CT45" s="990"/>
      <c r="CU45" s="990"/>
      <c r="CV45" s="991"/>
      <c r="CW45" s="989" t="s">
        <v>477</v>
      </c>
      <c r="CX45" s="990"/>
      <c r="CY45" s="990"/>
      <c r="CZ45" s="990"/>
      <c r="DA45" s="991"/>
      <c r="DB45" s="989" t="s">
        <v>477</v>
      </c>
      <c r="DC45" s="990"/>
      <c r="DD45" s="990"/>
      <c r="DE45" s="990"/>
      <c r="DF45" s="991"/>
      <c r="DG45" s="989" t="s">
        <v>477</v>
      </c>
      <c r="DH45" s="990"/>
      <c r="DI45" s="990"/>
      <c r="DJ45" s="990"/>
      <c r="DK45" s="991"/>
      <c r="DL45" s="989" t="s">
        <v>477</v>
      </c>
      <c r="DM45" s="990"/>
      <c r="DN45" s="990"/>
      <c r="DO45" s="990"/>
      <c r="DP45" s="991"/>
      <c r="DQ45" s="989" t="s">
        <v>477</v>
      </c>
      <c r="DR45" s="990"/>
      <c r="DS45" s="990"/>
      <c r="DT45" s="990"/>
      <c r="DU45" s="991"/>
      <c r="DV45" s="1014"/>
      <c r="DW45" s="1015"/>
      <c r="DX45" s="1015"/>
      <c r="DY45" s="1015"/>
      <c r="DZ45" s="1047"/>
      <c r="EA45" s="235"/>
    </row>
    <row r="46" spans="1:131" s="236" customFormat="1" ht="26.25" customHeight="1" x14ac:dyDescent="0.2">
      <c r="A46" s="250">
        <v>19</v>
      </c>
      <c r="B46" s="1041"/>
      <c r="C46" s="1042"/>
      <c r="D46" s="1042"/>
      <c r="E46" s="1042"/>
      <c r="F46" s="1042"/>
      <c r="G46" s="1042"/>
      <c r="H46" s="1042"/>
      <c r="I46" s="1042"/>
      <c r="J46" s="1042"/>
      <c r="K46" s="1042"/>
      <c r="L46" s="1042"/>
      <c r="M46" s="1042"/>
      <c r="N46" s="1042"/>
      <c r="O46" s="1042"/>
      <c r="P46" s="1043"/>
      <c r="Q46" s="1049"/>
      <c r="R46" s="1045"/>
      <c r="S46" s="1045"/>
      <c r="T46" s="1045"/>
      <c r="U46" s="1045"/>
      <c r="V46" s="1045"/>
      <c r="W46" s="1045"/>
      <c r="X46" s="1045"/>
      <c r="Y46" s="1045"/>
      <c r="Z46" s="1045"/>
      <c r="AA46" s="1045"/>
      <c r="AB46" s="1045"/>
      <c r="AC46" s="1045"/>
      <c r="AD46" s="1045"/>
      <c r="AE46" s="1050"/>
      <c r="AF46" s="1044"/>
      <c r="AG46" s="1045"/>
      <c r="AH46" s="1045"/>
      <c r="AI46" s="1045"/>
      <c r="AJ46" s="1046"/>
      <c r="AK46" s="978"/>
      <c r="AL46" s="969"/>
      <c r="AM46" s="969"/>
      <c r="AN46" s="969"/>
      <c r="AO46" s="969"/>
      <c r="AP46" s="969"/>
      <c r="AQ46" s="969"/>
      <c r="AR46" s="969"/>
      <c r="AS46" s="969"/>
      <c r="AT46" s="969"/>
      <c r="AU46" s="969"/>
      <c r="AV46" s="969"/>
      <c r="AW46" s="969"/>
      <c r="AX46" s="969"/>
      <c r="AY46" s="969"/>
      <c r="AZ46" s="1048"/>
      <c r="BA46" s="1048"/>
      <c r="BB46" s="1048"/>
      <c r="BC46" s="1048"/>
      <c r="BD46" s="1048"/>
      <c r="BE46" s="980"/>
      <c r="BF46" s="980"/>
      <c r="BG46" s="980"/>
      <c r="BH46" s="980"/>
      <c r="BI46" s="981"/>
      <c r="BJ46" s="241"/>
      <c r="BK46" s="241"/>
      <c r="BL46" s="241"/>
      <c r="BM46" s="241"/>
      <c r="BN46" s="241"/>
      <c r="BO46" s="254"/>
      <c r="BP46" s="254"/>
      <c r="BQ46" s="251">
        <v>40</v>
      </c>
      <c r="BR46" s="252"/>
      <c r="BS46" s="1014" t="s">
        <v>624</v>
      </c>
      <c r="BT46" s="1015"/>
      <c r="BU46" s="1015"/>
      <c r="BV46" s="1015"/>
      <c r="BW46" s="1015"/>
      <c r="BX46" s="1015"/>
      <c r="BY46" s="1015"/>
      <c r="BZ46" s="1015"/>
      <c r="CA46" s="1015"/>
      <c r="CB46" s="1015"/>
      <c r="CC46" s="1015"/>
      <c r="CD46" s="1015"/>
      <c r="CE46" s="1015"/>
      <c r="CF46" s="1015"/>
      <c r="CG46" s="1016"/>
      <c r="CH46" s="989">
        <v>0</v>
      </c>
      <c r="CI46" s="990"/>
      <c r="CJ46" s="990"/>
      <c r="CK46" s="990"/>
      <c r="CL46" s="991"/>
      <c r="CM46" s="989">
        <v>16702</v>
      </c>
      <c r="CN46" s="990"/>
      <c r="CO46" s="990"/>
      <c r="CP46" s="990"/>
      <c r="CQ46" s="991"/>
      <c r="CR46" s="989">
        <v>295</v>
      </c>
      <c r="CS46" s="990"/>
      <c r="CT46" s="990"/>
      <c r="CU46" s="990"/>
      <c r="CV46" s="991"/>
      <c r="CW46" s="989" t="s">
        <v>477</v>
      </c>
      <c r="CX46" s="990"/>
      <c r="CY46" s="990"/>
      <c r="CZ46" s="990"/>
      <c r="DA46" s="991"/>
      <c r="DB46" s="989">
        <v>6823</v>
      </c>
      <c r="DC46" s="990"/>
      <c r="DD46" s="990"/>
      <c r="DE46" s="990"/>
      <c r="DF46" s="991"/>
      <c r="DG46" s="989" t="s">
        <v>477</v>
      </c>
      <c r="DH46" s="990"/>
      <c r="DI46" s="990"/>
      <c r="DJ46" s="990"/>
      <c r="DK46" s="991"/>
      <c r="DL46" s="989" t="s">
        <v>477</v>
      </c>
      <c r="DM46" s="990"/>
      <c r="DN46" s="990"/>
      <c r="DO46" s="990"/>
      <c r="DP46" s="991"/>
      <c r="DQ46" s="989" t="s">
        <v>477</v>
      </c>
      <c r="DR46" s="990"/>
      <c r="DS46" s="990"/>
      <c r="DT46" s="990"/>
      <c r="DU46" s="991"/>
      <c r="DV46" s="1014"/>
      <c r="DW46" s="1015"/>
      <c r="DX46" s="1015"/>
      <c r="DY46" s="1015"/>
      <c r="DZ46" s="1047"/>
      <c r="EA46" s="235"/>
    </row>
    <row r="47" spans="1:131" s="236" customFormat="1" ht="26.25" customHeight="1" x14ac:dyDescent="0.2">
      <c r="A47" s="250">
        <v>20</v>
      </c>
      <c r="B47" s="1041"/>
      <c r="C47" s="1042"/>
      <c r="D47" s="1042"/>
      <c r="E47" s="1042"/>
      <c r="F47" s="1042"/>
      <c r="G47" s="1042"/>
      <c r="H47" s="1042"/>
      <c r="I47" s="1042"/>
      <c r="J47" s="1042"/>
      <c r="K47" s="1042"/>
      <c r="L47" s="1042"/>
      <c r="M47" s="1042"/>
      <c r="N47" s="1042"/>
      <c r="O47" s="1042"/>
      <c r="P47" s="1043"/>
      <c r="Q47" s="1049"/>
      <c r="R47" s="1045"/>
      <c r="S47" s="1045"/>
      <c r="T47" s="1045"/>
      <c r="U47" s="1045"/>
      <c r="V47" s="1045"/>
      <c r="W47" s="1045"/>
      <c r="X47" s="1045"/>
      <c r="Y47" s="1045"/>
      <c r="Z47" s="1045"/>
      <c r="AA47" s="1045"/>
      <c r="AB47" s="1045"/>
      <c r="AC47" s="1045"/>
      <c r="AD47" s="1045"/>
      <c r="AE47" s="1050"/>
      <c r="AF47" s="1044"/>
      <c r="AG47" s="1045"/>
      <c r="AH47" s="1045"/>
      <c r="AI47" s="1045"/>
      <c r="AJ47" s="1046"/>
      <c r="AK47" s="978"/>
      <c r="AL47" s="969"/>
      <c r="AM47" s="969"/>
      <c r="AN47" s="969"/>
      <c r="AO47" s="969"/>
      <c r="AP47" s="969"/>
      <c r="AQ47" s="969"/>
      <c r="AR47" s="969"/>
      <c r="AS47" s="969"/>
      <c r="AT47" s="969"/>
      <c r="AU47" s="969"/>
      <c r="AV47" s="969"/>
      <c r="AW47" s="969"/>
      <c r="AX47" s="969"/>
      <c r="AY47" s="969"/>
      <c r="AZ47" s="1048"/>
      <c r="BA47" s="1048"/>
      <c r="BB47" s="1048"/>
      <c r="BC47" s="1048"/>
      <c r="BD47" s="1048"/>
      <c r="BE47" s="980"/>
      <c r="BF47" s="980"/>
      <c r="BG47" s="980"/>
      <c r="BH47" s="980"/>
      <c r="BI47" s="981"/>
      <c r="BJ47" s="241"/>
      <c r="BK47" s="241"/>
      <c r="BL47" s="241"/>
      <c r="BM47" s="241"/>
      <c r="BN47" s="241"/>
      <c r="BO47" s="254"/>
      <c r="BP47" s="254"/>
      <c r="BQ47" s="251">
        <v>41</v>
      </c>
      <c r="BR47" s="252"/>
      <c r="BS47" s="1014" t="s">
        <v>625</v>
      </c>
      <c r="BT47" s="1015"/>
      <c r="BU47" s="1015"/>
      <c r="BV47" s="1015"/>
      <c r="BW47" s="1015"/>
      <c r="BX47" s="1015"/>
      <c r="BY47" s="1015"/>
      <c r="BZ47" s="1015"/>
      <c r="CA47" s="1015"/>
      <c r="CB47" s="1015"/>
      <c r="CC47" s="1015"/>
      <c r="CD47" s="1015"/>
      <c r="CE47" s="1015"/>
      <c r="CF47" s="1015"/>
      <c r="CG47" s="1016"/>
      <c r="CH47" s="989">
        <v>38</v>
      </c>
      <c r="CI47" s="990"/>
      <c r="CJ47" s="990"/>
      <c r="CK47" s="990"/>
      <c r="CL47" s="991"/>
      <c r="CM47" s="989">
        <v>1765</v>
      </c>
      <c r="CN47" s="990"/>
      <c r="CO47" s="990"/>
      <c r="CP47" s="990"/>
      <c r="CQ47" s="991"/>
      <c r="CR47" s="989">
        <v>20</v>
      </c>
      <c r="CS47" s="990"/>
      <c r="CT47" s="990"/>
      <c r="CU47" s="990"/>
      <c r="CV47" s="991"/>
      <c r="CW47" s="989" t="s">
        <v>477</v>
      </c>
      <c r="CX47" s="990"/>
      <c r="CY47" s="990"/>
      <c r="CZ47" s="990"/>
      <c r="DA47" s="991"/>
      <c r="DB47" s="989" t="s">
        <v>477</v>
      </c>
      <c r="DC47" s="990"/>
      <c r="DD47" s="990"/>
      <c r="DE47" s="990"/>
      <c r="DF47" s="991"/>
      <c r="DG47" s="989" t="s">
        <v>477</v>
      </c>
      <c r="DH47" s="990"/>
      <c r="DI47" s="990"/>
      <c r="DJ47" s="990"/>
      <c r="DK47" s="991"/>
      <c r="DL47" s="989" t="s">
        <v>477</v>
      </c>
      <c r="DM47" s="990"/>
      <c r="DN47" s="990"/>
      <c r="DO47" s="990"/>
      <c r="DP47" s="991"/>
      <c r="DQ47" s="989" t="s">
        <v>477</v>
      </c>
      <c r="DR47" s="990"/>
      <c r="DS47" s="990"/>
      <c r="DT47" s="990"/>
      <c r="DU47" s="991"/>
      <c r="DV47" s="1014"/>
      <c r="DW47" s="1015"/>
      <c r="DX47" s="1015"/>
      <c r="DY47" s="1015"/>
      <c r="DZ47" s="1047"/>
      <c r="EA47" s="235"/>
    </row>
    <row r="48" spans="1:131" s="236" customFormat="1" ht="26.25" customHeight="1" x14ac:dyDescent="0.2">
      <c r="A48" s="250">
        <v>21</v>
      </c>
      <c r="B48" s="1041"/>
      <c r="C48" s="1042"/>
      <c r="D48" s="1042"/>
      <c r="E48" s="1042"/>
      <c r="F48" s="1042"/>
      <c r="G48" s="1042"/>
      <c r="H48" s="1042"/>
      <c r="I48" s="1042"/>
      <c r="J48" s="1042"/>
      <c r="K48" s="1042"/>
      <c r="L48" s="1042"/>
      <c r="M48" s="1042"/>
      <c r="N48" s="1042"/>
      <c r="O48" s="1042"/>
      <c r="P48" s="1043"/>
      <c r="Q48" s="1049"/>
      <c r="R48" s="1045"/>
      <c r="S48" s="1045"/>
      <c r="T48" s="1045"/>
      <c r="U48" s="1045"/>
      <c r="V48" s="1045"/>
      <c r="W48" s="1045"/>
      <c r="X48" s="1045"/>
      <c r="Y48" s="1045"/>
      <c r="Z48" s="1045"/>
      <c r="AA48" s="1045"/>
      <c r="AB48" s="1045"/>
      <c r="AC48" s="1045"/>
      <c r="AD48" s="1045"/>
      <c r="AE48" s="1050"/>
      <c r="AF48" s="1044"/>
      <c r="AG48" s="1045"/>
      <c r="AH48" s="1045"/>
      <c r="AI48" s="1045"/>
      <c r="AJ48" s="1046"/>
      <c r="AK48" s="978"/>
      <c r="AL48" s="969"/>
      <c r="AM48" s="969"/>
      <c r="AN48" s="969"/>
      <c r="AO48" s="969"/>
      <c r="AP48" s="969"/>
      <c r="AQ48" s="969"/>
      <c r="AR48" s="969"/>
      <c r="AS48" s="969"/>
      <c r="AT48" s="969"/>
      <c r="AU48" s="969"/>
      <c r="AV48" s="969"/>
      <c r="AW48" s="969"/>
      <c r="AX48" s="969"/>
      <c r="AY48" s="969"/>
      <c r="AZ48" s="1048"/>
      <c r="BA48" s="1048"/>
      <c r="BB48" s="1048"/>
      <c r="BC48" s="1048"/>
      <c r="BD48" s="1048"/>
      <c r="BE48" s="980"/>
      <c r="BF48" s="980"/>
      <c r="BG48" s="980"/>
      <c r="BH48" s="980"/>
      <c r="BI48" s="981"/>
      <c r="BJ48" s="241"/>
      <c r="BK48" s="241"/>
      <c r="BL48" s="241"/>
      <c r="BM48" s="241"/>
      <c r="BN48" s="241"/>
      <c r="BO48" s="254"/>
      <c r="BP48" s="254"/>
      <c r="BQ48" s="251">
        <v>42</v>
      </c>
      <c r="BR48" s="252"/>
      <c r="BS48" s="1014" t="s">
        <v>626</v>
      </c>
      <c r="BT48" s="1015"/>
      <c r="BU48" s="1015"/>
      <c r="BV48" s="1015"/>
      <c r="BW48" s="1015"/>
      <c r="BX48" s="1015"/>
      <c r="BY48" s="1015"/>
      <c r="BZ48" s="1015"/>
      <c r="CA48" s="1015"/>
      <c r="CB48" s="1015"/>
      <c r="CC48" s="1015"/>
      <c r="CD48" s="1015"/>
      <c r="CE48" s="1015"/>
      <c r="CF48" s="1015"/>
      <c r="CG48" s="1016"/>
      <c r="CH48" s="989">
        <v>14</v>
      </c>
      <c r="CI48" s="990"/>
      <c r="CJ48" s="990"/>
      <c r="CK48" s="990"/>
      <c r="CL48" s="991"/>
      <c r="CM48" s="989">
        <v>1240</v>
      </c>
      <c r="CN48" s="990"/>
      <c r="CO48" s="990"/>
      <c r="CP48" s="990"/>
      <c r="CQ48" s="991"/>
      <c r="CR48" s="989">
        <v>0</v>
      </c>
      <c r="CS48" s="990"/>
      <c r="CT48" s="990"/>
      <c r="CU48" s="990"/>
      <c r="CV48" s="991"/>
      <c r="CW48" s="989" t="s">
        <v>477</v>
      </c>
      <c r="CX48" s="990"/>
      <c r="CY48" s="990"/>
      <c r="CZ48" s="990"/>
      <c r="DA48" s="991"/>
      <c r="DB48" s="989">
        <v>98</v>
      </c>
      <c r="DC48" s="990"/>
      <c r="DD48" s="990"/>
      <c r="DE48" s="990"/>
      <c r="DF48" s="991"/>
      <c r="DG48" s="989" t="s">
        <v>477</v>
      </c>
      <c r="DH48" s="990"/>
      <c r="DI48" s="990"/>
      <c r="DJ48" s="990"/>
      <c r="DK48" s="991"/>
      <c r="DL48" s="989" t="s">
        <v>477</v>
      </c>
      <c r="DM48" s="990"/>
      <c r="DN48" s="990"/>
      <c r="DO48" s="990"/>
      <c r="DP48" s="991"/>
      <c r="DQ48" s="989" t="s">
        <v>477</v>
      </c>
      <c r="DR48" s="990"/>
      <c r="DS48" s="990"/>
      <c r="DT48" s="990"/>
      <c r="DU48" s="991"/>
      <c r="DV48" s="1014"/>
      <c r="DW48" s="1015"/>
      <c r="DX48" s="1015"/>
      <c r="DY48" s="1015"/>
      <c r="DZ48" s="1047"/>
      <c r="EA48" s="235"/>
    </row>
    <row r="49" spans="1:131" s="236" customFormat="1" ht="26.25" customHeight="1" x14ac:dyDescent="0.2">
      <c r="A49" s="250">
        <v>22</v>
      </c>
      <c r="B49" s="1041"/>
      <c r="C49" s="1042"/>
      <c r="D49" s="1042"/>
      <c r="E49" s="1042"/>
      <c r="F49" s="1042"/>
      <c r="G49" s="1042"/>
      <c r="H49" s="1042"/>
      <c r="I49" s="1042"/>
      <c r="J49" s="1042"/>
      <c r="K49" s="1042"/>
      <c r="L49" s="1042"/>
      <c r="M49" s="1042"/>
      <c r="N49" s="1042"/>
      <c r="O49" s="1042"/>
      <c r="P49" s="1043"/>
      <c r="Q49" s="1049"/>
      <c r="R49" s="1045"/>
      <c r="S49" s="1045"/>
      <c r="T49" s="1045"/>
      <c r="U49" s="1045"/>
      <c r="V49" s="1045"/>
      <c r="W49" s="1045"/>
      <c r="X49" s="1045"/>
      <c r="Y49" s="1045"/>
      <c r="Z49" s="1045"/>
      <c r="AA49" s="1045"/>
      <c r="AB49" s="1045"/>
      <c r="AC49" s="1045"/>
      <c r="AD49" s="1045"/>
      <c r="AE49" s="1050"/>
      <c r="AF49" s="1044"/>
      <c r="AG49" s="1045"/>
      <c r="AH49" s="1045"/>
      <c r="AI49" s="1045"/>
      <c r="AJ49" s="1046"/>
      <c r="AK49" s="978"/>
      <c r="AL49" s="969"/>
      <c r="AM49" s="969"/>
      <c r="AN49" s="969"/>
      <c r="AO49" s="969"/>
      <c r="AP49" s="969"/>
      <c r="AQ49" s="969"/>
      <c r="AR49" s="969"/>
      <c r="AS49" s="969"/>
      <c r="AT49" s="969"/>
      <c r="AU49" s="969"/>
      <c r="AV49" s="969"/>
      <c r="AW49" s="969"/>
      <c r="AX49" s="969"/>
      <c r="AY49" s="969"/>
      <c r="AZ49" s="1048"/>
      <c r="BA49" s="1048"/>
      <c r="BB49" s="1048"/>
      <c r="BC49" s="1048"/>
      <c r="BD49" s="1048"/>
      <c r="BE49" s="980"/>
      <c r="BF49" s="980"/>
      <c r="BG49" s="980"/>
      <c r="BH49" s="980"/>
      <c r="BI49" s="981"/>
      <c r="BJ49" s="241"/>
      <c r="BK49" s="241"/>
      <c r="BL49" s="241"/>
      <c r="BM49" s="241"/>
      <c r="BN49" s="241"/>
      <c r="BO49" s="254"/>
      <c r="BP49" s="254"/>
      <c r="BQ49" s="251">
        <v>43</v>
      </c>
      <c r="BR49" s="252"/>
      <c r="BS49" s="1014" t="s">
        <v>627</v>
      </c>
      <c r="BT49" s="1015"/>
      <c r="BU49" s="1015"/>
      <c r="BV49" s="1015"/>
      <c r="BW49" s="1015"/>
      <c r="BX49" s="1015"/>
      <c r="BY49" s="1015"/>
      <c r="BZ49" s="1015"/>
      <c r="CA49" s="1015"/>
      <c r="CB49" s="1015"/>
      <c r="CC49" s="1015"/>
      <c r="CD49" s="1015"/>
      <c r="CE49" s="1015"/>
      <c r="CF49" s="1015"/>
      <c r="CG49" s="1016"/>
      <c r="CH49" s="989">
        <v>6967</v>
      </c>
      <c r="CI49" s="990"/>
      <c r="CJ49" s="990"/>
      <c r="CK49" s="990"/>
      <c r="CL49" s="991"/>
      <c r="CM49" s="989">
        <v>110774</v>
      </c>
      <c r="CN49" s="990"/>
      <c r="CO49" s="990"/>
      <c r="CP49" s="990"/>
      <c r="CQ49" s="991"/>
      <c r="CR49" s="989">
        <v>4913</v>
      </c>
      <c r="CS49" s="990"/>
      <c r="CT49" s="990"/>
      <c r="CU49" s="990"/>
      <c r="CV49" s="991"/>
      <c r="CW49" s="989" t="s">
        <v>477</v>
      </c>
      <c r="CX49" s="990"/>
      <c r="CY49" s="990"/>
      <c r="CZ49" s="990"/>
      <c r="DA49" s="991"/>
      <c r="DB49" s="989">
        <v>16993</v>
      </c>
      <c r="DC49" s="990"/>
      <c r="DD49" s="990"/>
      <c r="DE49" s="990"/>
      <c r="DF49" s="991"/>
      <c r="DG49" s="989" t="s">
        <v>477</v>
      </c>
      <c r="DH49" s="990"/>
      <c r="DI49" s="990"/>
      <c r="DJ49" s="990"/>
      <c r="DK49" s="991"/>
      <c r="DL49" s="989" t="s">
        <v>477</v>
      </c>
      <c r="DM49" s="990"/>
      <c r="DN49" s="990"/>
      <c r="DO49" s="990"/>
      <c r="DP49" s="991"/>
      <c r="DQ49" s="989" t="s">
        <v>477</v>
      </c>
      <c r="DR49" s="990"/>
      <c r="DS49" s="990"/>
      <c r="DT49" s="990"/>
      <c r="DU49" s="991"/>
      <c r="DV49" s="1014"/>
      <c r="DW49" s="1015"/>
      <c r="DX49" s="1015"/>
      <c r="DY49" s="1015"/>
      <c r="DZ49" s="1047"/>
      <c r="EA49" s="235"/>
    </row>
    <row r="50" spans="1:131" s="236" customFormat="1" ht="26.25" customHeight="1" x14ac:dyDescent="0.2">
      <c r="A50" s="250">
        <v>23</v>
      </c>
      <c r="B50" s="1041"/>
      <c r="C50" s="1042"/>
      <c r="D50" s="1042"/>
      <c r="E50" s="1042"/>
      <c r="F50" s="1042"/>
      <c r="G50" s="1042"/>
      <c r="H50" s="1042"/>
      <c r="I50" s="1042"/>
      <c r="J50" s="1042"/>
      <c r="K50" s="1042"/>
      <c r="L50" s="1042"/>
      <c r="M50" s="1042"/>
      <c r="N50" s="1042"/>
      <c r="O50" s="1042"/>
      <c r="P50" s="1043"/>
      <c r="Q50" s="1039"/>
      <c r="R50" s="1020"/>
      <c r="S50" s="1020"/>
      <c r="T50" s="1020"/>
      <c r="U50" s="1020"/>
      <c r="V50" s="1020"/>
      <c r="W50" s="1020"/>
      <c r="X50" s="1020"/>
      <c r="Y50" s="1020"/>
      <c r="Z50" s="1020"/>
      <c r="AA50" s="1020"/>
      <c r="AB50" s="1020"/>
      <c r="AC50" s="1020"/>
      <c r="AD50" s="1020"/>
      <c r="AE50" s="1040"/>
      <c r="AF50" s="1044"/>
      <c r="AG50" s="1045"/>
      <c r="AH50" s="1045"/>
      <c r="AI50" s="1045"/>
      <c r="AJ50" s="1046"/>
      <c r="AK50" s="1022"/>
      <c r="AL50" s="1020"/>
      <c r="AM50" s="1020"/>
      <c r="AN50" s="1020"/>
      <c r="AO50" s="1020"/>
      <c r="AP50" s="1020"/>
      <c r="AQ50" s="1020"/>
      <c r="AR50" s="1020"/>
      <c r="AS50" s="1020"/>
      <c r="AT50" s="1020"/>
      <c r="AU50" s="1020"/>
      <c r="AV50" s="1020"/>
      <c r="AW50" s="1020"/>
      <c r="AX50" s="1020"/>
      <c r="AY50" s="1020"/>
      <c r="AZ50" s="1023"/>
      <c r="BA50" s="1023"/>
      <c r="BB50" s="1023"/>
      <c r="BC50" s="1023"/>
      <c r="BD50" s="1023"/>
      <c r="BE50" s="980"/>
      <c r="BF50" s="980"/>
      <c r="BG50" s="980"/>
      <c r="BH50" s="980"/>
      <c r="BI50" s="981"/>
      <c r="BJ50" s="241"/>
      <c r="BK50" s="241"/>
      <c r="BL50" s="241"/>
      <c r="BM50" s="241"/>
      <c r="BN50" s="241"/>
      <c r="BO50" s="254"/>
      <c r="BP50" s="254"/>
      <c r="BQ50" s="251">
        <v>44</v>
      </c>
      <c r="BR50" s="252"/>
      <c r="BS50" s="1014" t="s">
        <v>628</v>
      </c>
      <c r="BT50" s="1015"/>
      <c r="BU50" s="1015"/>
      <c r="BV50" s="1015"/>
      <c r="BW50" s="1015"/>
      <c r="BX50" s="1015"/>
      <c r="BY50" s="1015"/>
      <c r="BZ50" s="1015"/>
      <c r="CA50" s="1015"/>
      <c r="CB50" s="1015"/>
      <c r="CC50" s="1015"/>
      <c r="CD50" s="1015"/>
      <c r="CE50" s="1015"/>
      <c r="CF50" s="1015"/>
      <c r="CG50" s="1016"/>
      <c r="CH50" s="989">
        <v>63</v>
      </c>
      <c r="CI50" s="990"/>
      <c r="CJ50" s="990"/>
      <c r="CK50" s="990"/>
      <c r="CL50" s="991"/>
      <c r="CM50" s="989">
        <v>4290</v>
      </c>
      <c r="CN50" s="990"/>
      <c r="CO50" s="990"/>
      <c r="CP50" s="990"/>
      <c r="CQ50" s="991"/>
      <c r="CR50" s="989">
        <v>5</v>
      </c>
      <c r="CS50" s="990"/>
      <c r="CT50" s="990"/>
      <c r="CU50" s="990"/>
      <c r="CV50" s="991"/>
      <c r="CW50" s="989">
        <v>1</v>
      </c>
      <c r="CX50" s="990"/>
      <c r="CY50" s="990"/>
      <c r="CZ50" s="990"/>
      <c r="DA50" s="991"/>
      <c r="DB50" s="989" t="s">
        <v>555</v>
      </c>
      <c r="DC50" s="990"/>
      <c r="DD50" s="990"/>
      <c r="DE50" s="990"/>
      <c r="DF50" s="991"/>
      <c r="DG50" s="989" t="s">
        <v>555</v>
      </c>
      <c r="DH50" s="990"/>
      <c r="DI50" s="990"/>
      <c r="DJ50" s="990"/>
      <c r="DK50" s="991"/>
      <c r="DL50" s="989" t="s">
        <v>555</v>
      </c>
      <c r="DM50" s="990"/>
      <c r="DN50" s="990"/>
      <c r="DO50" s="990"/>
      <c r="DP50" s="991"/>
      <c r="DQ50" s="989" t="s">
        <v>555</v>
      </c>
      <c r="DR50" s="990"/>
      <c r="DS50" s="990"/>
      <c r="DT50" s="990"/>
      <c r="DU50" s="991"/>
      <c r="DV50" s="1014"/>
      <c r="DW50" s="1015"/>
      <c r="DX50" s="1015"/>
      <c r="DY50" s="1015"/>
      <c r="DZ50" s="1047"/>
      <c r="EA50" s="235"/>
    </row>
    <row r="51" spans="1:131" s="236" customFormat="1" ht="26.25" customHeight="1" x14ac:dyDescent="0.2">
      <c r="A51" s="250">
        <v>24</v>
      </c>
      <c r="B51" s="1041"/>
      <c r="C51" s="1042"/>
      <c r="D51" s="1042"/>
      <c r="E51" s="1042"/>
      <c r="F51" s="1042"/>
      <c r="G51" s="1042"/>
      <c r="H51" s="1042"/>
      <c r="I51" s="1042"/>
      <c r="J51" s="1042"/>
      <c r="K51" s="1042"/>
      <c r="L51" s="1042"/>
      <c r="M51" s="1042"/>
      <c r="N51" s="1042"/>
      <c r="O51" s="1042"/>
      <c r="P51" s="1043"/>
      <c r="Q51" s="1039"/>
      <c r="R51" s="1020"/>
      <c r="S51" s="1020"/>
      <c r="T51" s="1020"/>
      <c r="U51" s="1020"/>
      <c r="V51" s="1020"/>
      <c r="W51" s="1020"/>
      <c r="X51" s="1020"/>
      <c r="Y51" s="1020"/>
      <c r="Z51" s="1020"/>
      <c r="AA51" s="1020"/>
      <c r="AB51" s="1020"/>
      <c r="AC51" s="1020"/>
      <c r="AD51" s="1020"/>
      <c r="AE51" s="1040"/>
      <c r="AF51" s="1044"/>
      <c r="AG51" s="1045"/>
      <c r="AH51" s="1045"/>
      <c r="AI51" s="1045"/>
      <c r="AJ51" s="1046"/>
      <c r="AK51" s="1022"/>
      <c r="AL51" s="1020"/>
      <c r="AM51" s="1020"/>
      <c r="AN51" s="1020"/>
      <c r="AO51" s="1020"/>
      <c r="AP51" s="1020"/>
      <c r="AQ51" s="1020"/>
      <c r="AR51" s="1020"/>
      <c r="AS51" s="1020"/>
      <c r="AT51" s="1020"/>
      <c r="AU51" s="1020"/>
      <c r="AV51" s="1020"/>
      <c r="AW51" s="1020"/>
      <c r="AX51" s="1020"/>
      <c r="AY51" s="1020"/>
      <c r="AZ51" s="1023"/>
      <c r="BA51" s="1023"/>
      <c r="BB51" s="1023"/>
      <c r="BC51" s="1023"/>
      <c r="BD51" s="1023"/>
      <c r="BE51" s="980"/>
      <c r="BF51" s="980"/>
      <c r="BG51" s="980"/>
      <c r="BH51" s="980"/>
      <c r="BI51" s="981"/>
      <c r="BJ51" s="241"/>
      <c r="BK51" s="241"/>
      <c r="BL51" s="241"/>
      <c r="BM51" s="241"/>
      <c r="BN51" s="241"/>
      <c r="BO51" s="254"/>
      <c r="BP51" s="254"/>
      <c r="BQ51" s="251">
        <v>45</v>
      </c>
      <c r="BR51" s="252"/>
      <c r="BS51" s="1014" t="s">
        <v>629</v>
      </c>
      <c r="BT51" s="1015"/>
      <c r="BU51" s="1015"/>
      <c r="BV51" s="1015"/>
      <c r="BW51" s="1015"/>
      <c r="BX51" s="1015"/>
      <c r="BY51" s="1015"/>
      <c r="BZ51" s="1015"/>
      <c r="CA51" s="1015"/>
      <c r="CB51" s="1015"/>
      <c r="CC51" s="1015"/>
      <c r="CD51" s="1015"/>
      <c r="CE51" s="1015"/>
      <c r="CF51" s="1015"/>
      <c r="CG51" s="1016"/>
      <c r="CH51" s="989">
        <v>-280</v>
      </c>
      <c r="CI51" s="990"/>
      <c r="CJ51" s="990"/>
      <c r="CK51" s="990"/>
      <c r="CL51" s="991"/>
      <c r="CM51" s="989">
        <v>22047</v>
      </c>
      <c r="CN51" s="990"/>
      <c r="CO51" s="990"/>
      <c r="CP51" s="990"/>
      <c r="CQ51" s="991"/>
      <c r="CR51" s="989">
        <v>77</v>
      </c>
      <c r="CS51" s="990"/>
      <c r="CT51" s="990"/>
      <c r="CU51" s="990"/>
      <c r="CV51" s="991"/>
      <c r="CW51" s="989">
        <v>21</v>
      </c>
      <c r="CX51" s="990"/>
      <c r="CY51" s="990"/>
      <c r="CZ51" s="990"/>
      <c r="DA51" s="991"/>
      <c r="DB51" s="989" t="s">
        <v>555</v>
      </c>
      <c r="DC51" s="990"/>
      <c r="DD51" s="990"/>
      <c r="DE51" s="990"/>
      <c r="DF51" s="991"/>
      <c r="DG51" s="989" t="s">
        <v>555</v>
      </c>
      <c r="DH51" s="990"/>
      <c r="DI51" s="990"/>
      <c r="DJ51" s="990"/>
      <c r="DK51" s="991"/>
      <c r="DL51" s="989" t="s">
        <v>555</v>
      </c>
      <c r="DM51" s="990"/>
      <c r="DN51" s="990"/>
      <c r="DO51" s="990"/>
      <c r="DP51" s="991"/>
      <c r="DQ51" s="989" t="s">
        <v>555</v>
      </c>
      <c r="DR51" s="990"/>
      <c r="DS51" s="990"/>
      <c r="DT51" s="990"/>
      <c r="DU51" s="991"/>
      <c r="DV51" s="992"/>
      <c r="DW51" s="993"/>
      <c r="DX51" s="993"/>
      <c r="DY51" s="993"/>
      <c r="DZ51" s="994"/>
      <c r="EA51" s="235"/>
    </row>
    <row r="52" spans="1:131" s="236" customFormat="1" ht="26.25" customHeight="1" x14ac:dyDescent="0.2">
      <c r="A52" s="250">
        <v>25</v>
      </c>
      <c r="B52" s="1041"/>
      <c r="C52" s="1042"/>
      <c r="D52" s="1042"/>
      <c r="E52" s="1042"/>
      <c r="F52" s="1042"/>
      <c r="G52" s="1042"/>
      <c r="H52" s="1042"/>
      <c r="I52" s="1042"/>
      <c r="J52" s="1042"/>
      <c r="K52" s="1042"/>
      <c r="L52" s="1042"/>
      <c r="M52" s="1042"/>
      <c r="N52" s="1042"/>
      <c r="O52" s="1042"/>
      <c r="P52" s="1043"/>
      <c r="Q52" s="1039"/>
      <c r="R52" s="1020"/>
      <c r="S52" s="1020"/>
      <c r="T52" s="1020"/>
      <c r="U52" s="1020"/>
      <c r="V52" s="1020"/>
      <c r="W52" s="1020"/>
      <c r="X52" s="1020"/>
      <c r="Y52" s="1020"/>
      <c r="Z52" s="1020"/>
      <c r="AA52" s="1020"/>
      <c r="AB52" s="1020"/>
      <c r="AC52" s="1020"/>
      <c r="AD52" s="1020"/>
      <c r="AE52" s="1040"/>
      <c r="AF52" s="1044"/>
      <c r="AG52" s="1045"/>
      <c r="AH52" s="1045"/>
      <c r="AI52" s="1045"/>
      <c r="AJ52" s="1046"/>
      <c r="AK52" s="1022"/>
      <c r="AL52" s="1020"/>
      <c r="AM52" s="1020"/>
      <c r="AN52" s="1020"/>
      <c r="AO52" s="1020"/>
      <c r="AP52" s="1020"/>
      <c r="AQ52" s="1020"/>
      <c r="AR52" s="1020"/>
      <c r="AS52" s="1020"/>
      <c r="AT52" s="1020"/>
      <c r="AU52" s="1020"/>
      <c r="AV52" s="1020"/>
      <c r="AW52" s="1020"/>
      <c r="AX52" s="1020"/>
      <c r="AY52" s="1020"/>
      <c r="AZ52" s="1023"/>
      <c r="BA52" s="1023"/>
      <c r="BB52" s="1023"/>
      <c r="BC52" s="1023"/>
      <c r="BD52" s="1023"/>
      <c r="BE52" s="980"/>
      <c r="BF52" s="980"/>
      <c r="BG52" s="980"/>
      <c r="BH52" s="980"/>
      <c r="BI52" s="981"/>
      <c r="BJ52" s="241"/>
      <c r="BK52" s="241"/>
      <c r="BL52" s="241"/>
      <c r="BM52" s="241"/>
      <c r="BN52" s="241"/>
      <c r="BO52" s="254"/>
      <c r="BP52" s="254"/>
      <c r="BQ52" s="251">
        <v>46</v>
      </c>
      <c r="BR52" s="252"/>
      <c r="BS52" s="1014" t="s">
        <v>630</v>
      </c>
      <c r="BT52" s="1015"/>
      <c r="BU52" s="1015"/>
      <c r="BV52" s="1015"/>
      <c r="BW52" s="1015"/>
      <c r="BX52" s="1015"/>
      <c r="BY52" s="1015"/>
      <c r="BZ52" s="1015"/>
      <c r="CA52" s="1015"/>
      <c r="CB52" s="1015"/>
      <c r="CC52" s="1015"/>
      <c r="CD52" s="1015"/>
      <c r="CE52" s="1015"/>
      <c r="CF52" s="1015"/>
      <c r="CG52" s="1016"/>
      <c r="CH52" s="989">
        <v>1</v>
      </c>
      <c r="CI52" s="990"/>
      <c r="CJ52" s="990"/>
      <c r="CK52" s="990"/>
      <c r="CL52" s="991"/>
      <c r="CM52" s="989">
        <v>868</v>
      </c>
      <c r="CN52" s="990"/>
      <c r="CO52" s="990"/>
      <c r="CP52" s="990"/>
      <c r="CQ52" s="991"/>
      <c r="CR52" s="989">
        <v>6</v>
      </c>
      <c r="CS52" s="990"/>
      <c r="CT52" s="990"/>
      <c r="CU52" s="990"/>
      <c r="CV52" s="991"/>
      <c r="CW52" s="989">
        <v>1</v>
      </c>
      <c r="CX52" s="990"/>
      <c r="CY52" s="990"/>
      <c r="CZ52" s="990"/>
      <c r="DA52" s="991"/>
      <c r="DB52" s="989" t="s">
        <v>555</v>
      </c>
      <c r="DC52" s="990"/>
      <c r="DD52" s="990"/>
      <c r="DE52" s="990"/>
      <c r="DF52" s="991"/>
      <c r="DG52" s="989" t="s">
        <v>555</v>
      </c>
      <c r="DH52" s="990"/>
      <c r="DI52" s="990"/>
      <c r="DJ52" s="990"/>
      <c r="DK52" s="991"/>
      <c r="DL52" s="989" t="s">
        <v>555</v>
      </c>
      <c r="DM52" s="990"/>
      <c r="DN52" s="990"/>
      <c r="DO52" s="990"/>
      <c r="DP52" s="991"/>
      <c r="DQ52" s="989" t="s">
        <v>555</v>
      </c>
      <c r="DR52" s="990"/>
      <c r="DS52" s="990"/>
      <c r="DT52" s="990"/>
      <c r="DU52" s="991"/>
      <c r="DV52" s="992"/>
      <c r="DW52" s="993"/>
      <c r="DX52" s="993"/>
      <c r="DY52" s="993"/>
      <c r="DZ52" s="994"/>
      <c r="EA52" s="235"/>
    </row>
    <row r="53" spans="1:131" s="236" customFormat="1" ht="26.25" customHeight="1" x14ac:dyDescent="0.2">
      <c r="A53" s="250">
        <v>26</v>
      </c>
      <c r="B53" s="1041"/>
      <c r="C53" s="1042"/>
      <c r="D53" s="1042"/>
      <c r="E53" s="1042"/>
      <c r="F53" s="1042"/>
      <c r="G53" s="1042"/>
      <c r="H53" s="1042"/>
      <c r="I53" s="1042"/>
      <c r="J53" s="1042"/>
      <c r="K53" s="1042"/>
      <c r="L53" s="1042"/>
      <c r="M53" s="1042"/>
      <c r="N53" s="1042"/>
      <c r="O53" s="1042"/>
      <c r="P53" s="1043"/>
      <c r="Q53" s="1039"/>
      <c r="R53" s="1020"/>
      <c r="S53" s="1020"/>
      <c r="T53" s="1020"/>
      <c r="U53" s="1020"/>
      <c r="V53" s="1020"/>
      <c r="W53" s="1020"/>
      <c r="X53" s="1020"/>
      <c r="Y53" s="1020"/>
      <c r="Z53" s="1020"/>
      <c r="AA53" s="1020"/>
      <c r="AB53" s="1020"/>
      <c r="AC53" s="1020"/>
      <c r="AD53" s="1020"/>
      <c r="AE53" s="1040"/>
      <c r="AF53" s="1044"/>
      <c r="AG53" s="1045"/>
      <c r="AH53" s="1045"/>
      <c r="AI53" s="1045"/>
      <c r="AJ53" s="1046"/>
      <c r="AK53" s="1022"/>
      <c r="AL53" s="1020"/>
      <c r="AM53" s="1020"/>
      <c r="AN53" s="1020"/>
      <c r="AO53" s="1020"/>
      <c r="AP53" s="1020"/>
      <c r="AQ53" s="1020"/>
      <c r="AR53" s="1020"/>
      <c r="AS53" s="1020"/>
      <c r="AT53" s="1020"/>
      <c r="AU53" s="1020"/>
      <c r="AV53" s="1020"/>
      <c r="AW53" s="1020"/>
      <c r="AX53" s="1020"/>
      <c r="AY53" s="1020"/>
      <c r="AZ53" s="1023"/>
      <c r="BA53" s="1023"/>
      <c r="BB53" s="1023"/>
      <c r="BC53" s="1023"/>
      <c r="BD53" s="1023"/>
      <c r="BE53" s="980"/>
      <c r="BF53" s="980"/>
      <c r="BG53" s="980"/>
      <c r="BH53" s="980"/>
      <c r="BI53" s="981"/>
      <c r="BJ53" s="241"/>
      <c r="BK53" s="241"/>
      <c r="BL53" s="241"/>
      <c r="BM53" s="241"/>
      <c r="BN53" s="241"/>
      <c r="BO53" s="254"/>
      <c r="BP53" s="254"/>
      <c r="BQ53" s="251">
        <v>47</v>
      </c>
      <c r="BR53" s="252"/>
      <c r="BS53" s="1014" t="s">
        <v>631</v>
      </c>
      <c r="BT53" s="1015"/>
      <c r="BU53" s="1015"/>
      <c r="BV53" s="1015"/>
      <c r="BW53" s="1015"/>
      <c r="BX53" s="1015"/>
      <c r="BY53" s="1015"/>
      <c r="BZ53" s="1015"/>
      <c r="CA53" s="1015"/>
      <c r="CB53" s="1015"/>
      <c r="CC53" s="1015"/>
      <c r="CD53" s="1015"/>
      <c r="CE53" s="1015"/>
      <c r="CF53" s="1015"/>
      <c r="CG53" s="1016"/>
      <c r="CH53" s="989">
        <v>-2</v>
      </c>
      <c r="CI53" s="990"/>
      <c r="CJ53" s="990"/>
      <c r="CK53" s="990"/>
      <c r="CL53" s="991"/>
      <c r="CM53" s="989">
        <v>994</v>
      </c>
      <c r="CN53" s="990"/>
      <c r="CO53" s="990"/>
      <c r="CP53" s="990"/>
      <c r="CQ53" s="991"/>
      <c r="CR53" s="989">
        <v>4</v>
      </c>
      <c r="CS53" s="990"/>
      <c r="CT53" s="990"/>
      <c r="CU53" s="990"/>
      <c r="CV53" s="991"/>
      <c r="CW53" s="989">
        <v>0</v>
      </c>
      <c r="CX53" s="990"/>
      <c r="CY53" s="990"/>
      <c r="CZ53" s="990"/>
      <c r="DA53" s="991"/>
      <c r="DB53" s="989" t="s">
        <v>555</v>
      </c>
      <c r="DC53" s="990"/>
      <c r="DD53" s="990"/>
      <c r="DE53" s="990"/>
      <c r="DF53" s="991"/>
      <c r="DG53" s="989" t="s">
        <v>555</v>
      </c>
      <c r="DH53" s="990"/>
      <c r="DI53" s="990"/>
      <c r="DJ53" s="990"/>
      <c r="DK53" s="991"/>
      <c r="DL53" s="989" t="s">
        <v>555</v>
      </c>
      <c r="DM53" s="990"/>
      <c r="DN53" s="990"/>
      <c r="DO53" s="990"/>
      <c r="DP53" s="991"/>
      <c r="DQ53" s="989" t="s">
        <v>555</v>
      </c>
      <c r="DR53" s="990"/>
      <c r="DS53" s="990"/>
      <c r="DT53" s="990"/>
      <c r="DU53" s="991"/>
      <c r="DV53" s="992"/>
      <c r="DW53" s="993"/>
      <c r="DX53" s="993"/>
      <c r="DY53" s="993"/>
      <c r="DZ53" s="994"/>
      <c r="EA53" s="235"/>
    </row>
    <row r="54" spans="1:131" s="236" customFormat="1" ht="26.25" customHeight="1" x14ac:dyDescent="0.2">
      <c r="A54" s="250">
        <v>27</v>
      </c>
      <c r="B54" s="1041"/>
      <c r="C54" s="1042"/>
      <c r="D54" s="1042"/>
      <c r="E54" s="1042"/>
      <c r="F54" s="1042"/>
      <c r="G54" s="1042"/>
      <c r="H54" s="1042"/>
      <c r="I54" s="1042"/>
      <c r="J54" s="1042"/>
      <c r="K54" s="1042"/>
      <c r="L54" s="1042"/>
      <c r="M54" s="1042"/>
      <c r="N54" s="1042"/>
      <c r="O54" s="1042"/>
      <c r="P54" s="1043"/>
      <c r="Q54" s="1039"/>
      <c r="R54" s="1020"/>
      <c r="S54" s="1020"/>
      <c r="T54" s="1020"/>
      <c r="U54" s="1020"/>
      <c r="V54" s="1020"/>
      <c r="W54" s="1020"/>
      <c r="X54" s="1020"/>
      <c r="Y54" s="1020"/>
      <c r="Z54" s="1020"/>
      <c r="AA54" s="1020"/>
      <c r="AB54" s="1020"/>
      <c r="AC54" s="1020"/>
      <c r="AD54" s="1020"/>
      <c r="AE54" s="1040"/>
      <c r="AF54" s="1044"/>
      <c r="AG54" s="1045"/>
      <c r="AH54" s="1045"/>
      <c r="AI54" s="1045"/>
      <c r="AJ54" s="1046"/>
      <c r="AK54" s="1022"/>
      <c r="AL54" s="1020"/>
      <c r="AM54" s="1020"/>
      <c r="AN54" s="1020"/>
      <c r="AO54" s="1020"/>
      <c r="AP54" s="1020"/>
      <c r="AQ54" s="1020"/>
      <c r="AR54" s="1020"/>
      <c r="AS54" s="1020"/>
      <c r="AT54" s="1020"/>
      <c r="AU54" s="1020"/>
      <c r="AV54" s="1020"/>
      <c r="AW54" s="1020"/>
      <c r="AX54" s="1020"/>
      <c r="AY54" s="1020"/>
      <c r="AZ54" s="1023"/>
      <c r="BA54" s="1023"/>
      <c r="BB54" s="1023"/>
      <c r="BC54" s="1023"/>
      <c r="BD54" s="1023"/>
      <c r="BE54" s="980"/>
      <c r="BF54" s="980"/>
      <c r="BG54" s="980"/>
      <c r="BH54" s="980"/>
      <c r="BI54" s="981"/>
      <c r="BJ54" s="241"/>
      <c r="BK54" s="241"/>
      <c r="BL54" s="241"/>
      <c r="BM54" s="241"/>
      <c r="BN54" s="241"/>
      <c r="BO54" s="254"/>
      <c r="BP54" s="254"/>
      <c r="BQ54" s="251">
        <v>48</v>
      </c>
      <c r="BR54" s="252"/>
      <c r="BS54" s="1014"/>
      <c r="BT54" s="1015"/>
      <c r="BU54" s="1015"/>
      <c r="BV54" s="1015"/>
      <c r="BW54" s="1015"/>
      <c r="BX54" s="1015"/>
      <c r="BY54" s="1015"/>
      <c r="BZ54" s="1015"/>
      <c r="CA54" s="1015"/>
      <c r="CB54" s="1015"/>
      <c r="CC54" s="1015"/>
      <c r="CD54" s="1015"/>
      <c r="CE54" s="1015"/>
      <c r="CF54" s="1015"/>
      <c r="CG54" s="1016"/>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5"/>
    </row>
    <row r="55" spans="1:131" s="236" customFormat="1" ht="26.25" customHeight="1" x14ac:dyDescent="0.2">
      <c r="A55" s="250">
        <v>28</v>
      </c>
      <c r="B55" s="1041"/>
      <c r="C55" s="1042"/>
      <c r="D55" s="1042"/>
      <c r="E55" s="1042"/>
      <c r="F55" s="1042"/>
      <c r="G55" s="1042"/>
      <c r="H55" s="1042"/>
      <c r="I55" s="1042"/>
      <c r="J55" s="1042"/>
      <c r="K55" s="1042"/>
      <c r="L55" s="1042"/>
      <c r="M55" s="1042"/>
      <c r="N55" s="1042"/>
      <c r="O55" s="1042"/>
      <c r="P55" s="1043"/>
      <c r="Q55" s="1039"/>
      <c r="R55" s="1020"/>
      <c r="S55" s="1020"/>
      <c r="T55" s="1020"/>
      <c r="U55" s="1020"/>
      <c r="V55" s="1020"/>
      <c r="W55" s="1020"/>
      <c r="X55" s="1020"/>
      <c r="Y55" s="1020"/>
      <c r="Z55" s="1020"/>
      <c r="AA55" s="1020"/>
      <c r="AB55" s="1020"/>
      <c r="AC55" s="1020"/>
      <c r="AD55" s="1020"/>
      <c r="AE55" s="1040"/>
      <c r="AF55" s="1044"/>
      <c r="AG55" s="1045"/>
      <c r="AH55" s="1045"/>
      <c r="AI55" s="1045"/>
      <c r="AJ55" s="1046"/>
      <c r="AK55" s="1022"/>
      <c r="AL55" s="1020"/>
      <c r="AM55" s="1020"/>
      <c r="AN55" s="1020"/>
      <c r="AO55" s="1020"/>
      <c r="AP55" s="1020"/>
      <c r="AQ55" s="1020"/>
      <c r="AR55" s="1020"/>
      <c r="AS55" s="1020"/>
      <c r="AT55" s="1020"/>
      <c r="AU55" s="1020"/>
      <c r="AV55" s="1020"/>
      <c r="AW55" s="1020"/>
      <c r="AX55" s="1020"/>
      <c r="AY55" s="1020"/>
      <c r="AZ55" s="1023"/>
      <c r="BA55" s="1023"/>
      <c r="BB55" s="1023"/>
      <c r="BC55" s="1023"/>
      <c r="BD55" s="1023"/>
      <c r="BE55" s="980"/>
      <c r="BF55" s="980"/>
      <c r="BG55" s="980"/>
      <c r="BH55" s="980"/>
      <c r="BI55" s="981"/>
      <c r="BJ55" s="241"/>
      <c r="BK55" s="241"/>
      <c r="BL55" s="241"/>
      <c r="BM55" s="241"/>
      <c r="BN55" s="241"/>
      <c r="BO55" s="254"/>
      <c r="BP55" s="254"/>
      <c r="BQ55" s="251">
        <v>49</v>
      </c>
      <c r="BR55" s="252"/>
      <c r="BS55" s="1014"/>
      <c r="BT55" s="1015"/>
      <c r="BU55" s="1015"/>
      <c r="BV55" s="1015"/>
      <c r="BW55" s="1015"/>
      <c r="BX55" s="1015"/>
      <c r="BY55" s="1015"/>
      <c r="BZ55" s="1015"/>
      <c r="CA55" s="1015"/>
      <c r="CB55" s="1015"/>
      <c r="CC55" s="1015"/>
      <c r="CD55" s="1015"/>
      <c r="CE55" s="1015"/>
      <c r="CF55" s="1015"/>
      <c r="CG55" s="1016"/>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5"/>
    </row>
    <row r="56" spans="1:131" s="236" customFormat="1" ht="26.25" customHeight="1" x14ac:dyDescent="0.2">
      <c r="A56" s="250">
        <v>29</v>
      </c>
      <c r="B56" s="1041"/>
      <c r="C56" s="1042"/>
      <c r="D56" s="1042"/>
      <c r="E56" s="1042"/>
      <c r="F56" s="1042"/>
      <c r="G56" s="1042"/>
      <c r="H56" s="1042"/>
      <c r="I56" s="1042"/>
      <c r="J56" s="1042"/>
      <c r="K56" s="1042"/>
      <c r="L56" s="1042"/>
      <c r="M56" s="1042"/>
      <c r="N56" s="1042"/>
      <c r="O56" s="1042"/>
      <c r="P56" s="1043"/>
      <c r="Q56" s="1039"/>
      <c r="R56" s="1020"/>
      <c r="S56" s="1020"/>
      <c r="T56" s="1020"/>
      <c r="U56" s="1020"/>
      <c r="V56" s="1020"/>
      <c r="W56" s="1020"/>
      <c r="X56" s="1020"/>
      <c r="Y56" s="1020"/>
      <c r="Z56" s="1020"/>
      <c r="AA56" s="1020"/>
      <c r="AB56" s="1020"/>
      <c r="AC56" s="1020"/>
      <c r="AD56" s="1020"/>
      <c r="AE56" s="1040"/>
      <c r="AF56" s="1044"/>
      <c r="AG56" s="1045"/>
      <c r="AH56" s="1045"/>
      <c r="AI56" s="1045"/>
      <c r="AJ56" s="1046"/>
      <c r="AK56" s="1022"/>
      <c r="AL56" s="1020"/>
      <c r="AM56" s="1020"/>
      <c r="AN56" s="1020"/>
      <c r="AO56" s="1020"/>
      <c r="AP56" s="1020"/>
      <c r="AQ56" s="1020"/>
      <c r="AR56" s="1020"/>
      <c r="AS56" s="1020"/>
      <c r="AT56" s="1020"/>
      <c r="AU56" s="1020"/>
      <c r="AV56" s="1020"/>
      <c r="AW56" s="1020"/>
      <c r="AX56" s="1020"/>
      <c r="AY56" s="1020"/>
      <c r="AZ56" s="1023"/>
      <c r="BA56" s="1023"/>
      <c r="BB56" s="1023"/>
      <c r="BC56" s="1023"/>
      <c r="BD56" s="1023"/>
      <c r="BE56" s="980"/>
      <c r="BF56" s="980"/>
      <c r="BG56" s="980"/>
      <c r="BH56" s="980"/>
      <c r="BI56" s="981"/>
      <c r="BJ56" s="241"/>
      <c r="BK56" s="241"/>
      <c r="BL56" s="241"/>
      <c r="BM56" s="241"/>
      <c r="BN56" s="241"/>
      <c r="BO56" s="254"/>
      <c r="BP56" s="254"/>
      <c r="BQ56" s="251">
        <v>50</v>
      </c>
      <c r="BR56" s="252"/>
      <c r="BS56" s="1014"/>
      <c r="BT56" s="1015"/>
      <c r="BU56" s="1015"/>
      <c r="BV56" s="1015"/>
      <c r="BW56" s="1015"/>
      <c r="BX56" s="1015"/>
      <c r="BY56" s="1015"/>
      <c r="BZ56" s="1015"/>
      <c r="CA56" s="1015"/>
      <c r="CB56" s="1015"/>
      <c r="CC56" s="1015"/>
      <c r="CD56" s="1015"/>
      <c r="CE56" s="1015"/>
      <c r="CF56" s="1015"/>
      <c r="CG56" s="1016"/>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5"/>
    </row>
    <row r="57" spans="1:131" s="236" customFormat="1" ht="26.25" customHeight="1" x14ac:dyDescent="0.2">
      <c r="A57" s="250">
        <v>30</v>
      </c>
      <c r="B57" s="1041"/>
      <c r="C57" s="1042"/>
      <c r="D57" s="1042"/>
      <c r="E57" s="1042"/>
      <c r="F57" s="1042"/>
      <c r="G57" s="1042"/>
      <c r="H57" s="1042"/>
      <c r="I57" s="1042"/>
      <c r="J57" s="1042"/>
      <c r="K57" s="1042"/>
      <c r="L57" s="1042"/>
      <c r="M57" s="1042"/>
      <c r="N57" s="1042"/>
      <c r="O57" s="1042"/>
      <c r="P57" s="1043"/>
      <c r="Q57" s="1039"/>
      <c r="R57" s="1020"/>
      <c r="S57" s="1020"/>
      <c r="T57" s="1020"/>
      <c r="U57" s="1020"/>
      <c r="V57" s="1020"/>
      <c r="W57" s="1020"/>
      <c r="X57" s="1020"/>
      <c r="Y57" s="1020"/>
      <c r="Z57" s="1020"/>
      <c r="AA57" s="1020"/>
      <c r="AB57" s="1020"/>
      <c r="AC57" s="1020"/>
      <c r="AD57" s="1020"/>
      <c r="AE57" s="1040"/>
      <c r="AF57" s="1044"/>
      <c r="AG57" s="1045"/>
      <c r="AH57" s="1045"/>
      <c r="AI57" s="1045"/>
      <c r="AJ57" s="1046"/>
      <c r="AK57" s="1022"/>
      <c r="AL57" s="1020"/>
      <c r="AM57" s="1020"/>
      <c r="AN57" s="1020"/>
      <c r="AO57" s="1020"/>
      <c r="AP57" s="1020"/>
      <c r="AQ57" s="1020"/>
      <c r="AR57" s="1020"/>
      <c r="AS57" s="1020"/>
      <c r="AT57" s="1020"/>
      <c r="AU57" s="1020"/>
      <c r="AV57" s="1020"/>
      <c r="AW57" s="1020"/>
      <c r="AX57" s="1020"/>
      <c r="AY57" s="1020"/>
      <c r="AZ57" s="1023"/>
      <c r="BA57" s="1023"/>
      <c r="BB57" s="1023"/>
      <c r="BC57" s="1023"/>
      <c r="BD57" s="1023"/>
      <c r="BE57" s="980"/>
      <c r="BF57" s="980"/>
      <c r="BG57" s="980"/>
      <c r="BH57" s="980"/>
      <c r="BI57" s="981"/>
      <c r="BJ57" s="241"/>
      <c r="BK57" s="241"/>
      <c r="BL57" s="241"/>
      <c r="BM57" s="241"/>
      <c r="BN57" s="241"/>
      <c r="BO57" s="254"/>
      <c r="BP57" s="254"/>
      <c r="BQ57" s="251">
        <v>51</v>
      </c>
      <c r="BR57" s="252"/>
      <c r="BS57" s="1014"/>
      <c r="BT57" s="1015"/>
      <c r="BU57" s="1015"/>
      <c r="BV57" s="1015"/>
      <c r="BW57" s="1015"/>
      <c r="BX57" s="1015"/>
      <c r="BY57" s="1015"/>
      <c r="BZ57" s="1015"/>
      <c r="CA57" s="1015"/>
      <c r="CB57" s="1015"/>
      <c r="CC57" s="1015"/>
      <c r="CD57" s="1015"/>
      <c r="CE57" s="1015"/>
      <c r="CF57" s="1015"/>
      <c r="CG57" s="1016"/>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5"/>
    </row>
    <row r="58" spans="1:131" s="236" customFormat="1" ht="26.25" customHeight="1" x14ac:dyDescent="0.2">
      <c r="A58" s="250">
        <v>31</v>
      </c>
      <c r="B58" s="1041"/>
      <c r="C58" s="1042"/>
      <c r="D58" s="1042"/>
      <c r="E58" s="1042"/>
      <c r="F58" s="1042"/>
      <c r="G58" s="1042"/>
      <c r="H58" s="1042"/>
      <c r="I58" s="1042"/>
      <c r="J58" s="1042"/>
      <c r="K58" s="1042"/>
      <c r="L58" s="1042"/>
      <c r="M58" s="1042"/>
      <c r="N58" s="1042"/>
      <c r="O58" s="1042"/>
      <c r="P58" s="1043"/>
      <c r="Q58" s="1039"/>
      <c r="R58" s="1020"/>
      <c r="S58" s="1020"/>
      <c r="T58" s="1020"/>
      <c r="U58" s="1020"/>
      <c r="V58" s="1020"/>
      <c r="W58" s="1020"/>
      <c r="X58" s="1020"/>
      <c r="Y58" s="1020"/>
      <c r="Z58" s="1020"/>
      <c r="AA58" s="1020"/>
      <c r="AB58" s="1020"/>
      <c r="AC58" s="1020"/>
      <c r="AD58" s="1020"/>
      <c r="AE58" s="1040"/>
      <c r="AF58" s="1044"/>
      <c r="AG58" s="1045"/>
      <c r="AH58" s="1045"/>
      <c r="AI58" s="1045"/>
      <c r="AJ58" s="1046"/>
      <c r="AK58" s="1022"/>
      <c r="AL58" s="1020"/>
      <c r="AM58" s="1020"/>
      <c r="AN58" s="1020"/>
      <c r="AO58" s="1020"/>
      <c r="AP58" s="1020"/>
      <c r="AQ58" s="1020"/>
      <c r="AR58" s="1020"/>
      <c r="AS58" s="1020"/>
      <c r="AT58" s="1020"/>
      <c r="AU58" s="1020"/>
      <c r="AV58" s="1020"/>
      <c r="AW58" s="1020"/>
      <c r="AX58" s="1020"/>
      <c r="AY58" s="1020"/>
      <c r="AZ58" s="1023"/>
      <c r="BA58" s="1023"/>
      <c r="BB58" s="1023"/>
      <c r="BC58" s="1023"/>
      <c r="BD58" s="1023"/>
      <c r="BE58" s="980"/>
      <c r="BF58" s="980"/>
      <c r="BG58" s="980"/>
      <c r="BH58" s="980"/>
      <c r="BI58" s="981"/>
      <c r="BJ58" s="241"/>
      <c r="BK58" s="241"/>
      <c r="BL58" s="241"/>
      <c r="BM58" s="241"/>
      <c r="BN58" s="241"/>
      <c r="BO58" s="254"/>
      <c r="BP58" s="254"/>
      <c r="BQ58" s="251">
        <v>52</v>
      </c>
      <c r="BR58" s="252"/>
      <c r="BS58" s="1014"/>
      <c r="BT58" s="1015"/>
      <c r="BU58" s="1015"/>
      <c r="BV58" s="1015"/>
      <c r="BW58" s="1015"/>
      <c r="BX58" s="1015"/>
      <c r="BY58" s="1015"/>
      <c r="BZ58" s="1015"/>
      <c r="CA58" s="1015"/>
      <c r="CB58" s="1015"/>
      <c r="CC58" s="1015"/>
      <c r="CD58" s="1015"/>
      <c r="CE58" s="1015"/>
      <c r="CF58" s="1015"/>
      <c r="CG58" s="1016"/>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5"/>
    </row>
    <row r="59" spans="1:131" s="236" customFormat="1" ht="26.25" customHeight="1" x14ac:dyDescent="0.2">
      <c r="A59" s="250">
        <v>32</v>
      </c>
      <c r="B59" s="1041"/>
      <c r="C59" s="1042"/>
      <c r="D59" s="1042"/>
      <c r="E59" s="1042"/>
      <c r="F59" s="1042"/>
      <c r="G59" s="1042"/>
      <c r="H59" s="1042"/>
      <c r="I59" s="1042"/>
      <c r="J59" s="1042"/>
      <c r="K59" s="1042"/>
      <c r="L59" s="1042"/>
      <c r="M59" s="1042"/>
      <c r="N59" s="1042"/>
      <c r="O59" s="1042"/>
      <c r="P59" s="1043"/>
      <c r="Q59" s="1039"/>
      <c r="R59" s="1020"/>
      <c r="S59" s="1020"/>
      <c r="T59" s="1020"/>
      <c r="U59" s="1020"/>
      <c r="V59" s="1020"/>
      <c r="W59" s="1020"/>
      <c r="X59" s="1020"/>
      <c r="Y59" s="1020"/>
      <c r="Z59" s="1020"/>
      <c r="AA59" s="1020"/>
      <c r="AB59" s="1020"/>
      <c r="AC59" s="1020"/>
      <c r="AD59" s="1020"/>
      <c r="AE59" s="1040"/>
      <c r="AF59" s="1044"/>
      <c r="AG59" s="1045"/>
      <c r="AH59" s="1045"/>
      <c r="AI59" s="1045"/>
      <c r="AJ59" s="1046"/>
      <c r="AK59" s="1022"/>
      <c r="AL59" s="1020"/>
      <c r="AM59" s="1020"/>
      <c r="AN59" s="1020"/>
      <c r="AO59" s="1020"/>
      <c r="AP59" s="1020"/>
      <c r="AQ59" s="1020"/>
      <c r="AR59" s="1020"/>
      <c r="AS59" s="1020"/>
      <c r="AT59" s="1020"/>
      <c r="AU59" s="1020"/>
      <c r="AV59" s="1020"/>
      <c r="AW59" s="1020"/>
      <c r="AX59" s="1020"/>
      <c r="AY59" s="1020"/>
      <c r="AZ59" s="1023"/>
      <c r="BA59" s="1023"/>
      <c r="BB59" s="1023"/>
      <c r="BC59" s="1023"/>
      <c r="BD59" s="1023"/>
      <c r="BE59" s="980"/>
      <c r="BF59" s="980"/>
      <c r="BG59" s="980"/>
      <c r="BH59" s="980"/>
      <c r="BI59" s="981"/>
      <c r="BJ59" s="241"/>
      <c r="BK59" s="241"/>
      <c r="BL59" s="241"/>
      <c r="BM59" s="241"/>
      <c r="BN59" s="241"/>
      <c r="BO59" s="254"/>
      <c r="BP59" s="254"/>
      <c r="BQ59" s="251">
        <v>53</v>
      </c>
      <c r="BR59" s="252"/>
      <c r="BS59" s="1014"/>
      <c r="BT59" s="1015"/>
      <c r="BU59" s="1015"/>
      <c r="BV59" s="1015"/>
      <c r="BW59" s="1015"/>
      <c r="BX59" s="1015"/>
      <c r="BY59" s="1015"/>
      <c r="BZ59" s="1015"/>
      <c r="CA59" s="1015"/>
      <c r="CB59" s="1015"/>
      <c r="CC59" s="1015"/>
      <c r="CD59" s="1015"/>
      <c r="CE59" s="1015"/>
      <c r="CF59" s="1015"/>
      <c r="CG59" s="1016"/>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5"/>
    </row>
    <row r="60" spans="1:131" s="236" customFormat="1" ht="26.25" customHeight="1" x14ac:dyDescent="0.2">
      <c r="A60" s="250">
        <v>33</v>
      </c>
      <c r="B60" s="1041"/>
      <c r="C60" s="1042"/>
      <c r="D60" s="1042"/>
      <c r="E60" s="1042"/>
      <c r="F60" s="1042"/>
      <c r="G60" s="1042"/>
      <c r="H60" s="1042"/>
      <c r="I60" s="1042"/>
      <c r="J60" s="1042"/>
      <c r="K60" s="1042"/>
      <c r="L60" s="1042"/>
      <c r="M60" s="1042"/>
      <c r="N60" s="1042"/>
      <c r="O60" s="1042"/>
      <c r="P60" s="1043"/>
      <c r="Q60" s="1039"/>
      <c r="R60" s="1020"/>
      <c r="S60" s="1020"/>
      <c r="T60" s="1020"/>
      <c r="U60" s="1020"/>
      <c r="V60" s="1020"/>
      <c r="W60" s="1020"/>
      <c r="X60" s="1020"/>
      <c r="Y60" s="1020"/>
      <c r="Z60" s="1020"/>
      <c r="AA60" s="1020"/>
      <c r="AB60" s="1020"/>
      <c r="AC60" s="1020"/>
      <c r="AD60" s="1020"/>
      <c r="AE60" s="1040"/>
      <c r="AF60" s="1044"/>
      <c r="AG60" s="1045"/>
      <c r="AH60" s="1045"/>
      <c r="AI60" s="1045"/>
      <c r="AJ60" s="1046"/>
      <c r="AK60" s="1022"/>
      <c r="AL60" s="1020"/>
      <c r="AM60" s="1020"/>
      <c r="AN60" s="1020"/>
      <c r="AO60" s="1020"/>
      <c r="AP60" s="1020"/>
      <c r="AQ60" s="1020"/>
      <c r="AR60" s="1020"/>
      <c r="AS60" s="1020"/>
      <c r="AT60" s="1020"/>
      <c r="AU60" s="1020"/>
      <c r="AV60" s="1020"/>
      <c r="AW60" s="1020"/>
      <c r="AX60" s="1020"/>
      <c r="AY60" s="1020"/>
      <c r="AZ60" s="1023"/>
      <c r="BA60" s="1023"/>
      <c r="BB60" s="1023"/>
      <c r="BC60" s="1023"/>
      <c r="BD60" s="1023"/>
      <c r="BE60" s="980"/>
      <c r="BF60" s="980"/>
      <c r="BG60" s="980"/>
      <c r="BH60" s="980"/>
      <c r="BI60" s="981"/>
      <c r="BJ60" s="241"/>
      <c r="BK60" s="241"/>
      <c r="BL60" s="241"/>
      <c r="BM60" s="241"/>
      <c r="BN60" s="241"/>
      <c r="BO60" s="254"/>
      <c r="BP60" s="254"/>
      <c r="BQ60" s="251">
        <v>54</v>
      </c>
      <c r="BR60" s="252"/>
      <c r="BS60" s="1014"/>
      <c r="BT60" s="1015"/>
      <c r="BU60" s="1015"/>
      <c r="BV60" s="1015"/>
      <c r="BW60" s="1015"/>
      <c r="BX60" s="1015"/>
      <c r="BY60" s="1015"/>
      <c r="BZ60" s="1015"/>
      <c r="CA60" s="1015"/>
      <c r="CB60" s="1015"/>
      <c r="CC60" s="1015"/>
      <c r="CD60" s="1015"/>
      <c r="CE60" s="1015"/>
      <c r="CF60" s="1015"/>
      <c r="CG60" s="1016"/>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5"/>
    </row>
    <row r="61" spans="1:131" s="236" customFormat="1" ht="26.25" customHeight="1" thickBot="1" x14ac:dyDescent="0.25">
      <c r="A61" s="250">
        <v>34</v>
      </c>
      <c r="B61" s="1041"/>
      <c r="C61" s="1042"/>
      <c r="D61" s="1042"/>
      <c r="E61" s="1042"/>
      <c r="F61" s="1042"/>
      <c r="G61" s="1042"/>
      <c r="H61" s="1042"/>
      <c r="I61" s="1042"/>
      <c r="J61" s="1042"/>
      <c r="K61" s="1042"/>
      <c r="L61" s="1042"/>
      <c r="M61" s="1042"/>
      <c r="N61" s="1042"/>
      <c r="O61" s="1042"/>
      <c r="P61" s="1043"/>
      <c r="Q61" s="1039"/>
      <c r="R61" s="1020"/>
      <c r="S61" s="1020"/>
      <c r="T61" s="1020"/>
      <c r="U61" s="1020"/>
      <c r="V61" s="1020"/>
      <c r="W61" s="1020"/>
      <c r="X61" s="1020"/>
      <c r="Y61" s="1020"/>
      <c r="Z61" s="1020"/>
      <c r="AA61" s="1020"/>
      <c r="AB61" s="1020"/>
      <c r="AC61" s="1020"/>
      <c r="AD61" s="1020"/>
      <c r="AE61" s="1040"/>
      <c r="AF61" s="1044"/>
      <c r="AG61" s="1045"/>
      <c r="AH61" s="1045"/>
      <c r="AI61" s="1045"/>
      <c r="AJ61" s="1046"/>
      <c r="AK61" s="1022"/>
      <c r="AL61" s="1020"/>
      <c r="AM61" s="1020"/>
      <c r="AN61" s="1020"/>
      <c r="AO61" s="1020"/>
      <c r="AP61" s="1020"/>
      <c r="AQ61" s="1020"/>
      <c r="AR61" s="1020"/>
      <c r="AS61" s="1020"/>
      <c r="AT61" s="1020"/>
      <c r="AU61" s="1020"/>
      <c r="AV61" s="1020"/>
      <c r="AW61" s="1020"/>
      <c r="AX61" s="1020"/>
      <c r="AY61" s="1020"/>
      <c r="AZ61" s="1023"/>
      <c r="BA61" s="1023"/>
      <c r="BB61" s="1023"/>
      <c r="BC61" s="1023"/>
      <c r="BD61" s="1023"/>
      <c r="BE61" s="980"/>
      <c r="BF61" s="980"/>
      <c r="BG61" s="980"/>
      <c r="BH61" s="980"/>
      <c r="BI61" s="981"/>
      <c r="BJ61" s="241"/>
      <c r="BK61" s="241"/>
      <c r="BL61" s="241"/>
      <c r="BM61" s="241"/>
      <c r="BN61" s="241"/>
      <c r="BO61" s="254"/>
      <c r="BP61" s="254"/>
      <c r="BQ61" s="251">
        <v>55</v>
      </c>
      <c r="BR61" s="252"/>
      <c r="BS61" s="1014"/>
      <c r="BT61" s="1015"/>
      <c r="BU61" s="1015"/>
      <c r="BV61" s="1015"/>
      <c r="BW61" s="1015"/>
      <c r="BX61" s="1015"/>
      <c r="BY61" s="1015"/>
      <c r="BZ61" s="1015"/>
      <c r="CA61" s="1015"/>
      <c r="CB61" s="1015"/>
      <c r="CC61" s="1015"/>
      <c r="CD61" s="1015"/>
      <c r="CE61" s="1015"/>
      <c r="CF61" s="1015"/>
      <c r="CG61" s="1016"/>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5"/>
    </row>
    <row r="62" spans="1:131" s="236" customFormat="1" ht="26.25" customHeight="1" x14ac:dyDescent="0.2">
      <c r="A62" s="250">
        <v>35</v>
      </c>
      <c r="B62" s="1036"/>
      <c r="C62" s="1037"/>
      <c r="D62" s="1037"/>
      <c r="E62" s="1037"/>
      <c r="F62" s="1037"/>
      <c r="G62" s="1037"/>
      <c r="H62" s="1037"/>
      <c r="I62" s="1037"/>
      <c r="J62" s="1037"/>
      <c r="K62" s="1037"/>
      <c r="L62" s="1037"/>
      <c r="M62" s="1037"/>
      <c r="N62" s="1037"/>
      <c r="O62" s="1037"/>
      <c r="P62" s="1038"/>
      <c r="Q62" s="1039"/>
      <c r="R62" s="1020"/>
      <c r="S62" s="1020"/>
      <c r="T62" s="1020"/>
      <c r="U62" s="1020"/>
      <c r="V62" s="1020"/>
      <c r="W62" s="1020"/>
      <c r="X62" s="1020"/>
      <c r="Y62" s="1020"/>
      <c r="Z62" s="1020"/>
      <c r="AA62" s="1020"/>
      <c r="AB62" s="1020"/>
      <c r="AC62" s="1020"/>
      <c r="AD62" s="1020"/>
      <c r="AE62" s="1040"/>
      <c r="AF62" s="1019"/>
      <c r="AG62" s="1020"/>
      <c r="AH62" s="1020"/>
      <c r="AI62" s="1020"/>
      <c r="AJ62" s="1021"/>
      <c r="AK62" s="1022"/>
      <c r="AL62" s="1020"/>
      <c r="AM62" s="1020"/>
      <c r="AN62" s="1020"/>
      <c r="AO62" s="1020"/>
      <c r="AP62" s="1020"/>
      <c r="AQ62" s="1020"/>
      <c r="AR62" s="1020"/>
      <c r="AS62" s="1020"/>
      <c r="AT62" s="1020"/>
      <c r="AU62" s="1020"/>
      <c r="AV62" s="1020"/>
      <c r="AW62" s="1020"/>
      <c r="AX62" s="1020"/>
      <c r="AY62" s="1020"/>
      <c r="AZ62" s="1023"/>
      <c r="BA62" s="1023"/>
      <c r="BB62" s="1023"/>
      <c r="BC62" s="1023"/>
      <c r="BD62" s="1023"/>
      <c r="BE62" s="1031"/>
      <c r="BF62" s="1031"/>
      <c r="BG62" s="1031"/>
      <c r="BH62" s="1031"/>
      <c r="BI62" s="1032"/>
      <c r="BJ62" s="1033" t="s">
        <v>381</v>
      </c>
      <c r="BK62" s="1034"/>
      <c r="BL62" s="1034"/>
      <c r="BM62" s="1034"/>
      <c r="BN62" s="1035"/>
      <c r="BO62" s="254"/>
      <c r="BP62" s="254"/>
      <c r="BQ62" s="251">
        <v>56</v>
      </c>
      <c r="BR62" s="252"/>
      <c r="BS62" s="1014"/>
      <c r="BT62" s="1015"/>
      <c r="BU62" s="1015"/>
      <c r="BV62" s="1015"/>
      <c r="BW62" s="1015"/>
      <c r="BX62" s="1015"/>
      <c r="BY62" s="1015"/>
      <c r="BZ62" s="1015"/>
      <c r="CA62" s="1015"/>
      <c r="CB62" s="1015"/>
      <c r="CC62" s="1015"/>
      <c r="CD62" s="1015"/>
      <c r="CE62" s="1015"/>
      <c r="CF62" s="1015"/>
      <c r="CG62" s="1016"/>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5"/>
    </row>
    <row r="63" spans="1:131" s="236" customFormat="1" ht="26.25" customHeight="1" thickBot="1" x14ac:dyDescent="0.25">
      <c r="A63" s="253" t="s">
        <v>366</v>
      </c>
      <c r="B63" s="942" t="s">
        <v>382</v>
      </c>
      <c r="C63" s="943"/>
      <c r="D63" s="943"/>
      <c r="E63" s="943"/>
      <c r="F63" s="943"/>
      <c r="G63" s="943"/>
      <c r="H63" s="943"/>
      <c r="I63" s="943"/>
      <c r="J63" s="943"/>
      <c r="K63" s="943"/>
      <c r="L63" s="943"/>
      <c r="M63" s="943"/>
      <c r="N63" s="943"/>
      <c r="O63" s="943"/>
      <c r="P63" s="944"/>
      <c r="Q63" s="960"/>
      <c r="R63" s="961"/>
      <c r="S63" s="961"/>
      <c r="T63" s="961"/>
      <c r="U63" s="961"/>
      <c r="V63" s="961"/>
      <c r="W63" s="961"/>
      <c r="X63" s="961"/>
      <c r="Y63" s="961"/>
      <c r="Z63" s="961"/>
      <c r="AA63" s="961"/>
      <c r="AB63" s="961"/>
      <c r="AC63" s="961"/>
      <c r="AD63" s="961"/>
      <c r="AE63" s="1027"/>
      <c r="AF63" s="1028">
        <v>46386</v>
      </c>
      <c r="AG63" s="957"/>
      <c r="AH63" s="957"/>
      <c r="AI63" s="957"/>
      <c r="AJ63" s="1029"/>
      <c r="AK63" s="1030"/>
      <c r="AL63" s="961"/>
      <c r="AM63" s="961"/>
      <c r="AN63" s="961"/>
      <c r="AO63" s="961"/>
      <c r="AP63" s="957">
        <v>348702</v>
      </c>
      <c r="AQ63" s="957"/>
      <c r="AR63" s="957"/>
      <c r="AS63" s="957"/>
      <c r="AT63" s="957"/>
      <c r="AU63" s="957">
        <v>102775</v>
      </c>
      <c r="AV63" s="957"/>
      <c r="AW63" s="957"/>
      <c r="AX63" s="957"/>
      <c r="AY63" s="957"/>
      <c r="AZ63" s="1024"/>
      <c r="BA63" s="1024"/>
      <c r="BB63" s="1024"/>
      <c r="BC63" s="1024"/>
      <c r="BD63" s="1024"/>
      <c r="BE63" s="958"/>
      <c r="BF63" s="958"/>
      <c r="BG63" s="958"/>
      <c r="BH63" s="958"/>
      <c r="BI63" s="959"/>
      <c r="BJ63" s="1025" t="s">
        <v>383</v>
      </c>
      <c r="BK63" s="949"/>
      <c r="BL63" s="949"/>
      <c r="BM63" s="949"/>
      <c r="BN63" s="1026"/>
      <c r="BO63" s="254"/>
      <c r="BP63" s="254"/>
      <c r="BQ63" s="251">
        <v>57</v>
      </c>
      <c r="BR63" s="252"/>
      <c r="BS63" s="1014"/>
      <c r="BT63" s="1015"/>
      <c r="BU63" s="1015"/>
      <c r="BV63" s="1015"/>
      <c r="BW63" s="1015"/>
      <c r="BX63" s="1015"/>
      <c r="BY63" s="1015"/>
      <c r="BZ63" s="1015"/>
      <c r="CA63" s="1015"/>
      <c r="CB63" s="1015"/>
      <c r="CC63" s="1015"/>
      <c r="CD63" s="1015"/>
      <c r="CE63" s="1015"/>
      <c r="CF63" s="1015"/>
      <c r="CG63" s="1016"/>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5"/>
    </row>
    <row r="64" spans="1:131" s="236" customFormat="1" ht="26.25" customHeight="1" x14ac:dyDescent="0.2">
      <c r="A64" s="254"/>
      <c r="B64" s="254"/>
      <c r="C64" s="254"/>
      <c r="D64" s="254"/>
      <c r="E64" s="254"/>
      <c r="F64" s="254"/>
      <c r="G64" s="254"/>
      <c r="H64" s="254"/>
      <c r="I64" s="254"/>
      <c r="J64" s="254"/>
      <c r="K64" s="254"/>
      <c r="L64" s="254"/>
      <c r="M64" s="254"/>
      <c r="N64" s="254"/>
      <c r="O64" s="254"/>
      <c r="P64" s="254"/>
      <c r="Q64" s="254"/>
      <c r="R64" s="254"/>
      <c r="S64" s="254"/>
      <c r="T64" s="254"/>
      <c r="U64" s="254"/>
      <c r="V64" s="254"/>
      <c r="W64" s="254"/>
      <c r="X64" s="254"/>
      <c r="Y64" s="254"/>
      <c r="Z64" s="254"/>
      <c r="AA64" s="254"/>
      <c r="AB64" s="254"/>
      <c r="AC64" s="254"/>
      <c r="AD64" s="254"/>
      <c r="AE64" s="254"/>
      <c r="AF64" s="254"/>
      <c r="AG64" s="254"/>
      <c r="AH64" s="254"/>
      <c r="AI64" s="254"/>
      <c r="AJ64" s="254"/>
      <c r="AK64" s="254"/>
      <c r="AL64" s="254"/>
      <c r="AM64" s="254"/>
      <c r="AN64" s="254"/>
      <c r="AO64" s="254"/>
      <c r="AP64" s="254"/>
      <c r="AQ64" s="254"/>
      <c r="AR64" s="254"/>
      <c r="AS64" s="254"/>
      <c r="AT64" s="254"/>
      <c r="AU64" s="254"/>
      <c r="AV64" s="254"/>
      <c r="AW64" s="254"/>
      <c r="AX64" s="254"/>
      <c r="AY64" s="254"/>
      <c r="AZ64" s="254"/>
      <c r="BA64" s="254"/>
      <c r="BB64" s="254"/>
      <c r="BC64" s="254"/>
      <c r="BD64" s="254"/>
      <c r="BE64" s="254"/>
      <c r="BF64" s="254"/>
      <c r="BG64" s="254"/>
      <c r="BH64" s="254"/>
      <c r="BI64" s="254"/>
      <c r="BJ64" s="254"/>
      <c r="BK64" s="254"/>
      <c r="BL64" s="254"/>
      <c r="BM64" s="254"/>
      <c r="BN64" s="254"/>
      <c r="BO64" s="254"/>
      <c r="BP64" s="254"/>
      <c r="BQ64" s="251">
        <v>58</v>
      </c>
      <c r="BR64" s="252"/>
      <c r="BS64" s="1014"/>
      <c r="BT64" s="1015"/>
      <c r="BU64" s="1015"/>
      <c r="BV64" s="1015"/>
      <c r="BW64" s="1015"/>
      <c r="BX64" s="1015"/>
      <c r="BY64" s="1015"/>
      <c r="BZ64" s="1015"/>
      <c r="CA64" s="1015"/>
      <c r="CB64" s="1015"/>
      <c r="CC64" s="1015"/>
      <c r="CD64" s="1015"/>
      <c r="CE64" s="1015"/>
      <c r="CF64" s="1015"/>
      <c r="CG64" s="1016"/>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5"/>
    </row>
    <row r="65" spans="1:131" s="236" customFormat="1" ht="26.25" customHeight="1" thickBot="1" x14ac:dyDescent="0.25">
      <c r="A65" s="241" t="s">
        <v>384</v>
      </c>
      <c r="B65" s="241"/>
      <c r="C65" s="241"/>
      <c r="D65" s="241"/>
      <c r="E65" s="241"/>
      <c r="F65" s="241"/>
      <c r="G65" s="241"/>
      <c r="H65" s="241"/>
      <c r="I65" s="241"/>
      <c r="J65" s="241"/>
      <c r="K65" s="241"/>
      <c r="L65" s="241"/>
      <c r="M65" s="241"/>
      <c r="N65" s="241"/>
      <c r="O65" s="241"/>
      <c r="P65" s="241"/>
      <c r="Q65" s="241"/>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c r="BB65" s="241"/>
      <c r="BC65" s="241"/>
      <c r="BD65" s="241"/>
      <c r="BE65" s="254"/>
      <c r="BF65" s="254"/>
      <c r="BG65" s="254"/>
      <c r="BH65" s="254"/>
      <c r="BI65" s="254"/>
      <c r="BJ65" s="254"/>
      <c r="BK65" s="254"/>
      <c r="BL65" s="254"/>
      <c r="BM65" s="254"/>
      <c r="BN65" s="254"/>
      <c r="BO65" s="254"/>
      <c r="BP65" s="254"/>
      <c r="BQ65" s="251">
        <v>59</v>
      </c>
      <c r="BR65" s="252"/>
      <c r="BS65" s="1014"/>
      <c r="BT65" s="1015"/>
      <c r="BU65" s="1015"/>
      <c r="BV65" s="1015"/>
      <c r="BW65" s="1015"/>
      <c r="BX65" s="1015"/>
      <c r="BY65" s="1015"/>
      <c r="BZ65" s="1015"/>
      <c r="CA65" s="1015"/>
      <c r="CB65" s="1015"/>
      <c r="CC65" s="1015"/>
      <c r="CD65" s="1015"/>
      <c r="CE65" s="1015"/>
      <c r="CF65" s="1015"/>
      <c r="CG65" s="1016"/>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5"/>
    </row>
    <row r="66" spans="1:131" s="236" customFormat="1" ht="26.25" customHeight="1" x14ac:dyDescent="0.2">
      <c r="A66" s="995" t="s">
        <v>385</v>
      </c>
      <c r="B66" s="996"/>
      <c r="C66" s="996"/>
      <c r="D66" s="996"/>
      <c r="E66" s="996"/>
      <c r="F66" s="996"/>
      <c r="G66" s="996"/>
      <c r="H66" s="996"/>
      <c r="I66" s="996"/>
      <c r="J66" s="996"/>
      <c r="K66" s="996"/>
      <c r="L66" s="996"/>
      <c r="M66" s="996"/>
      <c r="N66" s="996"/>
      <c r="O66" s="996"/>
      <c r="P66" s="997"/>
      <c r="Q66" s="1001" t="s">
        <v>370</v>
      </c>
      <c r="R66" s="1002"/>
      <c r="S66" s="1002"/>
      <c r="T66" s="1002"/>
      <c r="U66" s="1003"/>
      <c r="V66" s="1001" t="s">
        <v>371</v>
      </c>
      <c r="W66" s="1002"/>
      <c r="X66" s="1002"/>
      <c r="Y66" s="1002"/>
      <c r="Z66" s="1003"/>
      <c r="AA66" s="1001" t="s">
        <v>372</v>
      </c>
      <c r="AB66" s="1002"/>
      <c r="AC66" s="1002"/>
      <c r="AD66" s="1002"/>
      <c r="AE66" s="1003"/>
      <c r="AF66" s="1007" t="s">
        <v>373</v>
      </c>
      <c r="AG66" s="1008"/>
      <c r="AH66" s="1008"/>
      <c r="AI66" s="1008"/>
      <c r="AJ66" s="1009"/>
      <c r="AK66" s="1001" t="s">
        <v>374</v>
      </c>
      <c r="AL66" s="996"/>
      <c r="AM66" s="996"/>
      <c r="AN66" s="996"/>
      <c r="AO66" s="997"/>
      <c r="AP66" s="1001" t="s">
        <v>375</v>
      </c>
      <c r="AQ66" s="1002"/>
      <c r="AR66" s="1002"/>
      <c r="AS66" s="1002"/>
      <c r="AT66" s="1003"/>
      <c r="AU66" s="1001" t="s">
        <v>386</v>
      </c>
      <c r="AV66" s="1002"/>
      <c r="AW66" s="1002"/>
      <c r="AX66" s="1002"/>
      <c r="AY66" s="1003"/>
      <c r="AZ66" s="1001" t="s">
        <v>355</v>
      </c>
      <c r="BA66" s="1002"/>
      <c r="BB66" s="1002"/>
      <c r="BC66" s="1002"/>
      <c r="BD66" s="1017"/>
      <c r="BE66" s="254"/>
      <c r="BF66" s="254"/>
      <c r="BG66" s="254"/>
      <c r="BH66" s="254"/>
      <c r="BI66" s="254"/>
      <c r="BJ66" s="254"/>
      <c r="BK66" s="254"/>
      <c r="BL66" s="254"/>
      <c r="BM66" s="254"/>
      <c r="BN66" s="254"/>
      <c r="BO66" s="254"/>
      <c r="BP66" s="254"/>
      <c r="BQ66" s="251">
        <v>60</v>
      </c>
      <c r="BR66" s="256"/>
      <c r="BS66" s="951"/>
      <c r="BT66" s="952"/>
      <c r="BU66" s="952"/>
      <c r="BV66" s="952"/>
      <c r="BW66" s="952"/>
      <c r="BX66" s="952"/>
      <c r="BY66" s="952"/>
      <c r="BZ66" s="952"/>
      <c r="CA66" s="952"/>
      <c r="CB66" s="952"/>
      <c r="CC66" s="952"/>
      <c r="CD66" s="952"/>
      <c r="CE66" s="952"/>
      <c r="CF66" s="952"/>
      <c r="CG66" s="953"/>
      <c r="CH66" s="954"/>
      <c r="CI66" s="955"/>
      <c r="CJ66" s="955"/>
      <c r="CK66" s="955"/>
      <c r="CL66" s="956"/>
      <c r="CM66" s="954"/>
      <c r="CN66" s="955"/>
      <c r="CO66" s="955"/>
      <c r="CP66" s="955"/>
      <c r="CQ66" s="956"/>
      <c r="CR66" s="954"/>
      <c r="CS66" s="955"/>
      <c r="CT66" s="955"/>
      <c r="CU66" s="955"/>
      <c r="CV66" s="956"/>
      <c r="CW66" s="954"/>
      <c r="CX66" s="955"/>
      <c r="CY66" s="955"/>
      <c r="CZ66" s="955"/>
      <c r="DA66" s="956"/>
      <c r="DB66" s="954"/>
      <c r="DC66" s="955"/>
      <c r="DD66" s="955"/>
      <c r="DE66" s="955"/>
      <c r="DF66" s="956"/>
      <c r="DG66" s="954"/>
      <c r="DH66" s="955"/>
      <c r="DI66" s="955"/>
      <c r="DJ66" s="955"/>
      <c r="DK66" s="956"/>
      <c r="DL66" s="954"/>
      <c r="DM66" s="955"/>
      <c r="DN66" s="955"/>
      <c r="DO66" s="955"/>
      <c r="DP66" s="956"/>
      <c r="DQ66" s="954"/>
      <c r="DR66" s="955"/>
      <c r="DS66" s="955"/>
      <c r="DT66" s="955"/>
      <c r="DU66" s="956"/>
      <c r="DV66" s="939"/>
      <c r="DW66" s="940"/>
      <c r="DX66" s="940"/>
      <c r="DY66" s="940"/>
      <c r="DZ66" s="941"/>
      <c r="EA66" s="235"/>
    </row>
    <row r="67" spans="1:131" s="236" customFormat="1" ht="26.25" customHeight="1" thickBot="1" x14ac:dyDescent="0.25">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8"/>
      <c r="BE67" s="254"/>
      <c r="BF67" s="254"/>
      <c r="BG67" s="254"/>
      <c r="BH67" s="254"/>
      <c r="BI67" s="254"/>
      <c r="BJ67" s="254"/>
      <c r="BK67" s="254"/>
      <c r="BL67" s="254"/>
      <c r="BM67" s="254"/>
      <c r="BN67" s="254"/>
      <c r="BO67" s="254"/>
      <c r="BP67" s="254"/>
      <c r="BQ67" s="251">
        <v>61</v>
      </c>
      <c r="BR67" s="256"/>
      <c r="BS67" s="951"/>
      <c r="BT67" s="952"/>
      <c r="BU67" s="952"/>
      <c r="BV67" s="952"/>
      <c r="BW67" s="952"/>
      <c r="BX67" s="952"/>
      <c r="BY67" s="952"/>
      <c r="BZ67" s="952"/>
      <c r="CA67" s="952"/>
      <c r="CB67" s="952"/>
      <c r="CC67" s="952"/>
      <c r="CD67" s="952"/>
      <c r="CE67" s="952"/>
      <c r="CF67" s="952"/>
      <c r="CG67" s="953"/>
      <c r="CH67" s="954"/>
      <c r="CI67" s="955"/>
      <c r="CJ67" s="955"/>
      <c r="CK67" s="955"/>
      <c r="CL67" s="956"/>
      <c r="CM67" s="954"/>
      <c r="CN67" s="955"/>
      <c r="CO67" s="955"/>
      <c r="CP67" s="955"/>
      <c r="CQ67" s="956"/>
      <c r="CR67" s="954"/>
      <c r="CS67" s="955"/>
      <c r="CT67" s="955"/>
      <c r="CU67" s="955"/>
      <c r="CV67" s="956"/>
      <c r="CW67" s="954"/>
      <c r="CX67" s="955"/>
      <c r="CY67" s="955"/>
      <c r="CZ67" s="955"/>
      <c r="DA67" s="956"/>
      <c r="DB67" s="954"/>
      <c r="DC67" s="955"/>
      <c r="DD67" s="955"/>
      <c r="DE67" s="955"/>
      <c r="DF67" s="956"/>
      <c r="DG67" s="954"/>
      <c r="DH67" s="955"/>
      <c r="DI67" s="955"/>
      <c r="DJ67" s="955"/>
      <c r="DK67" s="956"/>
      <c r="DL67" s="954"/>
      <c r="DM67" s="955"/>
      <c r="DN67" s="955"/>
      <c r="DO67" s="955"/>
      <c r="DP67" s="956"/>
      <c r="DQ67" s="954"/>
      <c r="DR67" s="955"/>
      <c r="DS67" s="955"/>
      <c r="DT67" s="955"/>
      <c r="DU67" s="956"/>
      <c r="DV67" s="939"/>
      <c r="DW67" s="940"/>
      <c r="DX67" s="940"/>
      <c r="DY67" s="940"/>
      <c r="DZ67" s="941"/>
      <c r="EA67" s="235"/>
    </row>
    <row r="68" spans="1:131" s="236" customFormat="1" ht="26.25" customHeight="1" thickTop="1" x14ac:dyDescent="0.2">
      <c r="A68" s="247">
        <v>1</v>
      </c>
      <c r="B68" s="985" t="s">
        <v>565</v>
      </c>
      <c r="C68" s="986"/>
      <c r="D68" s="986"/>
      <c r="E68" s="986"/>
      <c r="F68" s="986"/>
      <c r="G68" s="986"/>
      <c r="H68" s="986"/>
      <c r="I68" s="986"/>
      <c r="J68" s="986"/>
      <c r="K68" s="986"/>
      <c r="L68" s="986"/>
      <c r="M68" s="986"/>
      <c r="N68" s="986"/>
      <c r="O68" s="986"/>
      <c r="P68" s="987"/>
      <c r="Q68" s="988">
        <v>21979</v>
      </c>
      <c r="R68" s="982"/>
      <c r="S68" s="982"/>
      <c r="T68" s="982"/>
      <c r="U68" s="982"/>
      <c r="V68" s="982">
        <v>21932</v>
      </c>
      <c r="W68" s="982"/>
      <c r="X68" s="982"/>
      <c r="Y68" s="982"/>
      <c r="Z68" s="982"/>
      <c r="AA68" s="982">
        <v>47</v>
      </c>
      <c r="AB68" s="982"/>
      <c r="AC68" s="982"/>
      <c r="AD68" s="982"/>
      <c r="AE68" s="982"/>
      <c r="AF68" s="982">
        <v>47</v>
      </c>
      <c r="AG68" s="982"/>
      <c r="AH68" s="982"/>
      <c r="AI68" s="982"/>
      <c r="AJ68" s="982"/>
      <c r="AK68" s="982">
        <v>950</v>
      </c>
      <c r="AL68" s="982"/>
      <c r="AM68" s="982"/>
      <c r="AN68" s="982"/>
      <c r="AO68" s="982"/>
      <c r="AP68" s="982">
        <v>0</v>
      </c>
      <c r="AQ68" s="982"/>
      <c r="AR68" s="982"/>
      <c r="AS68" s="982"/>
      <c r="AT68" s="982"/>
      <c r="AU68" s="982">
        <v>0</v>
      </c>
      <c r="AV68" s="982"/>
      <c r="AW68" s="982"/>
      <c r="AX68" s="982"/>
      <c r="AY68" s="982"/>
      <c r="AZ68" s="983"/>
      <c r="BA68" s="983"/>
      <c r="BB68" s="983"/>
      <c r="BC68" s="983"/>
      <c r="BD68" s="984"/>
      <c r="BE68" s="254"/>
      <c r="BF68" s="254"/>
      <c r="BG68" s="254"/>
      <c r="BH68" s="254"/>
      <c r="BI68" s="254"/>
      <c r="BJ68" s="254"/>
      <c r="BK68" s="254"/>
      <c r="BL68" s="254"/>
      <c r="BM68" s="254"/>
      <c r="BN68" s="254"/>
      <c r="BO68" s="254"/>
      <c r="BP68" s="254"/>
      <c r="BQ68" s="251">
        <v>62</v>
      </c>
      <c r="BR68" s="256"/>
      <c r="BS68" s="951"/>
      <c r="BT68" s="952"/>
      <c r="BU68" s="952"/>
      <c r="BV68" s="952"/>
      <c r="BW68" s="952"/>
      <c r="BX68" s="952"/>
      <c r="BY68" s="952"/>
      <c r="BZ68" s="952"/>
      <c r="CA68" s="952"/>
      <c r="CB68" s="952"/>
      <c r="CC68" s="952"/>
      <c r="CD68" s="952"/>
      <c r="CE68" s="952"/>
      <c r="CF68" s="952"/>
      <c r="CG68" s="953"/>
      <c r="CH68" s="954"/>
      <c r="CI68" s="955"/>
      <c r="CJ68" s="955"/>
      <c r="CK68" s="955"/>
      <c r="CL68" s="956"/>
      <c r="CM68" s="954"/>
      <c r="CN68" s="955"/>
      <c r="CO68" s="955"/>
      <c r="CP68" s="955"/>
      <c r="CQ68" s="956"/>
      <c r="CR68" s="954"/>
      <c r="CS68" s="955"/>
      <c r="CT68" s="955"/>
      <c r="CU68" s="955"/>
      <c r="CV68" s="956"/>
      <c r="CW68" s="954"/>
      <c r="CX68" s="955"/>
      <c r="CY68" s="955"/>
      <c r="CZ68" s="955"/>
      <c r="DA68" s="956"/>
      <c r="DB68" s="954"/>
      <c r="DC68" s="955"/>
      <c r="DD68" s="955"/>
      <c r="DE68" s="955"/>
      <c r="DF68" s="956"/>
      <c r="DG68" s="954"/>
      <c r="DH68" s="955"/>
      <c r="DI68" s="955"/>
      <c r="DJ68" s="955"/>
      <c r="DK68" s="956"/>
      <c r="DL68" s="954"/>
      <c r="DM68" s="955"/>
      <c r="DN68" s="955"/>
      <c r="DO68" s="955"/>
      <c r="DP68" s="956"/>
      <c r="DQ68" s="954"/>
      <c r="DR68" s="955"/>
      <c r="DS68" s="955"/>
      <c r="DT68" s="955"/>
      <c r="DU68" s="956"/>
      <c r="DV68" s="939"/>
      <c r="DW68" s="940"/>
      <c r="DX68" s="940"/>
      <c r="DY68" s="940"/>
      <c r="DZ68" s="941"/>
      <c r="EA68" s="235"/>
    </row>
    <row r="69" spans="1:131" s="236" customFormat="1" ht="26.25" customHeight="1" x14ac:dyDescent="0.2">
      <c r="A69" s="250">
        <v>2</v>
      </c>
      <c r="B69" s="972" t="s">
        <v>566</v>
      </c>
      <c r="C69" s="973"/>
      <c r="D69" s="973"/>
      <c r="E69" s="973"/>
      <c r="F69" s="973"/>
      <c r="G69" s="973"/>
      <c r="H69" s="973"/>
      <c r="I69" s="973"/>
      <c r="J69" s="973"/>
      <c r="K69" s="973"/>
      <c r="L69" s="973"/>
      <c r="M69" s="973"/>
      <c r="N69" s="973"/>
      <c r="O69" s="973"/>
      <c r="P69" s="974"/>
      <c r="Q69" s="975">
        <v>1092</v>
      </c>
      <c r="R69" s="969"/>
      <c r="S69" s="969"/>
      <c r="T69" s="969"/>
      <c r="U69" s="969"/>
      <c r="V69" s="969">
        <v>1092</v>
      </c>
      <c r="W69" s="969"/>
      <c r="X69" s="969"/>
      <c r="Y69" s="969"/>
      <c r="Z69" s="969"/>
      <c r="AA69" s="969">
        <v>0</v>
      </c>
      <c r="AB69" s="969"/>
      <c r="AC69" s="969"/>
      <c r="AD69" s="969"/>
      <c r="AE69" s="969"/>
      <c r="AF69" s="969">
        <v>0</v>
      </c>
      <c r="AG69" s="969"/>
      <c r="AH69" s="969"/>
      <c r="AI69" s="969"/>
      <c r="AJ69" s="969"/>
      <c r="AK69" s="969">
        <v>950</v>
      </c>
      <c r="AL69" s="969"/>
      <c r="AM69" s="969"/>
      <c r="AN69" s="969"/>
      <c r="AO69" s="969"/>
      <c r="AP69" s="969">
        <v>0</v>
      </c>
      <c r="AQ69" s="969"/>
      <c r="AR69" s="969"/>
      <c r="AS69" s="969"/>
      <c r="AT69" s="969"/>
      <c r="AU69" s="969">
        <v>0</v>
      </c>
      <c r="AV69" s="969"/>
      <c r="AW69" s="969"/>
      <c r="AX69" s="969"/>
      <c r="AY69" s="969"/>
      <c r="AZ69" s="980"/>
      <c r="BA69" s="980"/>
      <c r="BB69" s="980"/>
      <c r="BC69" s="980"/>
      <c r="BD69" s="981"/>
      <c r="BE69" s="254"/>
      <c r="BF69" s="254"/>
      <c r="BG69" s="254"/>
      <c r="BH69" s="254"/>
      <c r="BI69" s="254"/>
      <c r="BJ69" s="254"/>
      <c r="BK69" s="254"/>
      <c r="BL69" s="254"/>
      <c r="BM69" s="254"/>
      <c r="BN69" s="254"/>
      <c r="BO69" s="254"/>
      <c r="BP69" s="254"/>
      <c r="BQ69" s="251">
        <v>63</v>
      </c>
      <c r="BR69" s="256"/>
      <c r="BS69" s="951"/>
      <c r="BT69" s="952"/>
      <c r="BU69" s="952"/>
      <c r="BV69" s="952"/>
      <c r="BW69" s="952"/>
      <c r="BX69" s="952"/>
      <c r="BY69" s="952"/>
      <c r="BZ69" s="952"/>
      <c r="CA69" s="952"/>
      <c r="CB69" s="952"/>
      <c r="CC69" s="952"/>
      <c r="CD69" s="952"/>
      <c r="CE69" s="952"/>
      <c r="CF69" s="952"/>
      <c r="CG69" s="953"/>
      <c r="CH69" s="954"/>
      <c r="CI69" s="955"/>
      <c r="CJ69" s="955"/>
      <c r="CK69" s="955"/>
      <c r="CL69" s="956"/>
      <c r="CM69" s="954"/>
      <c r="CN69" s="955"/>
      <c r="CO69" s="955"/>
      <c r="CP69" s="955"/>
      <c r="CQ69" s="956"/>
      <c r="CR69" s="954"/>
      <c r="CS69" s="955"/>
      <c r="CT69" s="955"/>
      <c r="CU69" s="955"/>
      <c r="CV69" s="956"/>
      <c r="CW69" s="954"/>
      <c r="CX69" s="955"/>
      <c r="CY69" s="955"/>
      <c r="CZ69" s="955"/>
      <c r="DA69" s="956"/>
      <c r="DB69" s="954"/>
      <c r="DC69" s="955"/>
      <c r="DD69" s="955"/>
      <c r="DE69" s="955"/>
      <c r="DF69" s="956"/>
      <c r="DG69" s="954"/>
      <c r="DH69" s="955"/>
      <c r="DI69" s="955"/>
      <c r="DJ69" s="955"/>
      <c r="DK69" s="956"/>
      <c r="DL69" s="954"/>
      <c r="DM69" s="955"/>
      <c r="DN69" s="955"/>
      <c r="DO69" s="955"/>
      <c r="DP69" s="956"/>
      <c r="DQ69" s="954"/>
      <c r="DR69" s="955"/>
      <c r="DS69" s="955"/>
      <c r="DT69" s="955"/>
      <c r="DU69" s="956"/>
      <c r="DV69" s="939"/>
      <c r="DW69" s="940"/>
      <c r="DX69" s="940"/>
      <c r="DY69" s="940"/>
      <c r="DZ69" s="941"/>
      <c r="EA69" s="235"/>
    </row>
    <row r="70" spans="1:131" s="236" customFormat="1" ht="26.25" customHeight="1" x14ac:dyDescent="0.2">
      <c r="A70" s="250">
        <v>3</v>
      </c>
      <c r="B70" s="972" t="s">
        <v>567</v>
      </c>
      <c r="C70" s="973"/>
      <c r="D70" s="973"/>
      <c r="E70" s="973"/>
      <c r="F70" s="973"/>
      <c r="G70" s="973"/>
      <c r="H70" s="973"/>
      <c r="I70" s="973"/>
      <c r="J70" s="973"/>
      <c r="K70" s="973"/>
      <c r="L70" s="973"/>
      <c r="M70" s="973"/>
      <c r="N70" s="973"/>
      <c r="O70" s="973"/>
      <c r="P70" s="974"/>
      <c r="Q70" s="975">
        <v>20887</v>
      </c>
      <c r="R70" s="969"/>
      <c r="S70" s="969"/>
      <c r="T70" s="969"/>
      <c r="U70" s="969"/>
      <c r="V70" s="969">
        <v>20840</v>
      </c>
      <c r="W70" s="969"/>
      <c r="X70" s="969"/>
      <c r="Y70" s="969"/>
      <c r="Z70" s="969"/>
      <c r="AA70" s="969">
        <v>47</v>
      </c>
      <c r="AB70" s="969"/>
      <c r="AC70" s="969"/>
      <c r="AD70" s="969"/>
      <c r="AE70" s="969"/>
      <c r="AF70" s="969">
        <v>47</v>
      </c>
      <c r="AG70" s="969"/>
      <c r="AH70" s="969"/>
      <c r="AI70" s="969"/>
      <c r="AJ70" s="969"/>
      <c r="AK70" s="979">
        <v>0</v>
      </c>
      <c r="AL70" s="977"/>
      <c r="AM70" s="977"/>
      <c r="AN70" s="977"/>
      <c r="AO70" s="978"/>
      <c r="AP70" s="969">
        <v>0</v>
      </c>
      <c r="AQ70" s="969"/>
      <c r="AR70" s="969"/>
      <c r="AS70" s="969"/>
      <c r="AT70" s="969"/>
      <c r="AU70" s="969">
        <v>0</v>
      </c>
      <c r="AV70" s="969"/>
      <c r="AW70" s="969"/>
      <c r="AX70" s="969"/>
      <c r="AY70" s="969"/>
      <c r="AZ70" s="980"/>
      <c r="BA70" s="980"/>
      <c r="BB70" s="980"/>
      <c r="BC70" s="980"/>
      <c r="BD70" s="981"/>
      <c r="BE70" s="254"/>
      <c r="BF70" s="254"/>
      <c r="BG70" s="254"/>
      <c r="BH70" s="254"/>
      <c r="BI70" s="254"/>
      <c r="BJ70" s="254"/>
      <c r="BK70" s="254"/>
      <c r="BL70" s="254"/>
      <c r="BM70" s="254"/>
      <c r="BN70" s="254"/>
      <c r="BO70" s="254"/>
      <c r="BP70" s="254"/>
      <c r="BQ70" s="251">
        <v>64</v>
      </c>
      <c r="BR70" s="256"/>
      <c r="BS70" s="951"/>
      <c r="BT70" s="952"/>
      <c r="BU70" s="952"/>
      <c r="BV70" s="952"/>
      <c r="BW70" s="952"/>
      <c r="BX70" s="952"/>
      <c r="BY70" s="952"/>
      <c r="BZ70" s="952"/>
      <c r="CA70" s="952"/>
      <c r="CB70" s="952"/>
      <c r="CC70" s="952"/>
      <c r="CD70" s="952"/>
      <c r="CE70" s="952"/>
      <c r="CF70" s="952"/>
      <c r="CG70" s="953"/>
      <c r="CH70" s="954"/>
      <c r="CI70" s="955"/>
      <c r="CJ70" s="955"/>
      <c r="CK70" s="955"/>
      <c r="CL70" s="956"/>
      <c r="CM70" s="954"/>
      <c r="CN70" s="955"/>
      <c r="CO70" s="955"/>
      <c r="CP70" s="955"/>
      <c r="CQ70" s="956"/>
      <c r="CR70" s="954"/>
      <c r="CS70" s="955"/>
      <c r="CT70" s="955"/>
      <c r="CU70" s="955"/>
      <c r="CV70" s="956"/>
      <c r="CW70" s="954"/>
      <c r="CX70" s="955"/>
      <c r="CY70" s="955"/>
      <c r="CZ70" s="955"/>
      <c r="DA70" s="956"/>
      <c r="DB70" s="954"/>
      <c r="DC70" s="955"/>
      <c r="DD70" s="955"/>
      <c r="DE70" s="955"/>
      <c r="DF70" s="956"/>
      <c r="DG70" s="954"/>
      <c r="DH70" s="955"/>
      <c r="DI70" s="955"/>
      <c r="DJ70" s="955"/>
      <c r="DK70" s="956"/>
      <c r="DL70" s="954"/>
      <c r="DM70" s="955"/>
      <c r="DN70" s="955"/>
      <c r="DO70" s="955"/>
      <c r="DP70" s="956"/>
      <c r="DQ70" s="954"/>
      <c r="DR70" s="955"/>
      <c r="DS70" s="955"/>
      <c r="DT70" s="955"/>
      <c r="DU70" s="956"/>
      <c r="DV70" s="939"/>
      <c r="DW70" s="940"/>
      <c r="DX70" s="940"/>
      <c r="DY70" s="940"/>
      <c r="DZ70" s="941"/>
      <c r="EA70" s="235"/>
    </row>
    <row r="71" spans="1:131" s="236" customFormat="1" ht="26.25" customHeight="1" x14ac:dyDescent="0.2">
      <c r="A71" s="250">
        <v>4</v>
      </c>
      <c r="B71" s="972" t="s">
        <v>568</v>
      </c>
      <c r="C71" s="973"/>
      <c r="D71" s="973"/>
      <c r="E71" s="973"/>
      <c r="F71" s="973"/>
      <c r="G71" s="973"/>
      <c r="H71" s="973"/>
      <c r="I71" s="973"/>
      <c r="J71" s="973"/>
      <c r="K71" s="973"/>
      <c r="L71" s="973"/>
      <c r="M71" s="973"/>
      <c r="N71" s="973"/>
      <c r="O71" s="973"/>
      <c r="P71" s="974"/>
      <c r="Q71" s="975">
        <v>43405</v>
      </c>
      <c r="R71" s="969"/>
      <c r="S71" s="969"/>
      <c r="T71" s="969"/>
      <c r="U71" s="969"/>
      <c r="V71" s="969">
        <v>41319</v>
      </c>
      <c r="W71" s="969"/>
      <c r="X71" s="969"/>
      <c r="Y71" s="969"/>
      <c r="Z71" s="969"/>
      <c r="AA71" s="969">
        <v>2086</v>
      </c>
      <c r="AB71" s="969"/>
      <c r="AC71" s="969"/>
      <c r="AD71" s="969"/>
      <c r="AE71" s="969"/>
      <c r="AF71" s="969">
        <v>2086</v>
      </c>
      <c r="AG71" s="969"/>
      <c r="AH71" s="969"/>
      <c r="AI71" s="969"/>
      <c r="AJ71" s="969"/>
      <c r="AK71" s="969">
        <v>475</v>
      </c>
      <c r="AL71" s="969"/>
      <c r="AM71" s="969"/>
      <c r="AN71" s="969"/>
      <c r="AO71" s="969"/>
      <c r="AP71" s="969">
        <v>0</v>
      </c>
      <c r="AQ71" s="969"/>
      <c r="AR71" s="969"/>
      <c r="AS71" s="969"/>
      <c r="AT71" s="969"/>
      <c r="AU71" s="969">
        <v>0</v>
      </c>
      <c r="AV71" s="969"/>
      <c r="AW71" s="969"/>
      <c r="AX71" s="969"/>
      <c r="AY71" s="969"/>
      <c r="AZ71" s="980"/>
      <c r="BA71" s="980"/>
      <c r="BB71" s="980"/>
      <c r="BC71" s="980"/>
      <c r="BD71" s="981"/>
      <c r="BE71" s="254"/>
      <c r="BF71" s="254"/>
      <c r="BG71" s="254"/>
      <c r="BH71" s="254"/>
      <c r="BI71" s="254"/>
      <c r="BJ71" s="254"/>
      <c r="BK71" s="254"/>
      <c r="BL71" s="254"/>
      <c r="BM71" s="254"/>
      <c r="BN71" s="254"/>
      <c r="BO71" s="254"/>
      <c r="BP71" s="254"/>
      <c r="BQ71" s="251">
        <v>65</v>
      </c>
      <c r="BR71" s="256"/>
      <c r="BS71" s="951"/>
      <c r="BT71" s="952"/>
      <c r="BU71" s="952"/>
      <c r="BV71" s="952"/>
      <c r="BW71" s="952"/>
      <c r="BX71" s="952"/>
      <c r="BY71" s="952"/>
      <c r="BZ71" s="952"/>
      <c r="CA71" s="952"/>
      <c r="CB71" s="952"/>
      <c r="CC71" s="952"/>
      <c r="CD71" s="952"/>
      <c r="CE71" s="952"/>
      <c r="CF71" s="952"/>
      <c r="CG71" s="953"/>
      <c r="CH71" s="954"/>
      <c r="CI71" s="955"/>
      <c r="CJ71" s="955"/>
      <c r="CK71" s="955"/>
      <c r="CL71" s="956"/>
      <c r="CM71" s="954"/>
      <c r="CN71" s="955"/>
      <c r="CO71" s="955"/>
      <c r="CP71" s="955"/>
      <c r="CQ71" s="956"/>
      <c r="CR71" s="954"/>
      <c r="CS71" s="955"/>
      <c r="CT71" s="955"/>
      <c r="CU71" s="955"/>
      <c r="CV71" s="956"/>
      <c r="CW71" s="954"/>
      <c r="CX71" s="955"/>
      <c r="CY71" s="955"/>
      <c r="CZ71" s="955"/>
      <c r="DA71" s="956"/>
      <c r="DB71" s="954"/>
      <c r="DC71" s="955"/>
      <c r="DD71" s="955"/>
      <c r="DE71" s="955"/>
      <c r="DF71" s="956"/>
      <c r="DG71" s="954"/>
      <c r="DH71" s="955"/>
      <c r="DI71" s="955"/>
      <c r="DJ71" s="955"/>
      <c r="DK71" s="956"/>
      <c r="DL71" s="954"/>
      <c r="DM71" s="955"/>
      <c r="DN71" s="955"/>
      <c r="DO71" s="955"/>
      <c r="DP71" s="956"/>
      <c r="DQ71" s="954"/>
      <c r="DR71" s="955"/>
      <c r="DS71" s="955"/>
      <c r="DT71" s="955"/>
      <c r="DU71" s="956"/>
      <c r="DV71" s="939"/>
      <c r="DW71" s="940"/>
      <c r="DX71" s="940"/>
      <c r="DY71" s="940"/>
      <c r="DZ71" s="941"/>
      <c r="EA71" s="235"/>
    </row>
    <row r="72" spans="1:131" s="236" customFormat="1" ht="26.25" customHeight="1" x14ac:dyDescent="0.2">
      <c r="A72" s="250">
        <v>5</v>
      </c>
      <c r="B72" s="972" t="s">
        <v>569</v>
      </c>
      <c r="C72" s="973"/>
      <c r="D72" s="973"/>
      <c r="E72" s="973"/>
      <c r="F72" s="973"/>
      <c r="G72" s="973"/>
      <c r="H72" s="973"/>
      <c r="I72" s="973"/>
      <c r="J72" s="973"/>
      <c r="K72" s="973"/>
      <c r="L72" s="973"/>
      <c r="M72" s="973"/>
      <c r="N72" s="973"/>
      <c r="O72" s="973"/>
      <c r="P72" s="974"/>
      <c r="Q72" s="975">
        <v>35389</v>
      </c>
      <c r="R72" s="969"/>
      <c r="S72" s="969"/>
      <c r="T72" s="969"/>
      <c r="U72" s="969"/>
      <c r="V72" s="969">
        <v>32815</v>
      </c>
      <c r="W72" s="969"/>
      <c r="X72" s="969"/>
      <c r="Y72" s="969"/>
      <c r="Z72" s="969"/>
      <c r="AA72" s="969">
        <v>2574</v>
      </c>
      <c r="AB72" s="969"/>
      <c r="AC72" s="969"/>
      <c r="AD72" s="969"/>
      <c r="AE72" s="969"/>
      <c r="AF72" s="969">
        <v>19706</v>
      </c>
      <c r="AG72" s="969"/>
      <c r="AH72" s="969"/>
      <c r="AI72" s="969"/>
      <c r="AJ72" s="969"/>
      <c r="AK72" s="969">
        <v>446</v>
      </c>
      <c r="AL72" s="969"/>
      <c r="AM72" s="969"/>
      <c r="AN72" s="969"/>
      <c r="AO72" s="969"/>
      <c r="AP72" s="969">
        <v>65498</v>
      </c>
      <c r="AQ72" s="969"/>
      <c r="AR72" s="969"/>
      <c r="AS72" s="969"/>
      <c r="AT72" s="969"/>
      <c r="AU72" s="969">
        <v>26920</v>
      </c>
      <c r="AV72" s="969"/>
      <c r="AW72" s="969"/>
      <c r="AX72" s="969"/>
      <c r="AY72" s="969"/>
      <c r="AZ72" s="980"/>
      <c r="BA72" s="980"/>
      <c r="BB72" s="980"/>
      <c r="BC72" s="980"/>
      <c r="BD72" s="981"/>
      <c r="BE72" s="254"/>
      <c r="BF72" s="254"/>
      <c r="BG72" s="254"/>
      <c r="BH72" s="254"/>
      <c r="BI72" s="254"/>
      <c r="BJ72" s="254"/>
      <c r="BK72" s="254"/>
      <c r="BL72" s="254"/>
      <c r="BM72" s="254"/>
      <c r="BN72" s="254"/>
      <c r="BO72" s="254"/>
      <c r="BP72" s="254"/>
      <c r="BQ72" s="251">
        <v>66</v>
      </c>
      <c r="BR72" s="256"/>
      <c r="BS72" s="951"/>
      <c r="BT72" s="952"/>
      <c r="BU72" s="952"/>
      <c r="BV72" s="952"/>
      <c r="BW72" s="952"/>
      <c r="BX72" s="952"/>
      <c r="BY72" s="952"/>
      <c r="BZ72" s="952"/>
      <c r="CA72" s="952"/>
      <c r="CB72" s="952"/>
      <c r="CC72" s="952"/>
      <c r="CD72" s="952"/>
      <c r="CE72" s="952"/>
      <c r="CF72" s="952"/>
      <c r="CG72" s="953"/>
      <c r="CH72" s="954"/>
      <c r="CI72" s="955"/>
      <c r="CJ72" s="955"/>
      <c r="CK72" s="955"/>
      <c r="CL72" s="956"/>
      <c r="CM72" s="954"/>
      <c r="CN72" s="955"/>
      <c r="CO72" s="955"/>
      <c r="CP72" s="955"/>
      <c r="CQ72" s="956"/>
      <c r="CR72" s="954"/>
      <c r="CS72" s="955"/>
      <c r="CT72" s="955"/>
      <c r="CU72" s="955"/>
      <c r="CV72" s="956"/>
      <c r="CW72" s="954"/>
      <c r="CX72" s="955"/>
      <c r="CY72" s="955"/>
      <c r="CZ72" s="955"/>
      <c r="DA72" s="956"/>
      <c r="DB72" s="954"/>
      <c r="DC72" s="955"/>
      <c r="DD72" s="955"/>
      <c r="DE72" s="955"/>
      <c r="DF72" s="956"/>
      <c r="DG72" s="954"/>
      <c r="DH72" s="955"/>
      <c r="DI72" s="955"/>
      <c r="DJ72" s="955"/>
      <c r="DK72" s="956"/>
      <c r="DL72" s="954"/>
      <c r="DM72" s="955"/>
      <c r="DN72" s="955"/>
      <c r="DO72" s="955"/>
      <c r="DP72" s="956"/>
      <c r="DQ72" s="954"/>
      <c r="DR72" s="955"/>
      <c r="DS72" s="955"/>
      <c r="DT72" s="955"/>
      <c r="DU72" s="956"/>
      <c r="DV72" s="939"/>
      <c r="DW72" s="940"/>
      <c r="DX72" s="940"/>
      <c r="DY72" s="940"/>
      <c r="DZ72" s="941"/>
      <c r="EA72" s="235"/>
    </row>
    <row r="73" spans="1:131" s="236" customFormat="1" ht="26.25" customHeight="1" x14ac:dyDescent="0.2">
      <c r="A73" s="250">
        <v>6</v>
      </c>
      <c r="B73" s="972" t="s">
        <v>570</v>
      </c>
      <c r="C73" s="973"/>
      <c r="D73" s="973"/>
      <c r="E73" s="973"/>
      <c r="F73" s="973"/>
      <c r="G73" s="973"/>
      <c r="H73" s="973"/>
      <c r="I73" s="973"/>
      <c r="J73" s="973"/>
      <c r="K73" s="973"/>
      <c r="L73" s="973"/>
      <c r="M73" s="973"/>
      <c r="N73" s="973"/>
      <c r="O73" s="973"/>
      <c r="P73" s="974"/>
      <c r="Q73" s="975">
        <v>30780</v>
      </c>
      <c r="R73" s="969"/>
      <c r="S73" s="969"/>
      <c r="T73" s="969"/>
      <c r="U73" s="969"/>
      <c r="V73" s="969">
        <v>28797</v>
      </c>
      <c r="W73" s="969"/>
      <c r="X73" s="969"/>
      <c r="Y73" s="969"/>
      <c r="Z73" s="969"/>
      <c r="AA73" s="969">
        <v>1983</v>
      </c>
      <c r="AB73" s="969"/>
      <c r="AC73" s="969"/>
      <c r="AD73" s="969"/>
      <c r="AE73" s="969"/>
      <c r="AF73" s="969">
        <v>905</v>
      </c>
      <c r="AG73" s="969"/>
      <c r="AH73" s="969"/>
      <c r="AI73" s="969"/>
      <c r="AJ73" s="969"/>
      <c r="AK73" s="969">
        <v>180</v>
      </c>
      <c r="AL73" s="969"/>
      <c r="AM73" s="969"/>
      <c r="AN73" s="969"/>
      <c r="AO73" s="969"/>
      <c r="AP73" s="969">
        <v>61537</v>
      </c>
      <c r="AQ73" s="969"/>
      <c r="AR73" s="969"/>
      <c r="AS73" s="969"/>
      <c r="AT73" s="969"/>
      <c r="AU73" s="969">
        <v>26920</v>
      </c>
      <c r="AV73" s="969"/>
      <c r="AW73" s="969"/>
      <c r="AX73" s="969"/>
      <c r="AY73" s="969"/>
      <c r="AZ73" s="980"/>
      <c r="BA73" s="980"/>
      <c r="BB73" s="980"/>
      <c r="BC73" s="980"/>
      <c r="BD73" s="981"/>
      <c r="BE73" s="254"/>
      <c r="BF73" s="254"/>
      <c r="BG73" s="254"/>
      <c r="BH73" s="254"/>
      <c r="BI73" s="254"/>
      <c r="BJ73" s="254"/>
      <c r="BK73" s="254"/>
      <c r="BL73" s="254"/>
      <c r="BM73" s="254"/>
      <c r="BN73" s="254"/>
      <c r="BO73" s="254"/>
      <c r="BP73" s="254"/>
      <c r="BQ73" s="251">
        <v>67</v>
      </c>
      <c r="BR73" s="256"/>
      <c r="BS73" s="951"/>
      <c r="BT73" s="952"/>
      <c r="BU73" s="952"/>
      <c r="BV73" s="952"/>
      <c r="BW73" s="952"/>
      <c r="BX73" s="952"/>
      <c r="BY73" s="952"/>
      <c r="BZ73" s="952"/>
      <c r="CA73" s="952"/>
      <c r="CB73" s="952"/>
      <c r="CC73" s="952"/>
      <c r="CD73" s="952"/>
      <c r="CE73" s="952"/>
      <c r="CF73" s="952"/>
      <c r="CG73" s="953"/>
      <c r="CH73" s="954"/>
      <c r="CI73" s="955"/>
      <c r="CJ73" s="955"/>
      <c r="CK73" s="955"/>
      <c r="CL73" s="956"/>
      <c r="CM73" s="954"/>
      <c r="CN73" s="955"/>
      <c r="CO73" s="955"/>
      <c r="CP73" s="955"/>
      <c r="CQ73" s="956"/>
      <c r="CR73" s="954"/>
      <c r="CS73" s="955"/>
      <c r="CT73" s="955"/>
      <c r="CU73" s="955"/>
      <c r="CV73" s="956"/>
      <c r="CW73" s="954"/>
      <c r="CX73" s="955"/>
      <c r="CY73" s="955"/>
      <c r="CZ73" s="955"/>
      <c r="DA73" s="956"/>
      <c r="DB73" s="954"/>
      <c r="DC73" s="955"/>
      <c r="DD73" s="955"/>
      <c r="DE73" s="955"/>
      <c r="DF73" s="956"/>
      <c r="DG73" s="954"/>
      <c r="DH73" s="955"/>
      <c r="DI73" s="955"/>
      <c r="DJ73" s="955"/>
      <c r="DK73" s="956"/>
      <c r="DL73" s="954"/>
      <c r="DM73" s="955"/>
      <c r="DN73" s="955"/>
      <c r="DO73" s="955"/>
      <c r="DP73" s="956"/>
      <c r="DQ73" s="954"/>
      <c r="DR73" s="955"/>
      <c r="DS73" s="955"/>
      <c r="DT73" s="955"/>
      <c r="DU73" s="956"/>
      <c r="DV73" s="939"/>
      <c r="DW73" s="940"/>
      <c r="DX73" s="940"/>
      <c r="DY73" s="940"/>
      <c r="DZ73" s="941"/>
      <c r="EA73" s="235"/>
    </row>
    <row r="74" spans="1:131" s="236" customFormat="1" ht="26.25" customHeight="1" x14ac:dyDescent="0.2">
      <c r="A74" s="250">
        <v>7</v>
      </c>
      <c r="B74" s="972" t="s">
        <v>571</v>
      </c>
      <c r="C74" s="973"/>
      <c r="D74" s="973"/>
      <c r="E74" s="973"/>
      <c r="F74" s="973"/>
      <c r="G74" s="973"/>
      <c r="H74" s="973"/>
      <c r="I74" s="973"/>
      <c r="J74" s="973"/>
      <c r="K74" s="973"/>
      <c r="L74" s="973"/>
      <c r="M74" s="973"/>
      <c r="N74" s="973"/>
      <c r="O74" s="973"/>
      <c r="P74" s="974"/>
      <c r="Q74" s="975">
        <v>448</v>
      </c>
      <c r="R74" s="969"/>
      <c r="S74" s="969"/>
      <c r="T74" s="969"/>
      <c r="U74" s="969"/>
      <c r="V74" s="969">
        <v>448</v>
      </c>
      <c r="W74" s="969"/>
      <c r="X74" s="969"/>
      <c r="Y74" s="969"/>
      <c r="Z74" s="969"/>
      <c r="AA74" s="969">
        <v>0</v>
      </c>
      <c r="AB74" s="969"/>
      <c r="AC74" s="969"/>
      <c r="AD74" s="969"/>
      <c r="AE74" s="969"/>
      <c r="AF74" s="969">
        <v>0</v>
      </c>
      <c r="AG74" s="969"/>
      <c r="AH74" s="969"/>
      <c r="AI74" s="969"/>
      <c r="AJ74" s="969"/>
      <c r="AK74" s="969">
        <v>266</v>
      </c>
      <c r="AL74" s="969"/>
      <c r="AM74" s="969"/>
      <c r="AN74" s="969"/>
      <c r="AO74" s="969"/>
      <c r="AP74" s="969" t="s">
        <v>477</v>
      </c>
      <c r="AQ74" s="969"/>
      <c r="AR74" s="969"/>
      <c r="AS74" s="969"/>
      <c r="AT74" s="969"/>
      <c r="AU74" s="969" t="s">
        <v>477</v>
      </c>
      <c r="AV74" s="969"/>
      <c r="AW74" s="969"/>
      <c r="AX74" s="969"/>
      <c r="AY74" s="969"/>
      <c r="AZ74" s="980"/>
      <c r="BA74" s="980"/>
      <c r="BB74" s="980"/>
      <c r="BC74" s="980"/>
      <c r="BD74" s="981"/>
      <c r="BE74" s="254"/>
      <c r="BF74" s="254"/>
      <c r="BG74" s="254"/>
      <c r="BH74" s="254"/>
      <c r="BI74" s="254"/>
      <c r="BJ74" s="254"/>
      <c r="BK74" s="254"/>
      <c r="BL74" s="254"/>
      <c r="BM74" s="254"/>
      <c r="BN74" s="254"/>
      <c r="BO74" s="254"/>
      <c r="BP74" s="254"/>
      <c r="BQ74" s="251">
        <v>68</v>
      </c>
      <c r="BR74" s="256"/>
      <c r="BS74" s="951"/>
      <c r="BT74" s="952"/>
      <c r="BU74" s="952"/>
      <c r="BV74" s="952"/>
      <c r="BW74" s="952"/>
      <c r="BX74" s="952"/>
      <c r="BY74" s="952"/>
      <c r="BZ74" s="952"/>
      <c r="CA74" s="952"/>
      <c r="CB74" s="952"/>
      <c r="CC74" s="952"/>
      <c r="CD74" s="952"/>
      <c r="CE74" s="952"/>
      <c r="CF74" s="952"/>
      <c r="CG74" s="953"/>
      <c r="CH74" s="954"/>
      <c r="CI74" s="955"/>
      <c r="CJ74" s="955"/>
      <c r="CK74" s="955"/>
      <c r="CL74" s="956"/>
      <c r="CM74" s="954"/>
      <c r="CN74" s="955"/>
      <c r="CO74" s="955"/>
      <c r="CP74" s="955"/>
      <c r="CQ74" s="956"/>
      <c r="CR74" s="954"/>
      <c r="CS74" s="955"/>
      <c r="CT74" s="955"/>
      <c r="CU74" s="955"/>
      <c r="CV74" s="956"/>
      <c r="CW74" s="954"/>
      <c r="CX74" s="955"/>
      <c r="CY74" s="955"/>
      <c r="CZ74" s="955"/>
      <c r="DA74" s="956"/>
      <c r="DB74" s="954"/>
      <c r="DC74" s="955"/>
      <c r="DD74" s="955"/>
      <c r="DE74" s="955"/>
      <c r="DF74" s="956"/>
      <c r="DG74" s="954"/>
      <c r="DH74" s="955"/>
      <c r="DI74" s="955"/>
      <c r="DJ74" s="955"/>
      <c r="DK74" s="956"/>
      <c r="DL74" s="954"/>
      <c r="DM74" s="955"/>
      <c r="DN74" s="955"/>
      <c r="DO74" s="955"/>
      <c r="DP74" s="956"/>
      <c r="DQ74" s="954"/>
      <c r="DR74" s="955"/>
      <c r="DS74" s="955"/>
      <c r="DT74" s="955"/>
      <c r="DU74" s="956"/>
      <c r="DV74" s="939"/>
      <c r="DW74" s="940"/>
      <c r="DX74" s="940"/>
      <c r="DY74" s="940"/>
      <c r="DZ74" s="941"/>
      <c r="EA74" s="235"/>
    </row>
    <row r="75" spans="1:131" s="236" customFormat="1" ht="26.25" customHeight="1" x14ac:dyDescent="0.2">
      <c r="A75" s="250">
        <v>8</v>
      </c>
      <c r="B75" s="972" t="s">
        <v>572</v>
      </c>
      <c r="C75" s="973"/>
      <c r="D75" s="973"/>
      <c r="E75" s="973"/>
      <c r="F75" s="973"/>
      <c r="G75" s="973"/>
      <c r="H75" s="973"/>
      <c r="I75" s="973"/>
      <c r="J75" s="973"/>
      <c r="K75" s="973"/>
      <c r="L75" s="973"/>
      <c r="M75" s="973"/>
      <c r="N75" s="973"/>
      <c r="O75" s="973"/>
      <c r="P75" s="974"/>
      <c r="Q75" s="976">
        <v>3779</v>
      </c>
      <c r="R75" s="977"/>
      <c r="S75" s="977"/>
      <c r="T75" s="977"/>
      <c r="U75" s="978"/>
      <c r="V75" s="979">
        <v>3040</v>
      </c>
      <c r="W75" s="977"/>
      <c r="X75" s="977"/>
      <c r="Y75" s="977"/>
      <c r="Z75" s="978"/>
      <c r="AA75" s="979">
        <v>739</v>
      </c>
      <c r="AB75" s="977"/>
      <c r="AC75" s="977"/>
      <c r="AD75" s="977"/>
      <c r="AE75" s="978"/>
      <c r="AF75" s="979">
        <v>6179</v>
      </c>
      <c r="AG75" s="977"/>
      <c r="AH75" s="977"/>
      <c r="AI75" s="977"/>
      <c r="AJ75" s="978"/>
      <c r="AK75" s="979" t="s">
        <v>477</v>
      </c>
      <c r="AL75" s="977"/>
      <c r="AM75" s="977"/>
      <c r="AN75" s="977"/>
      <c r="AO75" s="978"/>
      <c r="AP75" s="979">
        <v>3961</v>
      </c>
      <c r="AQ75" s="977"/>
      <c r="AR75" s="977"/>
      <c r="AS75" s="977"/>
      <c r="AT75" s="978"/>
      <c r="AU75" s="979">
        <v>0</v>
      </c>
      <c r="AV75" s="977"/>
      <c r="AW75" s="977"/>
      <c r="AX75" s="977"/>
      <c r="AY75" s="978"/>
      <c r="AZ75" s="980" t="s">
        <v>573</v>
      </c>
      <c r="BA75" s="980"/>
      <c r="BB75" s="980"/>
      <c r="BC75" s="980"/>
      <c r="BD75" s="981"/>
      <c r="BE75" s="254"/>
      <c r="BF75" s="254"/>
      <c r="BG75" s="254"/>
      <c r="BH75" s="254"/>
      <c r="BI75" s="254"/>
      <c r="BJ75" s="254"/>
      <c r="BK75" s="254"/>
      <c r="BL75" s="254"/>
      <c r="BM75" s="254"/>
      <c r="BN75" s="254"/>
      <c r="BO75" s="254"/>
      <c r="BP75" s="254"/>
      <c r="BQ75" s="251">
        <v>69</v>
      </c>
      <c r="BR75" s="256"/>
      <c r="BS75" s="951"/>
      <c r="BT75" s="952"/>
      <c r="BU75" s="952"/>
      <c r="BV75" s="952"/>
      <c r="BW75" s="952"/>
      <c r="BX75" s="952"/>
      <c r="BY75" s="952"/>
      <c r="BZ75" s="952"/>
      <c r="CA75" s="952"/>
      <c r="CB75" s="952"/>
      <c r="CC75" s="952"/>
      <c r="CD75" s="952"/>
      <c r="CE75" s="952"/>
      <c r="CF75" s="952"/>
      <c r="CG75" s="953"/>
      <c r="CH75" s="954"/>
      <c r="CI75" s="955"/>
      <c r="CJ75" s="955"/>
      <c r="CK75" s="955"/>
      <c r="CL75" s="956"/>
      <c r="CM75" s="954"/>
      <c r="CN75" s="955"/>
      <c r="CO75" s="955"/>
      <c r="CP75" s="955"/>
      <c r="CQ75" s="956"/>
      <c r="CR75" s="954"/>
      <c r="CS75" s="955"/>
      <c r="CT75" s="955"/>
      <c r="CU75" s="955"/>
      <c r="CV75" s="956"/>
      <c r="CW75" s="954"/>
      <c r="CX75" s="955"/>
      <c r="CY75" s="955"/>
      <c r="CZ75" s="955"/>
      <c r="DA75" s="956"/>
      <c r="DB75" s="954"/>
      <c r="DC75" s="955"/>
      <c r="DD75" s="955"/>
      <c r="DE75" s="955"/>
      <c r="DF75" s="956"/>
      <c r="DG75" s="954"/>
      <c r="DH75" s="955"/>
      <c r="DI75" s="955"/>
      <c r="DJ75" s="955"/>
      <c r="DK75" s="956"/>
      <c r="DL75" s="954"/>
      <c r="DM75" s="955"/>
      <c r="DN75" s="955"/>
      <c r="DO75" s="955"/>
      <c r="DP75" s="956"/>
      <c r="DQ75" s="954"/>
      <c r="DR75" s="955"/>
      <c r="DS75" s="955"/>
      <c r="DT75" s="955"/>
      <c r="DU75" s="956"/>
      <c r="DV75" s="939"/>
      <c r="DW75" s="940"/>
      <c r="DX75" s="940"/>
      <c r="DY75" s="940"/>
      <c r="DZ75" s="941"/>
      <c r="EA75" s="235"/>
    </row>
    <row r="76" spans="1:131" s="236" customFormat="1" ht="26.25" customHeight="1" x14ac:dyDescent="0.2">
      <c r="A76" s="250">
        <v>9</v>
      </c>
      <c r="B76" s="972" t="s">
        <v>574</v>
      </c>
      <c r="C76" s="973"/>
      <c r="D76" s="973"/>
      <c r="E76" s="973"/>
      <c r="F76" s="973"/>
      <c r="G76" s="973"/>
      <c r="H76" s="973"/>
      <c r="I76" s="973"/>
      <c r="J76" s="973"/>
      <c r="K76" s="973"/>
      <c r="L76" s="973"/>
      <c r="M76" s="973"/>
      <c r="N76" s="973"/>
      <c r="O76" s="973"/>
      <c r="P76" s="974"/>
      <c r="Q76" s="976">
        <v>382</v>
      </c>
      <c r="R76" s="977"/>
      <c r="S76" s="977"/>
      <c r="T76" s="977"/>
      <c r="U76" s="978"/>
      <c r="V76" s="979">
        <v>530</v>
      </c>
      <c r="W76" s="977"/>
      <c r="X76" s="977"/>
      <c r="Y76" s="977"/>
      <c r="Z76" s="978"/>
      <c r="AA76" s="979">
        <v>-148</v>
      </c>
      <c r="AB76" s="977"/>
      <c r="AC76" s="977"/>
      <c r="AD76" s="977"/>
      <c r="AE76" s="978"/>
      <c r="AF76" s="979">
        <v>12622</v>
      </c>
      <c r="AG76" s="977"/>
      <c r="AH76" s="977"/>
      <c r="AI76" s="977"/>
      <c r="AJ76" s="978"/>
      <c r="AK76" s="979" t="s">
        <v>477</v>
      </c>
      <c r="AL76" s="977"/>
      <c r="AM76" s="977"/>
      <c r="AN76" s="977"/>
      <c r="AO76" s="978"/>
      <c r="AP76" s="979" t="s">
        <v>477</v>
      </c>
      <c r="AQ76" s="977"/>
      <c r="AR76" s="977"/>
      <c r="AS76" s="977"/>
      <c r="AT76" s="978"/>
      <c r="AU76" s="979" t="s">
        <v>477</v>
      </c>
      <c r="AV76" s="977"/>
      <c r="AW76" s="977"/>
      <c r="AX76" s="977"/>
      <c r="AY76" s="978"/>
      <c r="AZ76" s="980" t="s">
        <v>573</v>
      </c>
      <c r="BA76" s="980"/>
      <c r="BB76" s="980"/>
      <c r="BC76" s="980"/>
      <c r="BD76" s="981"/>
      <c r="BE76" s="254"/>
      <c r="BF76" s="254"/>
      <c r="BG76" s="254"/>
      <c r="BH76" s="254"/>
      <c r="BI76" s="254"/>
      <c r="BJ76" s="254"/>
      <c r="BK76" s="254"/>
      <c r="BL76" s="254"/>
      <c r="BM76" s="254"/>
      <c r="BN76" s="254"/>
      <c r="BO76" s="254"/>
      <c r="BP76" s="254"/>
      <c r="BQ76" s="251">
        <v>70</v>
      </c>
      <c r="BR76" s="256"/>
      <c r="BS76" s="951"/>
      <c r="BT76" s="952"/>
      <c r="BU76" s="952"/>
      <c r="BV76" s="952"/>
      <c r="BW76" s="952"/>
      <c r="BX76" s="952"/>
      <c r="BY76" s="952"/>
      <c r="BZ76" s="952"/>
      <c r="CA76" s="952"/>
      <c r="CB76" s="952"/>
      <c r="CC76" s="952"/>
      <c r="CD76" s="952"/>
      <c r="CE76" s="952"/>
      <c r="CF76" s="952"/>
      <c r="CG76" s="953"/>
      <c r="CH76" s="954"/>
      <c r="CI76" s="955"/>
      <c r="CJ76" s="955"/>
      <c r="CK76" s="955"/>
      <c r="CL76" s="956"/>
      <c r="CM76" s="954"/>
      <c r="CN76" s="955"/>
      <c r="CO76" s="955"/>
      <c r="CP76" s="955"/>
      <c r="CQ76" s="956"/>
      <c r="CR76" s="954"/>
      <c r="CS76" s="955"/>
      <c r="CT76" s="955"/>
      <c r="CU76" s="955"/>
      <c r="CV76" s="956"/>
      <c r="CW76" s="954"/>
      <c r="CX76" s="955"/>
      <c r="CY76" s="955"/>
      <c r="CZ76" s="955"/>
      <c r="DA76" s="956"/>
      <c r="DB76" s="954"/>
      <c r="DC76" s="955"/>
      <c r="DD76" s="955"/>
      <c r="DE76" s="955"/>
      <c r="DF76" s="956"/>
      <c r="DG76" s="954"/>
      <c r="DH76" s="955"/>
      <c r="DI76" s="955"/>
      <c r="DJ76" s="955"/>
      <c r="DK76" s="956"/>
      <c r="DL76" s="954"/>
      <c r="DM76" s="955"/>
      <c r="DN76" s="955"/>
      <c r="DO76" s="955"/>
      <c r="DP76" s="956"/>
      <c r="DQ76" s="954"/>
      <c r="DR76" s="955"/>
      <c r="DS76" s="955"/>
      <c r="DT76" s="955"/>
      <c r="DU76" s="956"/>
      <c r="DV76" s="939"/>
      <c r="DW76" s="940"/>
      <c r="DX76" s="940"/>
      <c r="DY76" s="940"/>
      <c r="DZ76" s="941"/>
      <c r="EA76" s="235"/>
    </row>
    <row r="77" spans="1:131" s="236" customFormat="1" ht="26.25" customHeight="1" x14ac:dyDescent="0.2">
      <c r="A77" s="250">
        <v>10</v>
      </c>
      <c r="B77" s="972"/>
      <c r="C77" s="973"/>
      <c r="D77" s="973"/>
      <c r="E77" s="973"/>
      <c r="F77" s="973"/>
      <c r="G77" s="973"/>
      <c r="H77" s="973"/>
      <c r="I77" s="973"/>
      <c r="J77" s="973"/>
      <c r="K77" s="973"/>
      <c r="L77" s="973"/>
      <c r="M77" s="973"/>
      <c r="N77" s="973"/>
      <c r="O77" s="973"/>
      <c r="P77" s="974"/>
      <c r="Q77" s="976"/>
      <c r="R77" s="977"/>
      <c r="S77" s="977"/>
      <c r="T77" s="977"/>
      <c r="U77" s="978"/>
      <c r="V77" s="979"/>
      <c r="W77" s="977"/>
      <c r="X77" s="977"/>
      <c r="Y77" s="977"/>
      <c r="Z77" s="978"/>
      <c r="AA77" s="979"/>
      <c r="AB77" s="977"/>
      <c r="AC77" s="977"/>
      <c r="AD77" s="977"/>
      <c r="AE77" s="978"/>
      <c r="AF77" s="979"/>
      <c r="AG77" s="977"/>
      <c r="AH77" s="977"/>
      <c r="AI77" s="977"/>
      <c r="AJ77" s="978"/>
      <c r="AK77" s="979"/>
      <c r="AL77" s="977"/>
      <c r="AM77" s="977"/>
      <c r="AN77" s="977"/>
      <c r="AO77" s="978"/>
      <c r="AP77" s="979"/>
      <c r="AQ77" s="977"/>
      <c r="AR77" s="977"/>
      <c r="AS77" s="977"/>
      <c r="AT77" s="978"/>
      <c r="AU77" s="979"/>
      <c r="AV77" s="977"/>
      <c r="AW77" s="977"/>
      <c r="AX77" s="977"/>
      <c r="AY77" s="978"/>
      <c r="AZ77" s="970"/>
      <c r="BA77" s="970"/>
      <c r="BB77" s="970"/>
      <c r="BC77" s="970"/>
      <c r="BD77" s="971"/>
      <c r="BE77" s="254"/>
      <c r="BF77" s="254"/>
      <c r="BG77" s="254"/>
      <c r="BH77" s="254"/>
      <c r="BI77" s="254"/>
      <c r="BJ77" s="254"/>
      <c r="BK77" s="254"/>
      <c r="BL77" s="254"/>
      <c r="BM77" s="254"/>
      <c r="BN77" s="254"/>
      <c r="BO77" s="254"/>
      <c r="BP77" s="254"/>
      <c r="BQ77" s="251">
        <v>71</v>
      </c>
      <c r="BR77" s="256"/>
      <c r="BS77" s="951"/>
      <c r="BT77" s="952"/>
      <c r="BU77" s="952"/>
      <c r="BV77" s="952"/>
      <c r="BW77" s="952"/>
      <c r="BX77" s="952"/>
      <c r="BY77" s="952"/>
      <c r="BZ77" s="952"/>
      <c r="CA77" s="952"/>
      <c r="CB77" s="952"/>
      <c r="CC77" s="952"/>
      <c r="CD77" s="952"/>
      <c r="CE77" s="952"/>
      <c r="CF77" s="952"/>
      <c r="CG77" s="953"/>
      <c r="CH77" s="954"/>
      <c r="CI77" s="955"/>
      <c r="CJ77" s="955"/>
      <c r="CK77" s="955"/>
      <c r="CL77" s="956"/>
      <c r="CM77" s="954"/>
      <c r="CN77" s="955"/>
      <c r="CO77" s="955"/>
      <c r="CP77" s="955"/>
      <c r="CQ77" s="956"/>
      <c r="CR77" s="954"/>
      <c r="CS77" s="955"/>
      <c r="CT77" s="955"/>
      <c r="CU77" s="955"/>
      <c r="CV77" s="956"/>
      <c r="CW77" s="954"/>
      <c r="CX77" s="955"/>
      <c r="CY77" s="955"/>
      <c r="CZ77" s="955"/>
      <c r="DA77" s="956"/>
      <c r="DB77" s="954"/>
      <c r="DC77" s="955"/>
      <c r="DD77" s="955"/>
      <c r="DE77" s="955"/>
      <c r="DF77" s="956"/>
      <c r="DG77" s="954"/>
      <c r="DH77" s="955"/>
      <c r="DI77" s="955"/>
      <c r="DJ77" s="955"/>
      <c r="DK77" s="956"/>
      <c r="DL77" s="954"/>
      <c r="DM77" s="955"/>
      <c r="DN77" s="955"/>
      <c r="DO77" s="955"/>
      <c r="DP77" s="956"/>
      <c r="DQ77" s="954"/>
      <c r="DR77" s="955"/>
      <c r="DS77" s="955"/>
      <c r="DT77" s="955"/>
      <c r="DU77" s="956"/>
      <c r="DV77" s="939"/>
      <c r="DW77" s="940"/>
      <c r="DX77" s="940"/>
      <c r="DY77" s="940"/>
      <c r="DZ77" s="941"/>
      <c r="EA77" s="235"/>
    </row>
    <row r="78" spans="1:131" s="236" customFormat="1" ht="26.25" customHeight="1" x14ac:dyDescent="0.2">
      <c r="A78" s="250">
        <v>11</v>
      </c>
      <c r="B78" s="972"/>
      <c r="C78" s="973"/>
      <c r="D78" s="973"/>
      <c r="E78" s="973"/>
      <c r="F78" s="973"/>
      <c r="G78" s="973"/>
      <c r="H78" s="973"/>
      <c r="I78" s="973"/>
      <c r="J78" s="973"/>
      <c r="K78" s="973"/>
      <c r="L78" s="973"/>
      <c r="M78" s="973"/>
      <c r="N78" s="973"/>
      <c r="O78" s="973"/>
      <c r="P78" s="974"/>
      <c r="Q78" s="975"/>
      <c r="R78" s="969"/>
      <c r="S78" s="969"/>
      <c r="T78" s="969"/>
      <c r="U78" s="969"/>
      <c r="V78" s="969"/>
      <c r="W78" s="969"/>
      <c r="X78" s="969"/>
      <c r="Y78" s="969"/>
      <c r="Z78" s="969"/>
      <c r="AA78" s="969"/>
      <c r="AB78" s="969"/>
      <c r="AC78" s="969"/>
      <c r="AD78" s="969"/>
      <c r="AE78" s="969"/>
      <c r="AF78" s="969"/>
      <c r="AG78" s="969"/>
      <c r="AH78" s="969"/>
      <c r="AI78" s="969"/>
      <c r="AJ78" s="969"/>
      <c r="AK78" s="969"/>
      <c r="AL78" s="969"/>
      <c r="AM78" s="969"/>
      <c r="AN78" s="969"/>
      <c r="AO78" s="969"/>
      <c r="AP78" s="969"/>
      <c r="AQ78" s="969"/>
      <c r="AR78" s="969"/>
      <c r="AS78" s="969"/>
      <c r="AT78" s="969"/>
      <c r="AU78" s="969"/>
      <c r="AV78" s="969"/>
      <c r="AW78" s="969"/>
      <c r="AX78" s="969"/>
      <c r="AY78" s="969"/>
      <c r="AZ78" s="970"/>
      <c r="BA78" s="970"/>
      <c r="BB78" s="970"/>
      <c r="BC78" s="970"/>
      <c r="BD78" s="971"/>
      <c r="BE78" s="254"/>
      <c r="BF78" s="254"/>
      <c r="BG78" s="254"/>
      <c r="BH78" s="254"/>
      <c r="BI78" s="254"/>
      <c r="BJ78" s="257"/>
      <c r="BK78" s="257"/>
      <c r="BL78" s="257"/>
      <c r="BM78" s="257"/>
      <c r="BN78" s="257"/>
      <c r="BO78" s="254"/>
      <c r="BP78" s="254"/>
      <c r="BQ78" s="251">
        <v>72</v>
      </c>
      <c r="BR78" s="256"/>
      <c r="BS78" s="951"/>
      <c r="BT78" s="952"/>
      <c r="BU78" s="952"/>
      <c r="BV78" s="952"/>
      <c r="BW78" s="952"/>
      <c r="BX78" s="952"/>
      <c r="BY78" s="952"/>
      <c r="BZ78" s="952"/>
      <c r="CA78" s="952"/>
      <c r="CB78" s="952"/>
      <c r="CC78" s="952"/>
      <c r="CD78" s="952"/>
      <c r="CE78" s="952"/>
      <c r="CF78" s="952"/>
      <c r="CG78" s="953"/>
      <c r="CH78" s="954"/>
      <c r="CI78" s="955"/>
      <c r="CJ78" s="955"/>
      <c r="CK78" s="955"/>
      <c r="CL78" s="956"/>
      <c r="CM78" s="954"/>
      <c r="CN78" s="955"/>
      <c r="CO78" s="955"/>
      <c r="CP78" s="955"/>
      <c r="CQ78" s="956"/>
      <c r="CR78" s="954"/>
      <c r="CS78" s="955"/>
      <c r="CT78" s="955"/>
      <c r="CU78" s="955"/>
      <c r="CV78" s="956"/>
      <c r="CW78" s="954"/>
      <c r="CX78" s="955"/>
      <c r="CY78" s="955"/>
      <c r="CZ78" s="955"/>
      <c r="DA78" s="956"/>
      <c r="DB78" s="954"/>
      <c r="DC78" s="955"/>
      <c r="DD78" s="955"/>
      <c r="DE78" s="955"/>
      <c r="DF78" s="956"/>
      <c r="DG78" s="954"/>
      <c r="DH78" s="955"/>
      <c r="DI78" s="955"/>
      <c r="DJ78" s="955"/>
      <c r="DK78" s="956"/>
      <c r="DL78" s="954"/>
      <c r="DM78" s="955"/>
      <c r="DN78" s="955"/>
      <c r="DO78" s="955"/>
      <c r="DP78" s="956"/>
      <c r="DQ78" s="954"/>
      <c r="DR78" s="955"/>
      <c r="DS78" s="955"/>
      <c r="DT78" s="955"/>
      <c r="DU78" s="956"/>
      <c r="DV78" s="939"/>
      <c r="DW78" s="940"/>
      <c r="DX78" s="940"/>
      <c r="DY78" s="940"/>
      <c r="DZ78" s="941"/>
      <c r="EA78" s="235"/>
    </row>
    <row r="79" spans="1:131" s="236" customFormat="1" ht="26.25" customHeight="1" x14ac:dyDescent="0.2">
      <c r="A79" s="250">
        <v>12</v>
      </c>
      <c r="B79" s="972"/>
      <c r="C79" s="973"/>
      <c r="D79" s="973"/>
      <c r="E79" s="973"/>
      <c r="F79" s="973"/>
      <c r="G79" s="973"/>
      <c r="H79" s="973"/>
      <c r="I79" s="973"/>
      <c r="J79" s="973"/>
      <c r="K79" s="973"/>
      <c r="L79" s="973"/>
      <c r="M79" s="973"/>
      <c r="N79" s="973"/>
      <c r="O79" s="973"/>
      <c r="P79" s="974"/>
      <c r="Q79" s="975"/>
      <c r="R79" s="969"/>
      <c r="S79" s="969"/>
      <c r="T79" s="969"/>
      <c r="U79" s="969"/>
      <c r="V79" s="969"/>
      <c r="W79" s="969"/>
      <c r="X79" s="969"/>
      <c r="Y79" s="969"/>
      <c r="Z79" s="969"/>
      <c r="AA79" s="969"/>
      <c r="AB79" s="969"/>
      <c r="AC79" s="969"/>
      <c r="AD79" s="969"/>
      <c r="AE79" s="969"/>
      <c r="AF79" s="969"/>
      <c r="AG79" s="969"/>
      <c r="AH79" s="969"/>
      <c r="AI79" s="969"/>
      <c r="AJ79" s="969"/>
      <c r="AK79" s="969"/>
      <c r="AL79" s="969"/>
      <c r="AM79" s="969"/>
      <c r="AN79" s="969"/>
      <c r="AO79" s="969"/>
      <c r="AP79" s="969"/>
      <c r="AQ79" s="969"/>
      <c r="AR79" s="969"/>
      <c r="AS79" s="969"/>
      <c r="AT79" s="969"/>
      <c r="AU79" s="969"/>
      <c r="AV79" s="969"/>
      <c r="AW79" s="969"/>
      <c r="AX79" s="969"/>
      <c r="AY79" s="969"/>
      <c r="AZ79" s="970"/>
      <c r="BA79" s="970"/>
      <c r="BB79" s="970"/>
      <c r="BC79" s="970"/>
      <c r="BD79" s="971"/>
      <c r="BE79" s="254"/>
      <c r="BF79" s="254"/>
      <c r="BG79" s="254"/>
      <c r="BH79" s="254"/>
      <c r="BI79" s="254"/>
      <c r="BJ79" s="257"/>
      <c r="BK79" s="257"/>
      <c r="BL79" s="257"/>
      <c r="BM79" s="257"/>
      <c r="BN79" s="257"/>
      <c r="BO79" s="254"/>
      <c r="BP79" s="254"/>
      <c r="BQ79" s="251">
        <v>73</v>
      </c>
      <c r="BR79" s="256"/>
      <c r="BS79" s="951"/>
      <c r="BT79" s="952"/>
      <c r="BU79" s="952"/>
      <c r="BV79" s="952"/>
      <c r="BW79" s="952"/>
      <c r="BX79" s="952"/>
      <c r="BY79" s="952"/>
      <c r="BZ79" s="952"/>
      <c r="CA79" s="952"/>
      <c r="CB79" s="952"/>
      <c r="CC79" s="952"/>
      <c r="CD79" s="952"/>
      <c r="CE79" s="952"/>
      <c r="CF79" s="952"/>
      <c r="CG79" s="953"/>
      <c r="CH79" s="954"/>
      <c r="CI79" s="955"/>
      <c r="CJ79" s="955"/>
      <c r="CK79" s="955"/>
      <c r="CL79" s="956"/>
      <c r="CM79" s="954"/>
      <c r="CN79" s="955"/>
      <c r="CO79" s="955"/>
      <c r="CP79" s="955"/>
      <c r="CQ79" s="956"/>
      <c r="CR79" s="954"/>
      <c r="CS79" s="955"/>
      <c r="CT79" s="955"/>
      <c r="CU79" s="955"/>
      <c r="CV79" s="956"/>
      <c r="CW79" s="954"/>
      <c r="CX79" s="955"/>
      <c r="CY79" s="955"/>
      <c r="CZ79" s="955"/>
      <c r="DA79" s="956"/>
      <c r="DB79" s="954"/>
      <c r="DC79" s="955"/>
      <c r="DD79" s="955"/>
      <c r="DE79" s="955"/>
      <c r="DF79" s="956"/>
      <c r="DG79" s="954"/>
      <c r="DH79" s="955"/>
      <c r="DI79" s="955"/>
      <c r="DJ79" s="955"/>
      <c r="DK79" s="956"/>
      <c r="DL79" s="954"/>
      <c r="DM79" s="955"/>
      <c r="DN79" s="955"/>
      <c r="DO79" s="955"/>
      <c r="DP79" s="956"/>
      <c r="DQ79" s="954"/>
      <c r="DR79" s="955"/>
      <c r="DS79" s="955"/>
      <c r="DT79" s="955"/>
      <c r="DU79" s="956"/>
      <c r="DV79" s="939"/>
      <c r="DW79" s="940"/>
      <c r="DX79" s="940"/>
      <c r="DY79" s="940"/>
      <c r="DZ79" s="941"/>
      <c r="EA79" s="235"/>
    </row>
    <row r="80" spans="1:131" s="236" customFormat="1" ht="26.25" customHeight="1" x14ac:dyDescent="0.2">
      <c r="A80" s="250">
        <v>13</v>
      </c>
      <c r="B80" s="972"/>
      <c r="C80" s="973"/>
      <c r="D80" s="973"/>
      <c r="E80" s="973"/>
      <c r="F80" s="973"/>
      <c r="G80" s="973"/>
      <c r="H80" s="973"/>
      <c r="I80" s="973"/>
      <c r="J80" s="973"/>
      <c r="K80" s="973"/>
      <c r="L80" s="973"/>
      <c r="M80" s="973"/>
      <c r="N80" s="973"/>
      <c r="O80" s="973"/>
      <c r="P80" s="974"/>
      <c r="Q80" s="975"/>
      <c r="R80" s="969"/>
      <c r="S80" s="969"/>
      <c r="T80" s="969"/>
      <c r="U80" s="969"/>
      <c r="V80" s="969"/>
      <c r="W80" s="969"/>
      <c r="X80" s="969"/>
      <c r="Y80" s="969"/>
      <c r="Z80" s="969"/>
      <c r="AA80" s="969"/>
      <c r="AB80" s="969"/>
      <c r="AC80" s="969"/>
      <c r="AD80" s="969"/>
      <c r="AE80" s="969"/>
      <c r="AF80" s="969"/>
      <c r="AG80" s="969"/>
      <c r="AH80" s="969"/>
      <c r="AI80" s="969"/>
      <c r="AJ80" s="969"/>
      <c r="AK80" s="969"/>
      <c r="AL80" s="969"/>
      <c r="AM80" s="969"/>
      <c r="AN80" s="969"/>
      <c r="AO80" s="969"/>
      <c r="AP80" s="969"/>
      <c r="AQ80" s="969"/>
      <c r="AR80" s="969"/>
      <c r="AS80" s="969"/>
      <c r="AT80" s="969"/>
      <c r="AU80" s="969"/>
      <c r="AV80" s="969"/>
      <c r="AW80" s="969"/>
      <c r="AX80" s="969"/>
      <c r="AY80" s="969"/>
      <c r="AZ80" s="970"/>
      <c r="BA80" s="970"/>
      <c r="BB80" s="970"/>
      <c r="BC80" s="970"/>
      <c r="BD80" s="971"/>
      <c r="BE80" s="254"/>
      <c r="BF80" s="254"/>
      <c r="BG80" s="254"/>
      <c r="BH80" s="254"/>
      <c r="BI80" s="254"/>
      <c r="BJ80" s="254"/>
      <c r="BK80" s="254"/>
      <c r="BL80" s="254"/>
      <c r="BM80" s="254"/>
      <c r="BN80" s="254"/>
      <c r="BO80" s="254"/>
      <c r="BP80" s="254"/>
      <c r="BQ80" s="251">
        <v>74</v>
      </c>
      <c r="BR80" s="256"/>
      <c r="BS80" s="951"/>
      <c r="BT80" s="952"/>
      <c r="BU80" s="952"/>
      <c r="BV80" s="952"/>
      <c r="BW80" s="952"/>
      <c r="BX80" s="952"/>
      <c r="BY80" s="952"/>
      <c r="BZ80" s="952"/>
      <c r="CA80" s="952"/>
      <c r="CB80" s="952"/>
      <c r="CC80" s="952"/>
      <c r="CD80" s="952"/>
      <c r="CE80" s="952"/>
      <c r="CF80" s="952"/>
      <c r="CG80" s="953"/>
      <c r="CH80" s="954"/>
      <c r="CI80" s="955"/>
      <c r="CJ80" s="955"/>
      <c r="CK80" s="955"/>
      <c r="CL80" s="956"/>
      <c r="CM80" s="954"/>
      <c r="CN80" s="955"/>
      <c r="CO80" s="955"/>
      <c r="CP80" s="955"/>
      <c r="CQ80" s="956"/>
      <c r="CR80" s="954"/>
      <c r="CS80" s="955"/>
      <c r="CT80" s="955"/>
      <c r="CU80" s="955"/>
      <c r="CV80" s="956"/>
      <c r="CW80" s="954"/>
      <c r="CX80" s="955"/>
      <c r="CY80" s="955"/>
      <c r="CZ80" s="955"/>
      <c r="DA80" s="956"/>
      <c r="DB80" s="954"/>
      <c r="DC80" s="955"/>
      <c r="DD80" s="955"/>
      <c r="DE80" s="955"/>
      <c r="DF80" s="956"/>
      <c r="DG80" s="954"/>
      <c r="DH80" s="955"/>
      <c r="DI80" s="955"/>
      <c r="DJ80" s="955"/>
      <c r="DK80" s="956"/>
      <c r="DL80" s="954"/>
      <c r="DM80" s="955"/>
      <c r="DN80" s="955"/>
      <c r="DO80" s="955"/>
      <c r="DP80" s="956"/>
      <c r="DQ80" s="954"/>
      <c r="DR80" s="955"/>
      <c r="DS80" s="955"/>
      <c r="DT80" s="955"/>
      <c r="DU80" s="956"/>
      <c r="DV80" s="939"/>
      <c r="DW80" s="940"/>
      <c r="DX80" s="940"/>
      <c r="DY80" s="940"/>
      <c r="DZ80" s="941"/>
      <c r="EA80" s="235"/>
    </row>
    <row r="81" spans="1:131" s="236" customFormat="1" ht="26.25" customHeight="1" x14ac:dyDescent="0.2">
      <c r="A81" s="250">
        <v>14</v>
      </c>
      <c r="B81" s="972"/>
      <c r="C81" s="973"/>
      <c r="D81" s="973"/>
      <c r="E81" s="973"/>
      <c r="F81" s="973"/>
      <c r="G81" s="973"/>
      <c r="H81" s="973"/>
      <c r="I81" s="973"/>
      <c r="J81" s="973"/>
      <c r="K81" s="973"/>
      <c r="L81" s="973"/>
      <c r="M81" s="973"/>
      <c r="N81" s="973"/>
      <c r="O81" s="973"/>
      <c r="P81" s="974"/>
      <c r="Q81" s="975"/>
      <c r="R81" s="969"/>
      <c r="S81" s="969"/>
      <c r="T81" s="969"/>
      <c r="U81" s="969"/>
      <c r="V81" s="969"/>
      <c r="W81" s="969"/>
      <c r="X81" s="969"/>
      <c r="Y81" s="969"/>
      <c r="Z81" s="969"/>
      <c r="AA81" s="969"/>
      <c r="AB81" s="969"/>
      <c r="AC81" s="969"/>
      <c r="AD81" s="969"/>
      <c r="AE81" s="969"/>
      <c r="AF81" s="969"/>
      <c r="AG81" s="969"/>
      <c r="AH81" s="969"/>
      <c r="AI81" s="969"/>
      <c r="AJ81" s="969"/>
      <c r="AK81" s="969"/>
      <c r="AL81" s="969"/>
      <c r="AM81" s="969"/>
      <c r="AN81" s="969"/>
      <c r="AO81" s="969"/>
      <c r="AP81" s="969"/>
      <c r="AQ81" s="969"/>
      <c r="AR81" s="969"/>
      <c r="AS81" s="969"/>
      <c r="AT81" s="969"/>
      <c r="AU81" s="969"/>
      <c r="AV81" s="969"/>
      <c r="AW81" s="969"/>
      <c r="AX81" s="969"/>
      <c r="AY81" s="969"/>
      <c r="AZ81" s="970"/>
      <c r="BA81" s="970"/>
      <c r="BB81" s="970"/>
      <c r="BC81" s="970"/>
      <c r="BD81" s="971"/>
      <c r="BE81" s="254"/>
      <c r="BF81" s="254"/>
      <c r="BG81" s="254"/>
      <c r="BH81" s="254"/>
      <c r="BI81" s="254"/>
      <c r="BJ81" s="254"/>
      <c r="BK81" s="254"/>
      <c r="BL81" s="254"/>
      <c r="BM81" s="254"/>
      <c r="BN81" s="254"/>
      <c r="BO81" s="254"/>
      <c r="BP81" s="254"/>
      <c r="BQ81" s="251">
        <v>75</v>
      </c>
      <c r="BR81" s="256"/>
      <c r="BS81" s="951"/>
      <c r="BT81" s="952"/>
      <c r="BU81" s="952"/>
      <c r="BV81" s="952"/>
      <c r="BW81" s="952"/>
      <c r="BX81" s="952"/>
      <c r="BY81" s="952"/>
      <c r="BZ81" s="952"/>
      <c r="CA81" s="952"/>
      <c r="CB81" s="952"/>
      <c r="CC81" s="952"/>
      <c r="CD81" s="952"/>
      <c r="CE81" s="952"/>
      <c r="CF81" s="952"/>
      <c r="CG81" s="953"/>
      <c r="CH81" s="954"/>
      <c r="CI81" s="955"/>
      <c r="CJ81" s="955"/>
      <c r="CK81" s="955"/>
      <c r="CL81" s="956"/>
      <c r="CM81" s="954"/>
      <c r="CN81" s="955"/>
      <c r="CO81" s="955"/>
      <c r="CP81" s="955"/>
      <c r="CQ81" s="956"/>
      <c r="CR81" s="954"/>
      <c r="CS81" s="955"/>
      <c r="CT81" s="955"/>
      <c r="CU81" s="955"/>
      <c r="CV81" s="956"/>
      <c r="CW81" s="954"/>
      <c r="CX81" s="955"/>
      <c r="CY81" s="955"/>
      <c r="CZ81" s="955"/>
      <c r="DA81" s="956"/>
      <c r="DB81" s="954"/>
      <c r="DC81" s="955"/>
      <c r="DD81" s="955"/>
      <c r="DE81" s="955"/>
      <c r="DF81" s="956"/>
      <c r="DG81" s="954"/>
      <c r="DH81" s="955"/>
      <c r="DI81" s="955"/>
      <c r="DJ81" s="955"/>
      <c r="DK81" s="956"/>
      <c r="DL81" s="954"/>
      <c r="DM81" s="955"/>
      <c r="DN81" s="955"/>
      <c r="DO81" s="955"/>
      <c r="DP81" s="956"/>
      <c r="DQ81" s="954"/>
      <c r="DR81" s="955"/>
      <c r="DS81" s="955"/>
      <c r="DT81" s="955"/>
      <c r="DU81" s="956"/>
      <c r="DV81" s="939"/>
      <c r="DW81" s="940"/>
      <c r="DX81" s="940"/>
      <c r="DY81" s="940"/>
      <c r="DZ81" s="941"/>
      <c r="EA81" s="235"/>
    </row>
    <row r="82" spans="1:131" s="236" customFormat="1" ht="26.25" customHeight="1" x14ac:dyDescent="0.2">
      <c r="A82" s="250">
        <v>15</v>
      </c>
      <c r="B82" s="972"/>
      <c r="C82" s="973"/>
      <c r="D82" s="973"/>
      <c r="E82" s="973"/>
      <c r="F82" s="973"/>
      <c r="G82" s="973"/>
      <c r="H82" s="973"/>
      <c r="I82" s="973"/>
      <c r="J82" s="973"/>
      <c r="K82" s="973"/>
      <c r="L82" s="973"/>
      <c r="M82" s="973"/>
      <c r="N82" s="973"/>
      <c r="O82" s="973"/>
      <c r="P82" s="974"/>
      <c r="Q82" s="975"/>
      <c r="R82" s="969"/>
      <c r="S82" s="969"/>
      <c r="T82" s="969"/>
      <c r="U82" s="969"/>
      <c r="V82" s="969"/>
      <c r="W82" s="969"/>
      <c r="X82" s="969"/>
      <c r="Y82" s="969"/>
      <c r="Z82" s="969"/>
      <c r="AA82" s="969"/>
      <c r="AB82" s="969"/>
      <c r="AC82" s="969"/>
      <c r="AD82" s="969"/>
      <c r="AE82" s="969"/>
      <c r="AF82" s="969"/>
      <c r="AG82" s="969"/>
      <c r="AH82" s="969"/>
      <c r="AI82" s="969"/>
      <c r="AJ82" s="969"/>
      <c r="AK82" s="969"/>
      <c r="AL82" s="969"/>
      <c r="AM82" s="969"/>
      <c r="AN82" s="969"/>
      <c r="AO82" s="969"/>
      <c r="AP82" s="969"/>
      <c r="AQ82" s="969"/>
      <c r="AR82" s="969"/>
      <c r="AS82" s="969"/>
      <c r="AT82" s="969"/>
      <c r="AU82" s="969"/>
      <c r="AV82" s="969"/>
      <c r="AW82" s="969"/>
      <c r="AX82" s="969"/>
      <c r="AY82" s="969"/>
      <c r="AZ82" s="970"/>
      <c r="BA82" s="970"/>
      <c r="BB82" s="970"/>
      <c r="BC82" s="970"/>
      <c r="BD82" s="971"/>
      <c r="BE82" s="254"/>
      <c r="BF82" s="254"/>
      <c r="BG82" s="254"/>
      <c r="BH82" s="254"/>
      <c r="BI82" s="254"/>
      <c r="BJ82" s="254"/>
      <c r="BK82" s="254"/>
      <c r="BL82" s="254"/>
      <c r="BM82" s="254"/>
      <c r="BN82" s="254"/>
      <c r="BO82" s="254"/>
      <c r="BP82" s="254"/>
      <c r="BQ82" s="251">
        <v>76</v>
      </c>
      <c r="BR82" s="256"/>
      <c r="BS82" s="951"/>
      <c r="BT82" s="952"/>
      <c r="BU82" s="952"/>
      <c r="BV82" s="952"/>
      <c r="BW82" s="952"/>
      <c r="BX82" s="952"/>
      <c r="BY82" s="952"/>
      <c r="BZ82" s="952"/>
      <c r="CA82" s="952"/>
      <c r="CB82" s="952"/>
      <c r="CC82" s="952"/>
      <c r="CD82" s="952"/>
      <c r="CE82" s="952"/>
      <c r="CF82" s="952"/>
      <c r="CG82" s="953"/>
      <c r="CH82" s="954"/>
      <c r="CI82" s="955"/>
      <c r="CJ82" s="955"/>
      <c r="CK82" s="955"/>
      <c r="CL82" s="956"/>
      <c r="CM82" s="954"/>
      <c r="CN82" s="955"/>
      <c r="CO82" s="955"/>
      <c r="CP82" s="955"/>
      <c r="CQ82" s="956"/>
      <c r="CR82" s="954"/>
      <c r="CS82" s="955"/>
      <c r="CT82" s="955"/>
      <c r="CU82" s="955"/>
      <c r="CV82" s="956"/>
      <c r="CW82" s="954"/>
      <c r="CX82" s="955"/>
      <c r="CY82" s="955"/>
      <c r="CZ82" s="955"/>
      <c r="DA82" s="956"/>
      <c r="DB82" s="954"/>
      <c r="DC82" s="955"/>
      <c r="DD82" s="955"/>
      <c r="DE82" s="955"/>
      <c r="DF82" s="956"/>
      <c r="DG82" s="954"/>
      <c r="DH82" s="955"/>
      <c r="DI82" s="955"/>
      <c r="DJ82" s="955"/>
      <c r="DK82" s="956"/>
      <c r="DL82" s="954"/>
      <c r="DM82" s="955"/>
      <c r="DN82" s="955"/>
      <c r="DO82" s="955"/>
      <c r="DP82" s="956"/>
      <c r="DQ82" s="954"/>
      <c r="DR82" s="955"/>
      <c r="DS82" s="955"/>
      <c r="DT82" s="955"/>
      <c r="DU82" s="956"/>
      <c r="DV82" s="939"/>
      <c r="DW82" s="940"/>
      <c r="DX82" s="940"/>
      <c r="DY82" s="940"/>
      <c r="DZ82" s="941"/>
      <c r="EA82" s="235"/>
    </row>
    <row r="83" spans="1:131" s="236" customFormat="1" ht="26.25" customHeight="1" x14ac:dyDescent="0.2">
      <c r="A83" s="250">
        <v>16</v>
      </c>
      <c r="B83" s="972"/>
      <c r="C83" s="973"/>
      <c r="D83" s="973"/>
      <c r="E83" s="973"/>
      <c r="F83" s="973"/>
      <c r="G83" s="973"/>
      <c r="H83" s="973"/>
      <c r="I83" s="973"/>
      <c r="J83" s="973"/>
      <c r="K83" s="973"/>
      <c r="L83" s="973"/>
      <c r="M83" s="973"/>
      <c r="N83" s="973"/>
      <c r="O83" s="973"/>
      <c r="P83" s="974"/>
      <c r="Q83" s="975"/>
      <c r="R83" s="969"/>
      <c r="S83" s="969"/>
      <c r="T83" s="969"/>
      <c r="U83" s="969"/>
      <c r="V83" s="969"/>
      <c r="W83" s="969"/>
      <c r="X83" s="969"/>
      <c r="Y83" s="969"/>
      <c r="Z83" s="969"/>
      <c r="AA83" s="969"/>
      <c r="AB83" s="969"/>
      <c r="AC83" s="969"/>
      <c r="AD83" s="969"/>
      <c r="AE83" s="969"/>
      <c r="AF83" s="969"/>
      <c r="AG83" s="969"/>
      <c r="AH83" s="969"/>
      <c r="AI83" s="969"/>
      <c r="AJ83" s="969"/>
      <c r="AK83" s="969"/>
      <c r="AL83" s="969"/>
      <c r="AM83" s="969"/>
      <c r="AN83" s="969"/>
      <c r="AO83" s="969"/>
      <c r="AP83" s="969"/>
      <c r="AQ83" s="969"/>
      <c r="AR83" s="969"/>
      <c r="AS83" s="969"/>
      <c r="AT83" s="969"/>
      <c r="AU83" s="969"/>
      <c r="AV83" s="969"/>
      <c r="AW83" s="969"/>
      <c r="AX83" s="969"/>
      <c r="AY83" s="969"/>
      <c r="AZ83" s="970"/>
      <c r="BA83" s="970"/>
      <c r="BB83" s="970"/>
      <c r="BC83" s="970"/>
      <c r="BD83" s="971"/>
      <c r="BE83" s="254"/>
      <c r="BF83" s="254"/>
      <c r="BG83" s="254"/>
      <c r="BH83" s="254"/>
      <c r="BI83" s="254"/>
      <c r="BJ83" s="254"/>
      <c r="BK83" s="254"/>
      <c r="BL83" s="254"/>
      <c r="BM83" s="254"/>
      <c r="BN83" s="254"/>
      <c r="BO83" s="254"/>
      <c r="BP83" s="254"/>
      <c r="BQ83" s="251">
        <v>77</v>
      </c>
      <c r="BR83" s="256"/>
      <c r="BS83" s="951"/>
      <c r="BT83" s="952"/>
      <c r="BU83" s="952"/>
      <c r="BV83" s="952"/>
      <c r="BW83" s="952"/>
      <c r="BX83" s="952"/>
      <c r="BY83" s="952"/>
      <c r="BZ83" s="952"/>
      <c r="CA83" s="952"/>
      <c r="CB83" s="952"/>
      <c r="CC83" s="952"/>
      <c r="CD83" s="952"/>
      <c r="CE83" s="952"/>
      <c r="CF83" s="952"/>
      <c r="CG83" s="953"/>
      <c r="CH83" s="954"/>
      <c r="CI83" s="955"/>
      <c r="CJ83" s="955"/>
      <c r="CK83" s="955"/>
      <c r="CL83" s="956"/>
      <c r="CM83" s="954"/>
      <c r="CN83" s="955"/>
      <c r="CO83" s="955"/>
      <c r="CP83" s="955"/>
      <c r="CQ83" s="956"/>
      <c r="CR83" s="954"/>
      <c r="CS83" s="955"/>
      <c r="CT83" s="955"/>
      <c r="CU83" s="955"/>
      <c r="CV83" s="956"/>
      <c r="CW83" s="954"/>
      <c r="CX83" s="955"/>
      <c r="CY83" s="955"/>
      <c r="CZ83" s="955"/>
      <c r="DA83" s="956"/>
      <c r="DB83" s="954"/>
      <c r="DC83" s="955"/>
      <c r="DD83" s="955"/>
      <c r="DE83" s="955"/>
      <c r="DF83" s="956"/>
      <c r="DG83" s="954"/>
      <c r="DH83" s="955"/>
      <c r="DI83" s="955"/>
      <c r="DJ83" s="955"/>
      <c r="DK83" s="956"/>
      <c r="DL83" s="954"/>
      <c r="DM83" s="955"/>
      <c r="DN83" s="955"/>
      <c r="DO83" s="955"/>
      <c r="DP83" s="956"/>
      <c r="DQ83" s="954"/>
      <c r="DR83" s="955"/>
      <c r="DS83" s="955"/>
      <c r="DT83" s="955"/>
      <c r="DU83" s="956"/>
      <c r="DV83" s="939"/>
      <c r="DW83" s="940"/>
      <c r="DX83" s="940"/>
      <c r="DY83" s="940"/>
      <c r="DZ83" s="941"/>
      <c r="EA83" s="235"/>
    </row>
    <row r="84" spans="1:131" s="236" customFormat="1" ht="26.25" customHeight="1" x14ac:dyDescent="0.2">
      <c r="A84" s="250">
        <v>17</v>
      </c>
      <c r="B84" s="972"/>
      <c r="C84" s="973"/>
      <c r="D84" s="973"/>
      <c r="E84" s="973"/>
      <c r="F84" s="973"/>
      <c r="G84" s="973"/>
      <c r="H84" s="973"/>
      <c r="I84" s="973"/>
      <c r="J84" s="973"/>
      <c r="K84" s="973"/>
      <c r="L84" s="973"/>
      <c r="M84" s="973"/>
      <c r="N84" s="973"/>
      <c r="O84" s="973"/>
      <c r="P84" s="974"/>
      <c r="Q84" s="975"/>
      <c r="R84" s="969"/>
      <c r="S84" s="969"/>
      <c r="T84" s="969"/>
      <c r="U84" s="969"/>
      <c r="V84" s="969"/>
      <c r="W84" s="969"/>
      <c r="X84" s="969"/>
      <c r="Y84" s="969"/>
      <c r="Z84" s="969"/>
      <c r="AA84" s="969"/>
      <c r="AB84" s="969"/>
      <c r="AC84" s="969"/>
      <c r="AD84" s="969"/>
      <c r="AE84" s="969"/>
      <c r="AF84" s="969"/>
      <c r="AG84" s="969"/>
      <c r="AH84" s="969"/>
      <c r="AI84" s="969"/>
      <c r="AJ84" s="969"/>
      <c r="AK84" s="969"/>
      <c r="AL84" s="969"/>
      <c r="AM84" s="969"/>
      <c r="AN84" s="969"/>
      <c r="AO84" s="969"/>
      <c r="AP84" s="969"/>
      <c r="AQ84" s="969"/>
      <c r="AR84" s="969"/>
      <c r="AS84" s="969"/>
      <c r="AT84" s="969"/>
      <c r="AU84" s="969"/>
      <c r="AV84" s="969"/>
      <c r="AW84" s="969"/>
      <c r="AX84" s="969"/>
      <c r="AY84" s="969"/>
      <c r="AZ84" s="970"/>
      <c r="BA84" s="970"/>
      <c r="BB84" s="970"/>
      <c r="BC84" s="970"/>
      <c r="BD84" s="971"/>
      <c r="BE84" s="254"/>
      <c r="BF84" s="254"/>
      <c r="BG84" s="254"/>
      <c r="BH84" s="254"/>
      <c r="BI84" s="254"/>
      <c r="BJ84" s="254"/>
      <c r="BK84" s="254"/>
      <c r="BL84" s="254"/>
      <c r="BM84" s="254"/>
      <c r="BN84" s="254"/>
      <c r="BO84" s="254"/>
      <c r="BP84" s="254"/>
      <c r="BQ84" s="251">
        <v>78</v>
      </c>
      <c r="BR84" s="256"/>
      <c r="BS84" s="951"/>
      <c r="BT84" s="952"/>
      <c r="BU84" s="952"/>
      <c r="BV84" s="952"/>
      <c r="BW84" s="952"/>
      <c r="BX84" s="952"/>
      <c r="BY84" s="952"/>
      <c r="BZ84" s="952"/>
      <c r="CA84" s="952"/>
      <c r="CB84" s="952"/>
      <c r="CC84" s="952"/>
      <c r="CD84" s="952"/>
      <c r="CE84" s="952"/>
      <c r="CF84" s="952"/>
      <c r="CG84" s="953"/>
      <c r="CH84" s="954"/>
      <c r="CI84" s="955"/>
      <c r="CJ84" s="955"/>
      <c r="CK84" s="955"/>
      <c r="CL84" s="956"/>
      <c r="CM84" s="954"/>
      <c r="CN84" s="955"/>
      <c r="CO84" s="955"/>
      <c r="CP84" s="955"/>
      <c r="CQ84" s="956"/>
      <c r="CR84" s="954"/>
      <c r="CS84" s="955"/>
      <c r="CT84" s="955"/>
      <c r="CU84" s="955"/>
      <c r="CV84" s="956"/>
      <c r="CW84" s="954"/>
      <c r="CX84" s="955"/>
      <c r="CY84" s="955"/>
      <c r="CZ84" s="955"/>
      <c r="DA84" s="956"/>
      <c r="DB84" s="954"/>
      <c r="DC84" s="955"/>
      <c r="DD84" s="955"/>
      <c r="DE84" s="955"/>
      <c r="DF84" s="956"/>
      <c r="DG84" s="954"/>
      <c r="DH84" s="955"/>
      <c r="DI84" s="955"/>
      <c r="DJ84" s="955"/>
      <c r="DK84" s="956"/>
      <c r="DL84" s="954"/>
      <c r="DM84" s="955"/>
      <c r="DN84" s="955"/>
      <c r="DO84" s="955"/>
      <c r="DP84" s="956"/>
      <c r="DQ84" s="954"/>
      <c r="DR84" s="955"/>
      <c r="DS84" s="955"/>
      <c r="DT84" s="955"/>
      <c r="DU84" s="956"/>
      <c r="DV84" s="939"/>
      <c r="DW84" s="940"/>
      <c r="DX84" s="940"/>
      <c r="DY84" s="940"/>
      <c r="DZ84" s="941"/>
      <c r="EA84" s="235"/>
    </row>
    <row r="85" spans="1:131" s="236" customFormat="1" ht="26.25" customHeight="1" x14ac:dyDescent="0.2">
      <c r="A85" s="250">
        <v>18</v>
      </c>
      <c r="B85" s="972"/>
      <c r="C85" s="973"/>
      <c r="D85" s="973"/>
      <c r="E85" s="973"/>
      <c r="F85" s="973"/>
      <c r="G85" s="973"/>
      <c r="H85" s="973"/>
      <c r="I85" s="973"/>
      <c r="J85" s="973"/>
      <c r="K85" s="973"/>
      <c r="L85" s="973"/>
      <c r="M85" s="973"/>
      <c r="N85" s="973"/>
      <c r="O85" s="973"/>
      <c r="P85" s="974"/>
      <c r="Q85" s="975"/>
      <c r="R85" s="969"/>
      <c r="S85" s="969"/>
      <c r="T85" s="969"/>
      <c r="U85" s="969"/>
      <c r="V85" s="969"/>
      <c r="W85" s="969"/>
      <c r="X85" s="969"/>
      <c r="Y85" s="969"/>
      <c r="Z85" s="969"/>
      <c r="AA85" s="969"/>
      <c r="AB85" s="969"/>
      <c r="AC85" s="969"/>
      <c r="AD85" s="969"/>
      <c r="AE85" s="969"/>
      <c r="AF85" s="969"/>
      <c r="AG85" s="969"/>
      <c r="AH85" s="969"/>
      <c r="AI85" s="969"/>
      <c r="AJ85" s="969"/>
      <c r="AK85" s="969"/>
      <c r="AL85" s="969"/>
      <c r="AM85" s="969"/>
      <c r="AN85" s="969"/>
      <c r="AO85" s="969"/>
      <c r="AP85" s="969"/>
      <c r="AQ85" s="969"/>
      <c r="AR85" s="969"/>
      <c r="AS85" s="969"/>
      <c r="AT85" s="969"/>
      <c r="AU85" s="969"/>
      <c r="AV85" s="969"/>
      <c r="AW85" s="969"/>
      <c r="AX85" s="969"/>
      <c r="AY85" s="969"/>
      <c r="AZ85" s="970"/>
      <c r="BA85" s="970"/>
      <c r="BB85" s="970"/>
      <c r="BC85" s="970"/>
      <c r="BD85" s="971"/>
      <c r="BE85" s="254"/>
      <c r="BF85" s="254"/>
      <c r="BG85" s="254"/>
      <c r="BH85" s="254"/>
      <c r="BI85" s="254"/>
      <c r="BJ85" s="254"/>
      <c r="BK85" s="254"/>
      <c r="BL85" s="254"/>
      <c r="BM85" s="254"/>
      <c r="BN85" s="254"/>
      <c r="BO85" s="254"/>
      <c r="BP85" s="254"/>
      <c r="BQ85" s="251">
        <v>79</v>
      </c>
      <c r="BR85" s="256"/>
      <c r="BS85" s="951"/>
      <c r="BT85" s="952"/>
      <c r="BU85" s="952"/>
      <c r="BV85" s="952"/>
      <c r="BW85" s="952"/>
      <c r="BX85" s="952"/>
      <c r="BY85" s="952"/>
      <c r="BZ85" s="952"/>
      <c r="CA85" s="952"/>
      <c r="CB85" s="952"/>
      <c r="CC85" s="952"/>
      <c r="CD85" s="952"/>
      <c r="CE85" s="952"/>
      <c r="CF85" s="952"/>
      <c r="CG85" s="953"/>
      <c r="CH85" s="954"/>
      <c r="CI85" s="955"/>
      <c r="CJ85" s="955"/>
      <c r="CK85" s="955"/>
      <c r="CL85" s="956"/>
      <c r="CM85" s="954"/>
      <c r="CN85" s="955"/>
      <c r="CO85" s="955"/>
      <c r="CP85" s="955"/>
      <c r="CQ85" s="956"/>
      <c r="CR85" s="954"/>
      <c r="CS85" s="955"/>
      <c r="CT85" s="955"/>
      <c r="CU85" s="955"/>
      <c r="CV85" s="956"/>
      <c r="CW85" s="954"/>
      <c r="CX85" s="955"/>
      <c r="CY85" s="955"/>
      <c r="CZ85" s="955"/>
      <c r="DA85" s="956"/>
      <c r="DB85" s="954"/>
      <c r="DC85" s="955"/>
      <c r="DD85" s="955"/>
      <c r="DE85" s="955"/>
      <c r="DF85" s="956"/>
      <c r="DG85" s="954"/>
      <c r="DH85" s="955"/>
      <c r="DI85" s="955"/>
      <c r="DJ85" s="955"/>
      <c r="DK85" s="956"/>
      <c r="DL85" s="954"/>
      <c r="DM85" s="955"/>
      <c r="DN85" s="955"/>
      <c r="DO85" s="955"/>
      <c r="DP85" s="956"/>
      <c r="DQ85" s="954"/>
      <c r="DR85" s="955"/>
      <c r="DS85" s="955"/>
      <c r="DT85" s="955"/>
      <c r="DU85" s="956"/>
      <c r="DV85" s="939"/>
      <c r="DW85" s="940"/>
      <c r="DX85" s="940"/>
      <c r="DY85" s="940"/>
      <c r="DZ85" s="941"/>
      <c r="EA85" s="235"/>
    </row>
    <row r="86" spans="1:131" s="236" customFormat="1" ht="26.25" customHeight="1" x14ac:dyDescent="0.2">
      <c r="A86" s="250">
        <v>19</v>
      </c>
      <c r="B86" s="972"/>
      <c r="C86" s="973"/>
      <c r="D86" s="973"/>
      <c r="E86" s="973"/>
      <c r="F86" s="973"/>
      <c r="G86" s="973"/>
      <c r="H86" s="973"/>
      <c r="I86" s="973"/>
      <c r="J86" s="973"/>
      <c r="K86" s="973"/>
      <c r="L86" s="973"/>
      <c r="M86" s="973"/>
      <c r="N86" s="973"/>
      <c r="O86" s="973"/>
      <c r="P86" s="974"/>
      <c r="Q86" s="975"/>
      <c r="R86" s="969"/>
      <c r="S86" s="969"/>
      <c r="T86" s="969"/>
      <c r="U86" s="969"/>
      <c r="V86" s="969"/>
      <c r="W86" s="969"/>
      <c r="X86" s="969"/>
      <c r="Y86" s="969"/>
      <c r="Z86" s="969"/>
      <c r="AA86" s="969"/>
      <c r="AB86" s="969"/>
      <c r="AC86" s="969"/>
      <c r="AD86" s="969"/>
      <c r="AE86" s="969"/>
      <c r="AF86" s="969"/>
      <c r="AG86" s="969"/>
      <c r="AH86" s="969"/>
      <c r="AI86" s="969"/>
      <c r="AJ86" s="969"/>
      <c r="AK86" s="969"/>
      <c r="AL86" s="969"/>
      <c r="AM86" s="969"/>
      <c r="AN86" s="969"/>
      <c r="AO86" s="969"/>
      <c r="AP86" s="969"/>
      <c r="AQ86" s="969"/>
      <c r="AR86" s="969"/>
      <c r="AS86" s="969"/>
      <c r="AT86" s="969"/>
      <c r="AU86" s="969"/>
      <c r="AV86" s="969"/>
      <c r="AW86" s="969"/>
      <c r="AX86" s="969"/>
      <c r="AY86" s="969"/>
      <c r="AZ86" s="970"/>
      <c r="BA86" s="970"/>
      <c r="BB86" s="970"/>
      <c r="BC86" s="970"/>
      <c r="BD86" s="971"/>
      <c r="BE86" s="254"/>
      <c r="BF86" s="254"/>
      <c r="BG86" s="254"/>
      <c r="BH86" s="254"/>
      <c r="BI86" s="254"/>
      <c r="BJ86" s="254"/>
      <c r="BK86" s="254"/>
      <c r="BL86" s="254"/>
      <c r="BM86" s="254"/>
      <c r="BN86" s="254"/>
      <c r="BO86" s="254"/>
      <c r="BP86" s="254"/>
      <c r="BQ86" s="251">
        <v>80</v>
      </c>
      <c r="BR86" s="256"/>
      <c r="BS86" s="951"/>
      <c r="BT86" s="952"/>
      <c r="BU86" s="952"/>
      <c r="BV86" s="952"/>
      <c r="BW86" s="952"/>
      <c r="BX86" s="952"/>
      <c r="BY86" s="952"/>
      <c r="BZ86" s="952"/>
      <c r="CA86" s="952"/>
      <c r="CB86" s="952"/>
      <c r="CC86" s="952"/>
      <c r="CD86" s="952"/>
      <c r="CE86" s="952"/>
      <c r="CF86" s="952"/>
      <c r="CG86" s="953"/>
      <c r="CH86" s="954"/>
      <c r="CI86" s="955"/>
      <c r="CJ86" s="955"/>
      <c r="CK86" s="955"/>
      <c r="CL86" s="956"/>
      <c r="CM86" s="954"/>
      <c r="CN86" s="955"/>
      <c r="CO86" s="955"/>
      <c r="CP86" s="955"/>
      <c r="CQ86" s="956"/>
      <c r="CR86" s="954"/>
      <c r="CS86" s="955"/>
      <c r="CT86" s="955"/>
      <c r="CU86" s="955"/>
      <c r="CV86" s="956"/>
      <c r="CW86" s="954"/>
      <c r="CX86" s="955"/>
      <c r="CY86" s="955"/>
      <c r="CZ86" s="955"/>
      <c r="DA86" s="956"/>
      <c r="DB86" s="954"/>
      <c r="DC86" s="955"/>
      <c r="DD86" s="955"/>
      <c r="DE86" s="955"/>
      <c r="DF86" s="956"/>
      <c r="DG86" s="954"/>
      <c r="DH86" s="955"/>
      <c r="DI86" s="955"/>
      <c r="DJ86" s="955"/>
      <c r="DK86" s="956"/>
      <c r="DL86" s="954"/>
      <c r="DM86" s="955"/>
      <c r="DN86" s="955"/>
      <c r="DO86" s="955"/>
      <c r="DP86" s="956"/>
      <c r="DQ86" s="954"/>
      <c r="DR86" s="955"/>
      <c r="DS86" s="955"/>
      <c r="DT86" s="955"/>
      <c r="DU86" s="956"/>
      <c r="DV86" s="939"/>
      <c r="DW86" s="940"/>
      <c r="DX86" s="940"/>
      <c r="DY86" s="940"/>
      <c r="DZ86" s="941"/>
      <c r="EA86" s="235"/>
    </row>
    <row r="87" spans="1:131" s="236" customFormat="1" ht="26.25" customHeight="1" x14ac:dyDescent="0.2">
      <c r="A87" s="258">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54"/>
      <c r="BF87" s="254"/>
      <c r="BG87" s="254"/>
      <c r="BH87" s="254"/>
      <c r="BI87" s="254"/>
      <c r="BJ87" s="254"/>
      <c r="BK87" s="254"/>
      <c r="BL87" s="254"/>
      <c r="BM87" s="254"/>
      <c r="BN87" s="254"/>
      <c r="BO87" s="254"/>
      <c r="BP87" s="254"/>
      <c r="BQ87" s="251">
        <v>81</v>
      </c>
      <c r="BR87" s="256"/>
      <c r="BS87" s="951"/>
      <c r="BT87" s="952"/>
      <c r="BU87" s="952"/>
      <c r="BV87" s="952"/>
      <c r="BW87" s="952"/>
      <c r="BX87" s="952"/>
      <c r="BY87" s="952"/>
      <c r="BZ87" s="952"/>
      <c r="CA87" s="952"/>
      <c r="CB87" s="952"/>
      <c r="CC87" s="952"/>
      <c r="CD87" s="952"/>
      <c r="CE87" s="952"/>
      <c r="CF87" s="952"/>
      <c r="CG87" s="953"/>
      <c r="CH87" s="954"/>
      <c r="CI87" s="955"/>
      <c r="CJ87" s="955"/>
      <c r="CK87" s="955"/>
      <c r="CL87" s="956"/>
      <c r="CM87" s="954"/>
      <c r="CN87" s="955"/>
      <c r="CO87" s="955"/>
      <c r="CP87" s="955"/>
      <c r="CQ87" s="956"/>
      <c r="CR87" s="954"/>
      <c r="CS87" s="955"/>
      <c r="CT87" s="955"/>
      <c r="CU87" s="955"/>
      <c r="CV87" s="956"/>
      <c r="CW87" s="954"/>
      <c r="CX87" s="955"/>
      <c r="CY87" s="955"/>
      <c r="CZ87" s="955"/>
      <c r="DA87" s="956"/>
      <c r="DB87" s="954"/>
      <c r="DC87" s="955"/>
      <c r="DD87" s="955"/>
      <c r="DE87" s="955"/>
      <c r="DF87" s="956"/>
      <c r="DG87" s="954"/>
      <c r="DH87" s="955"/>
      <c r="DI87" s="955"/>
      <c r="DJ87" s="955"/>
      <c r="DK87" s="956"/>
      <c r="DL87" s="954"/>
      <c r="DM87" s="955"/>
      <c r="DN87" s="955"/>
      <c r="DO87" s="955"/>
      <c r="DP87" s="956"/>
      <c r="DQ87" s="954"/>
      <c r="DR87" s="955"/>
      <c r="DS87" s="955"/>
      <c r="DT87" s="955"/>
      <c r="DU87" s="956"/>
      <c r="DV87" s="939"/>
      <c r="DW87" s="940"/>
      <c r="DX87" s="940"/>
      <c r="DY87" s="940"/>
      <c r="DZ87" s="941"/>
      <c r="EA87" s="235"/>
    </row>
    <row r="88" spans="1:131" s="236" customFormat="1" ht="26.25" customHeight="1" thickBot="1" x14ac:dyDescent="0.25">
      <c r="A88" s="253" t="s">
        <v>366</v>
      </c>
      <c r="B88" s="942" t="s">
        <v>387</v>
      </c>
      <c r="C88" s="943"/>
      <c r="D88" s="943"/>
      <c r="E88" s="943"/>
      <c r="F88" s="943"/>
      <c r="G88" s="943"/>
      <c r="H88" s="943"/>
      <c r="I88" s="943"/>
      <c r="J88" s="943"/>
      <c r="K88" s="943"/>
      <c r="L88" s="943"/>
      <c r="M88" s="943"/>
      <c r="N88" s="943"/>
      <c r="O88" s="943"/>
      <c r="P88" s="944"/>
      <c r="Q88" s="960"/>
      <c r="R88" s="961"/>
      <c r="S88" s="961"/>
      <c r="T88" s="961"/>
      <c r="U88" s="961"/>
      <c r="V88" s="961"/>
      <c r="W88" s="961"/>
      <c r="X88" s="961"/>
      <c r="Y88" s="961"/>
      <c r="Z88" s="961"/>
      <c r="AA88" s="961"/>
      <c r="AB88" s="961"/>
      <c r="AC88" s="961"/>
      <c r="AD88" s="961"/>
      <c r="AE88" s="961"/>
      <c r="AF88" s="957">
        <v>21839</v>
      </c>
      <c r="AG88" s="957"/>
      <c r="AH88" s="957"/>
      <c r="AI88" s="957"/>
      <c r="AJ88" s="957"/>
      <c r="AK88" s="961"/>
      <c r="AL88" s="961"/>
      <c r="AM88" s="961"/>
      <c r="AN88" s="961"/>
      <c r="AO88" s="961"/>
      <c r="AP88" s="957">
        <v>65498</v>
      </c>
      <c r="AQ88" s="957"/>
      <c r="AR88" s="957"/>
      <c r="AS88" s="957"/>
      <c r="AT88" s="957"/>
      <c r="AU88" s="957">
        <v>26920</v>
      </c>
      <c r="AV88" s="957"/>
      <c r="AW88" s="957"/>
      <c r="AX88" s="957"/>
      <c r="AY88" s="957"/>
      <c r="AZ88" s="958"/>
      <c r="BA88" s="958"/>
      <c r="BB88" s="958"/>
      <c r="BC88" s="958"/>
      <c r="BD88" s="959"/>
      <c r="BE88" s="254"/>
      <c r="BF88" s="254"/>
      <c r="BG88" s="254"/>
      <c r="BH88" s="254"/>
      <c r="BI88" s="254"/>
      <c r="BJ88" s="254"/>
      <c r="BK88" s="254"/>
      <c r="BL88" s="254"/>
      <c r="BM88" s="254"/>
      <c r="BN88" s="254"/>
      <c r="BO88" s="254"/>
      <c r="BP88" s="254"/>
      <c r="BQ88" s="251">
        <v>82</v>
      </c>
      <c r="BR88" s="256"/>
      <c r="BS88" s="951"/>
      <c r="BT88" s="952"/>
      <c r="BU88" s="952"/>
      <c r="BV88" s="952"/>
      <c r="BW88" s="952"/>
      <c r="BX88" s="952"/>
      <c r="BY88" s="952"/>
      <c r="BZ88" s="952"/>
      <c r="CA88" s="952"/>
      <c r="CB88" s="952"/>
      <c r="CC88" s="952"/>
      <c r="CD88" s="952"/>
      <c r="CE88" s="952"/>
      <c r="CF88" s="952"/>
      <c r="CG88" s="953"/>
      <c r="CH88" s="954"/>
      <c r="CI88" s="955"/>
      <c r="CJ88" s="955"/>
      <c r="CK88" s="955"/>
      <c r="CL88" s="956"/>
      <c r="CM88" s="954"/>
      <c r="CN88" s="955"/>
      <c r="CO88" s="955"/>
      <c r="CP88" s="955"/>
      <c r="CQ88" s="956"/>
      <c r="CR88" s="954"/>
      <c r="CS88" s="955"/>
      <c r="CT88" s="955"/>
      <c r="CU88" s="955"/>
      <c r="CV88" s="956"/>
      <c r="CW88" s="954"/>
      <c r="CX88" s="955"/>
      <c r="CY88" s="955"/>
      <c r="CZ88" s="955"/>
      <c r="DA88" s="956"/>
      <c r="DB88" s="954"/>
      <c r="DC88" s="955"/>
      <c r="DD88" s="955"/>
      <c r="DE88" s="955"/>
      <c r="DF88" s="956"/>
      <c r="DG88" s="954"/>
      <c r="DH88" s="955"/>
      <c r="DI88" s="955"/>
      <c r="DJ88" s="955"/>
      <c r="DK88" s="956"/>
      <c r="DL88" s="954"/>
      <c r="DM88" s="955"/>
      <c r="DN88" s="955"/>
      <c r="DO88" s="955"/>
      <c r="DP88" s="956"/>
      <c r="DQ88" s="954"/>
      <c r="DR88" s="955"/>
      <c r="DS88" s="955"/>
      <c r="DT88" s="955"/>
      <c r="DU88" s="956"/>
      <c r="DV88" s="939"/>
      <c r="DW88" s="940"/>
      <c r="DX88" s="940"/>
      <c r="DY88" s="940"/>
      <c r="DZ88" s="941"/>
      <c r="EA88" s="235"/>
    </row>
    <row r="89" spans="1:131" s="236" customFormat="1" ht="26.25" hidden="1" customHeight="1" x14ac:dyDescent="0.2">
      <c r="A89" s="259"/>
      <c r="B89" s="260"/>
      <c r="C89" s="260"/>
      <c r="D89" s="260"/>
      <c r="E89" s="260"/>
      <c r="F89" s="260"/>
      <c r="G89" s="260"/>
      <c r="H89" s="260"/>
      <c r="I89" s="260"/>
      <c r="J89" s="260"/>
      <c r="K89" s="260"/>
      <c r="L89" s="260"/>
      <c r="M89" s="260"/>
      <c r="N89" s="260"/>
      <c r="O89" s="260"/>
      <c r="P89" s="260"/>
      <c r="Q89" s="261"/>
      <c r="R89" s="261"/>
      <c r="S89" s="261"/>
      <c r="T89" s="261"/>
      <c r="U89" s="261"/>
      <c r="V89" s="261"/>
      <c r="W89" s="261"/>
      <c r="X89" s="261"/>
      <c r="Y89" s="261"/>
      <c r="Z89" s="261"/>
      <c r="AA89" s="261"/>
      <c r="AB89" s="261"/>
      <c r="AC89" s="261"/>
      <c r="AD89" s="261"/>
      <c r="AE89" s="261"/>
      <c r="AF89" s="261"/>
      <c r="AG89" s="261"/>
      <c r="AH89" s="261"/>
      <c r="AI89" s="261"/>
      <c r="AJ89" s="261"/>
      <c r="AK89" s="261"/>
      <c r="AL89" s="261"/>
      <c r="AM89" s="261"/>
      <c r="AN89" s="261"/>
      <c r="AO89" s="261"/>
      <c r="AP89" s="261"/>
      <c r="AQ89" s="261"/>
      <c r="AR89" s="261"/>
      <c r="AS89" s="261"/>
      <c r="AT89" s="261"/>
      <c r="AU89" s="261"/>
      <c r="AV89" s="261"/>
      <c r="AW89" s="261"/>
      <c r="AX89" s="261"/>
      <c r="AY89" s="261"/>
      <c r="AZ89" s="262"/>
      <c r="BA89" s="262"/>
      <c r="BB89" s="262"/>
      <c r="BC89" s="262"/>
      <c r="BD89" s="262"/>
      <c r="BE89" s="254"/>
      <c r="BF89" s="254"/>
      <c r="BG89" s="254"/>
      <c r="BH89" s="254"/>
      <c r="BI89" s="254"/>
      <c r="BJ89" s="254"/>
      <c r="BK89" s="254"/>
      <c r="BL89" s="254"/>
      <c r="BM89" s="254"/>
      <c r="BN89" s="254"/>
      <c r="BO89" s="254"/>
      <c r="BP89" s="254"/>
      <c r="BQ89" s="251">
        <v>83</v>
      </c>
      <c r="BR89" s="256"/>
      <c r="BS89" s="951"/>
      <c r="BT89" s="952"/>
      <c r="BU89" s="952"/>
      <c r="BV89" s="952"/>
      <c r="BW89" s="952"/>
      <c r="BX89" s="952"/>
      <c r="BY89" s="952"/>
      <c r="BZ89" s="952"/>
      <c r="CA89" s="952"/>
      <c r="CB89" s="952"/>
      <c r="CC89" s="952"/>
      <c r="CD89" s="952"/>
      <c r="CE89" s="952"/>
      <c r="CF89" s="952"/>
      <c r="CG89" s="953"/>
      <c r="CH89" s="954"/>
      <c r="CI89" s="955"/>
      <c r="CJ89" s="955"/>
      <c r="CK89" s="955"/>
      <c r="CL89" s="956"/>
      <c r="CM89" s="954"/>
      <c r="CN89" s="955"/>
      <c r="CO89" s="955"/>
      <c r="CP89" s="955"/>
      <c r="CQ89" s="956"/>
      <c r="CR89" s="954"/>
      <c r="CS89" s="955"/>
      <c r="CT89" s="955"/>
      <c r="CU89" s="955"/>
      <c r="CV89" s="956"/>
      <c r="CW89" s="954"/>
      <c r="CX89" s="955"/>
      <c r="CY89" s="955"/>
      <c r="CZ89" s="955"/>
      <c r="DA89" s="956"/>
      <c r="DB89" s="954"/>
      <c r="DC89" s="955"/>
      <c r="DD89" s="955"/>
      <c r="DE89" s="955"/>
      <c r="DF89" s="956"/>
      <c r="DG89" s="954"/>
      <c r="DH89" s="955"/>
      <c r="DI89" s="955"/>
      <c r="DJ89" s="955"/>
      <c r="DK89" s="956"/>
      <c r="DL89" s="954"/>
      <c r="DM89" s="955"/>
      <c r="DN89" s="955"/>
      <c r="DO89" s="955"/>
      <c r="DP89" s="956"/>
      <c r="DQ89" s="954"/>
      <c r="DR89" s="955"/>
      <c r="DS89" s="955"/>
      <c r="DT89" s="955"/>
      <c r="DU89" s="956"/>
      <c r="DV89" s="939"/>
      <c r="DW89" s="940"/>
      <c r="DX89" s="940"/>
      <c r="DY89" s="940"/>
      <c r="DZ89" s="941"/>
      <c r="EA89" s="235"/>
    </row>
    <row r="90" spans="1:131" s="236" customFormat="1" ht="26.25" hidden="1" customHeight="1" x14ac:dyDescent="0.2">
      <c r="A90" s="259"/>
      <c r="B90" s="260"/>
      <c r="C90" s="260"/>
      <c r="D90" s="260"/>
      <c r="E90" s="260"/>
      <c r="F90" s="260"/>
      <c r="G90" s="260"/>
      <c r="H90" s="260"/>
      <c r="I90" s="260"/>
      <c r="J90" s="260"/>
      <c r="K90" s="260"/>
      <c r="L90" s="260"/>
      <c r="M90" s="260"/>
      <c r="N90" s="260"/>
      <c r="O90" s="260"/>
      <c r="P90" s="260"/>
      <c r="Q90" s="261"/>
      <c r="R90" s="261"/>
      <c r="S90" s="261"/>
      <c r="T90" s="261"/>
      <c r="U90" s="261"/>
      <c r="V90" s="261"/>
      <c r="W90" s="261"/>
      <c r="X90" s="261"/>
      <c r="Y90" s="261"/>
      <c r="Z90" s="261"/>
      <c r="AA90" s="261"/>
      <c r="AB90" s="261"/>
      <c r="AC90" s="261"/>
      <c r="AD90" s="261"/>
      <c r="AE90" s="261"/>
      <c r="AF90" s="261"/>
      <c r="AG90" s="261"/>
      <c r="AH90" s="261"/>
      <c r="AI90" s="261"/>
      <c r="AJ90" s="261"/>
      <c r="AK90" s="261"/>
      <c r="AL90" s="261"/>
      <c r="AM90" s="261"/>
      <c r="AN90" s="261"/>
      <c r="AO90" s="261"/>
      <c r="AP90" s="261"/>
      <c r="AQ90" s="261"/>
      <c r="AR90" s="261"/>
      <c r="AS90" s="261"/>
      <c r="AT90" s="261"/>
      <c r="AU90" s="261"/>
      <c r="AV90" s="261"/>
      <c r="AW90" s="261"/>
      <c r="AX90" s="261"/>
      <c r="AY90" s="261"/>
      <c r="AZ90" s="262"/>
      <c r="BA90" s="262"/>
      <c r="BB90" s="262"/>
      <c r="BC90" s="262"/>
      <c r="BD90" s="262"/>
      <c r="BE90" s="254"/>
      <c r="BF90" s="254"/>
      <c r="BG90" s="254"/>
      <c r="BH90" s="254"/>
      <c r="BI90" s="254"/>
      <c r="BJ90" s="254"/>
      <c r="BK90" s="254"/>
      <c r="BL90" s="254"/>
      <c r="BM90" s="254"/>
      <c r="BN90" s="254"/>
      <c r="BO90" s="254"/>
      <c r="BP90" s="254"/>
      <c r="BQ90" s="251">
        <v>84</v>
      </c>
      <c r="BR90" s="256"/>
      <c r="BS90" s="951"/>
      <c r="BT90" s="952"/>
      <c r="BU90" s="952"/>
      <c r="BV90" s="952"/>
      <c r="BW90" s="952"/>
      <c r="BX90" s="952"/>
      <c r="BY90" s="952"/>
      <c r="BZ90" s="952"/>
      <c r="CA90" s="952"/>
      <c r="CB90" s="952"/>
      <c r="CC90" s="952"/>
      <c r="CD90" s="952"/>
      <c r="CE90" s="952"/>
      <c r="CF90" s="952"/>
      <c r="CG90" s="953"/>
      <c r="CH90" s="954"/>
      <c r="CI90" s="955"/>
      <c r="CJ90" s="955"/>
      <c r="CK90" s="955"/>
      <c r="CL90" s="956"/>
      <c r="CM90" s="954"/>
      <c r="CN90" s="955"/>
      <c r="CO90" s="955"/>
      <c r="CP90" s="955"/>
      <c r="CQ90" s="956"/>
      <c r="CR90" s="954"/>
      <c r="CS90" s="955"/>
      <c r="CT90" s="955"/>
      <c r="CU90" s="955"/>
      <c r="CV90" s="956"/>
      <c r="CW90" s="954"/>
      <c r="CX90" s="955"/>
      <c r="CY90" s="955"/>
      <c r="CZ90" s="955"/>
      <c r="DA90" s="956"/>
      <c r="DB90" s="954"/>
      <c r="DC90" s="955"/>
      <c r="DD90" s="955"/>
      <c r="DE90" s="955"/>
      <c r="DF90" s="956"/>
      <c r="DG90" s="954"/>
      <c r="DH90" s="955"/>
      <c r="DI90" s="955"/>
      <c r="DJ90" s="955"/>
      <c r="DK90" s="956"/>
      <c r="DL90" s="954"/>
      <c r="DM90" s="955"/>
      <c r="DN90" s="955"/>
      <c r="DO90" s="955"/>
      <c r="DP90" s="956"/>
      <c r="DQ90" s="954"/>
      <c r="DR90" s="955"/>
      <c r="DS90" s="955"/>
      <c r="DT90" s="955"/>
      <c r="DU90" s="956"/>
      <c r="DV90" s="939"/>
      <c r="DW90" s="940"/>
      <c r="DX90" s="940"/>
      <c r="DY90" s="940"/>
      <c r="DZ90" s="941"/>
      <c r="EA90" s="235"/>
    </row>
    <row r="91" spans="1:131" s="236" customFormat="1" ht="26.25" hidden="1" customHeight="1" x14ac:dyDescent="0.2">
      <c r="A91" s="259"/>
      <c r="B91" s="260"/>
      <c r="C91" s="260"/>
      <c r="D91" s="260"/>
      <c r="E91" s="260"/>
      <c r="F91" s="260"/>
      <c r="G91" s="260"/>
      <c r="H91" s="260"/>
      <c r="I91" s="260"/>
      <c r="J91" s="260"/>
      <c r="K91" s="260"/>
      <c r="L91" s="260"/>
      <c r="M91" s="260"/>
      <c r="N91" s="260"/>
      <c r="O91" s="260"/>
      <c r="P91" s="260"/>
      <c r="Q91" s="261"/>
      <c r="R91" s="261"/>
      <c r="S91" s="261"/>
      <c r="T91" s="261"/>
      <c r="U91" s="261"/>
      <c r="V91" s="261"/>
      <c r="W91" s="261"/>
      <c r="X91" s="261"/>
      <c r="Y91" s="261"/>
      <c r="Z91" s="261"/>
      <c r="AA91" s="261"/>
      <c r="AB91" s="261"/>
      <c r="AC91" s="261"/>
      <c r="AD91" s="261"/>
      <c r="AE91" s="261"/>
      <c r="AF91" s="261"/>
      <c r="AG91" s="261"/>
      <c r="AH91" s="261"/>
      <c r="AI91" s="261"/>
      <c r="AJ91" s="261"/>
      <c r="AK91" s="261"/>
      <c r="AL91" s="261"/>
      <c r="AM91" s="261"/>
      <c r="AN91" s="261"/>
      <c r="AO91" s="261"/>
      <c r="AP91" s="261"/>
      <c r="AQ91" s="261"/>
      <c r="AR91" s="261"/>
      <c r="AS91" s="261"/>
      <c r="AT91" s="261"/>
      <c r="AU91" s="261"/>
      <c r="AV91" s="261"/>
      <c r="AW91" s="261"/>
      <c r="AX91" s="261"/>
      <c r="AY91" s="261"/>
      <c r="AZ91" s="262"/>
      <c r="BA91" s="262"/>
      <c r="BB91" s="262"/>
      <c r="BC91" s="262"/>
      <c r="BD91" s="262"/>
      <c r="BE91" s="254"/>
      <c r="BF91" s="254"/>
      <c r="BG91" s="254"/>
      <c r="BH91" s="254"/>
      <c r="BI91" s="254"/>
      <c r="BJ91" s="254"/>
      <c r="BK91" s="254"/>
      <c r="BL91" s="254"/>
      <c r="BM91" s="254"/>
      <c r="BN91" s="254"/>
      <c r="BO91" s="254"/>
      <c r="BP91" s="254"/>
      <c r="BQ91" s="251">
        <v>85</v>
      </c>
      <c r="BR91" s="256"/>
      <c r="BS91" s="951"/>
      <c r="BT91" s="952"/>
      <c r="BU91" s="952"/>
      <c r="BV91" s="952"/>
      <c r="BW91" s="952"/>
      <c r="BX91" s="952"/>
      <c r="BY91" s="952"/>
      <c r="BZ91" s="952"/>
      <c r="CA91" s="952"/>
      <c r="CB91" s="952"/>
      <c r="CC91" s="952"/>
      <c r="CD91" s="952"/>
      <c r="CE91" s="952"/>
      <c r="CF91" s="952"/>
      <c r="CG91" s="953"/>
      <c r="CH91" s="954"/>
      <c r="CI91" s="955"/>
      <c r="CJ91" s="955"/>
      <c r="CK91" s="955"/>
      <c r="CL91" s="956"/>
      <c r="CM91" s="954"/>
      <c r="CN91" s="955"/>
      <c r="CO91" s="955"/>
      <c r="CP91" s="955"/>
      <c r="CQ91" s="956"/>
      <c r="CR91" s="954"/>
      <c r="CS91" s="955"/>
      <c r="CT91" s="955"/>
      <c r="CU91" s="955"/>
      <c r="CV91" s="956"/>
      <c r="CW91" s="954"/>
      <c r="CX91" s="955"/>
      <c r="CY91" s="955"/>
      <c r="CZ91" s="955"/>
      <c r="DA91" s="956"/>
      <c r="DB91" s="954"/>
      <c r="DC91" s="955"/>
      <c r="DD91" s="955"/>
      <c r="DE91" s="955"/>
      <c r="DF91" s="956"/>
      <c r="DG91" s="954"/>
      <c r="DH91" s="955"/>
      <c r="DI91" s="955"/>
      <c r="DJ91" s="955"/>
      <c r="DK91" s="956"/>
      <c r="DL91" s="954"/>
      <c r="DM91" s="955"/>
      <c r="DN91" s="955"/>
      <c r="DO91" s="955"/>
      <c r="DP91" s="956"/>
      <c r="DQ91" s="954"/>
      <c r="DR91" s="955"/>
      <c r="DS91" s="955"/>
      <c r="DT91" s="955"/>
      <c r="DU91" s="956"/>
      <c r="DV91" s="939"/>
      <c r="DW91" s="940"/>
      <c r="DX91" s="940"/>
      <c r="DY91" s="940"/>
      <c r="DZ91" s="941"/>
      <c r="EA91" s="235"/>
    </row>
    <row r="92" spans="1:131" s="236" customFormat="1" ht="26.25" hidden="1" customHeight="1" x14ac:dyDescent="0.2">
      <c r="A92" s="259"/>
      <c r="B92" s="260"/>
      <c r="C92" s="260"/>
      <c r="D92" s="260"/>
      <c r="E92" s="260"/>
      <c r="F92" s="260"/>
      <c r="G92" s="260"/>
      <c r="H92" s="260"/>
      <c r="I92" s="260"/>
      <c r="J92" s="260"/>
      <c r="K92" s="260"/>
      <c r="L92" s="260"/>
      <c r="M92" s="260"/>
      <c r="N92" s="260"/>
      <c r="O92" s="260"/>
      <c r="P92" s="260"/>
      <c r="Q92" s="261"/>
      <c r="R92" s="261"/>
      <c r="S92" s="261"/>
      <c r="T92" s="261"/>
      <c r="U92" s="261"/>
      <c r="V92" s="261"/>
      <c r="W92" s="261"/>
      <c r="X92" s="261"/>
      <c r="Y92" s="261"/>
      <c r="Z92" s="261"/>
      <c r="AA92" s="261"/>
      <c r="AB92" s="261"/>
      <c r="AC92" s="261"/>
      <c r="AD92" s="261"/>
      <c r="AE92" s="261"/>
      <c r="AF92" s="261"/>
      <c r="AG92" s="261"/>
      <c r="AH92" s="261"/>
      <c r="AI92" s="261"/>
      <c r="AJ92" s="261"/>
      <c r="AK92" s="261"/>
      <c r="AL92" s="261"/>
      <c r="AM92" s="261"/>
      <c r="AN92" s="261"/>
      <c r="AO92" s="261"/>
      <c r="AP92" s="261"/>
      <c r="AQ92" s="261"/>
      <c r="AR92" s="261"/>
      <c r="AS92" s="261"/>
      <c r="AT92" s="261"/>
      <c r="AU92" s="261"/>
      <c r="AV92" s="261"/>
      <c r="AW92" s="261"/>
      <c r="AX92" s="261"/>
      <c r="AY92" s="261"/>
      <c r="AZ92" s="262"/>
      <c r="BA92" s="262"/>
      <c r="BB92" s="262"/>
      <c r="BC92" s="262"/>
      <c r="BD92" s="262"/>
      <c r="BE92" s="254"/>
      <c r="BF92" s="254"/>
      <c r="BG92" s="254"/>
      <c r="BH92" s="254"/>
      <c r="BI92" s="254"/>
      <c r="BJ92" s="254"/>
      <c r="BK92" s="254"/>
      <c r="BL92" s="254"/>
      <c r="BM92" s="254"/>
      <c r="BN92" s="254"/>
      <c r="BO92" s="254"/>
      <c r="BP92" s="254"/>
      <c r="BQ92" s="251">
        <v>86</v>
      </c>
      <c r="BR92" s="256"/>
      <c r="BS92" s="951"/>
      <c r="BT92" s="952"/>
      <c r="BU92" s="952"/>
      <c r="BV92" s="952"/>
      <c r="BW92" s="952"/>
      <c r="BX92" s="952"/>
      <c r="BY92" s="952"/>
      <c r="BZ92" s="952"/>
      <c r="CA92" s="952"/>
      <c r="CB92" s="952"/>
      <c r="CC92" s="952"/>
      <c r="CD92" s="952"/>
      <c r="CE92" s="952"/>
      <c r="CF92" s="952"/>
      <c r="CG92" s="953"/>
      <c r="CH92" s="954"/>
      <c r="CI92" s="955"/>
      <c r="CJ92" s="955"/>
      <c r="CK92" s="955"/>
      <c r="CL92" s="956"/>
      <c r="CM92" s="954"/>
      <c r="CN92" s="955"/>
      <c r="CO92" s="955"/>
      <c r="CP92" s="955"/>
      <c r="CQ92" s="956"/>
      <c r="CR92" s="954"/>
      <c r="CS92" s="955"/>
      <c r="CT92" s="955"/>
      <c r="CU92" s="955"/>
      <c r="CV92" s="956"/>
      <c r="CW92" s="954"/>
      <c r="CX92" s="955"/>
      <c r="CY92" s="955"/>
      <c r="CZ92" s="955"/>
      <c r="DA92" s="956"/>
      <c r="DB92" s="954"/>
      <c r="DC92" s="955"/>
      <c r="DD92" s="955"/>
      <c r="DE92" s="955"/>
      <c r="DF92" s="956"/>
      <c r="DG92" s="954"/>
      <c r="DH92" s="955"/>
      <c r="DI92" s="955"/>
      <c r="DJ92" s="955"/>
      <c r="DK92" s="956"/>
      <c r="DL92" s="954"/>
      <c r="DM92" s="955"/>
      <c r="DN92" s="955"/>
      <c r="DO92" s="955"/>
      <c r="DP92" s="956"/>
      <c r="DQ92" s="954"/>
      <c r="DR92" s="955"/>
      <c r="DS92" s="955"/>
      <c r="DT92" s="955"/>
      <c r="DU92" s="956"/>
      <c r="DV92" s="939"/>
      <c r="DW92" s="940"/>
      <c r="DX92" s="940"/>
      <c r="DY92" s="940"/>
      <c r="DZ92" s="941"/>
      <c r="EA92" s="235"/>
    </row>
    <row r="93" spans="1:131" s="236" customFormat="1" ht="26.25" hidden="1" customHeight="1" x14ac:dyDescent="0.2">
      <c r="A93" s="259"/>
      <c r="B93" s="260"/>
      <c r="C93" s="260"/>
      <c r="D93" s="260"/>
      <c r="E93" s="260"/>
      <c r="F93" s="260"/>
      <c r="G93" s="260"/>
      <c r="H93" s="260"/>
      <c r="I93" s="260"/>
      <c r="J93" s="260"/>
      <c r="K93" s="260"/>
      <c r="L93" s="260"/>
      <c r="M93" s="260"/>
      <c r="N93" s="260"/>
      <c r="O93" s="260"/>
      <c r="P93" s="260"/>
      <c r="Q93" s="261"/>
      <c r="R93" s="261"/>
      <c r="S93" s="261"/>
      <c r="T93" s="261"/>
      <c r="U93" s="261"/>
      <c r="V93" s="261"/>
      <c r="W93" s="261"/>
      <c r="X93" s="261"/>
      <c r="Y93" s="261"/>
      <c r="Z93" s="261"/>
      <c r="AA93" s="261"/>
      <c r="AB93" s="261"/>
      <c r="AC93" s="261"/>
      <c r="AD93" s="261"/>
      <c r="AE93" s="261"/>
      <c r="AF93" s="261"/>
      <c r="AG93" s="261"/>
      <c r="AH93" s="261"/>
      <c r="AI93" s="261"/>
      <c r="AJ93" s="261"/>
      <c r="AK93" s="261"/>
      <c r="AL93" s="261"/>
      <c r="AM93" s="261"/>
      <c r="AN93" s="261"/>
      <c r="AO93" s="261"/>
      <c r="AP93" s="261"/>
      <c r="AQ93" s="261"/>
      <c r="AR93" s="261"/>
      <c r="AS93" s="261"/>
      <c r="AT93" s="261"/>
      <c r="AU93" s="261"/>
      <c r="AV93" s="261"/>
      <c r="AW93" s="261"/>
      <c r="AX93" s="261"/>
      <c r="AY93" s="261"/>
      <c r="AZ93" s="262"/>
      <c r="BA93" s="262"/>
      <c r="BB93" s="262"/>
      <c r="BC93" s="262"/>
      <c r="BD93" s="262"/>
      <c r="BE93" s="254"/>
      <c r="BF93" s="254"/>
      <c r="BG93" s="254"/>
      <c r="BH93" s="254"/>
      <c r="BI93" s="254"/>
      <c r="BJ93" s="254"/>
      <c r="BK93" s="254"/>
      <c r="BL93" s="254"/>
      <c r="BM93" s="254"/>
      <c r="BN93" s="254"/>
      <c r="BO93" s="254"/>
      <c r="BP93" s="254"/>
      <c r="BQ93" s="251">
        <v>87</v>
      </c>
      <c r="BR93" s="256"/>
      <c r="BS93" s="951"/>
      <c r="BT93" s="952"/>
      <c r="BU93" s="952"/>
      <c r="BV93" s="952"/>
      <c r="BW93" s="952"/>
      <c r="BX93" s="952"/>
      <c r="BY93" s="952"/>
      <c r="BZ93" s="952"/>
      <c r="CA93" s="952"/>
      <c r="CB93" s="952"/>
      <c r="CC93" s="952"/>
      <c r="CD93" s="952"/>
      <c r="CE93" s="952"/>
      <c r="CF93" s="952"/>
      <c r="CG93" s="953"/>
      <c r="CH93" s="954"/>
      <c r="CI93" s="955"/>
      <c r="CJ93" s="955"/>
      <c r="CK93" s="955"/>
      <c r="CL93" s="956"/>
      <c r="CM93" s="954"/>
      <c r="CN93" s="955"/>
      <c r="CO93" s="955"/>
      <c r="CP93" s="955"/>
      <c r="CQ93" s="956"/>
      <c r="CR93" s="954"/>
      <c r="CS93" s="955"/>
      <c r="CT93" s="955"/>
      <c r="CU93" s="955"/>
      <c r="CV93" s="956"/>
      <c r="CW93" s="954"/>
      <c r="CX93" s="955"/>
      <c r="CY93" s="955"/>
      <c r="CZ93" s="955"/>
      <c r="DA93" s="956"/>
      <c r="DB93" s="954"/>
      <c r="DC93" s="955"/>
      <c r="DD93" s="955"/>
      <c r="DE93" s="955"/>
      <c r="DF93" s="956"/>
      <c r="DG93" s="954"/>
      <c r="DH93" s="955"/>
      <c r="DI93" s="955"/>
      <c r="DJ93" s="955"/>
      <c r="DK93" s="956"/>
      <c r="DL93" s="954"/>
      <c r="DM93" s="955"/>
      <c r="DN93" s="955"/>
      <c r="DO93" s="955"/>
      <c r="DP93" s="956"/>
      <c r="DQ93" s="954"/>
      <c r="DR93" s="955"/>
      <c r="DS93" s="955"/>
      <c r="DT93" s="955"/>
      <c r="DU93" s="956"/>
      <c r="DV93" s="939"/>
      <c r="DW93" s="940"/>
      <c r="DX93" s="940"/>
      <c r="DY93" s="940"/>
      <c r="DZ93" s="941"/>
      <c r="EA93" s="235"/>
    </row>
    <row r="94" spans="1:131" s="236" customFormat="1" ht="26.25" hidden="1" customHeight="1" x14ac:dyDescent="0.2">
      <c r="A94" s="259"/>
      <c r="B94" s="260"/>
      <c r="C94" s="260"/>
      <c r="D94" s="260"/>
      <c r="E94" s="260"/>
      <c r="F94" s="260"/>
      <c r="G94" s="260"/>
      <c r="H94" s="260"/>
      <c r="I94" s="260"/>
      <c r="J94" s="260"/>
      <c r="K94" s="260"/>
      <c r="L94" s="260"/>
      <c r="M94" s="260"/>
      <c r="N94" s="260"/>
      <c r="O94" s="260"/>
      <c r="P94" s="260"/>
      <c r="Q94" s="261"/>
      <c r="R94" s="261"/>
      <c r="S94" s="261"/>
      <c r="T94" s="261"/>
      <c r="U94" s="261"/>
      <c r="V94" s="261"/>
      <c r="W94" s="261"/>
      <c r="X94" s="261"/>
      <c r="Y94" s="261"/>
      <c r="Z94" s="261"/>
      <c r="AA94" s="261"/>
      <c r="AB94" s="261"/>
      <c r="AC94" s="261"/>
      <c r="AD94" s="261"/>
      <c r="AE94" s="261"/>
      <c r="AF94" s="261"/>
      <c r="AG94" s="261"/>
      <c r="AH94" s="261"/>
      <c r="AI94" s="261"/>
      <c r="AJ94" s="261"/>
      <c r="AK94" s="261"/>
      <c r="AL94" s="261"/>
      <c r="AM94" s="261"/>
      <c r="AN94" s="261"/>
      <c r="AO94" s="261"/>
      <c r="AP94" s="261"/>
      <c r="AQ94" s="261"/>
      <c r="AR94" s="261"/>
      <c r="AS94" s="261"/>
      <c r="AT94" s="261"/>
      <c r="AU94" s="261"/>
      <c r="AV94" s="261"/>
      <c r="AW94" s="261"/>
      <c r="AX94" s="261"/>
      <c r="AY94" s="261"/>
      <c r="AZ94" s="262"/>
      <c r="BA94" s="262"/>
      <c r="BB94" s="262"/>
      <c r="BC94" s="262"/>
      <c r="BD94" s="262"/>
      <c r="BE94" s="254"/>
      <c r="BF94" s="254"/>
      <c r="BG94" s="254"/>
      <c r="BH94" s="254"/>
      <c r="BI94" s="254"/>
      <c r="BJ94" s="254"/>
      <c r="BK94" s="254"/>
      <c r="BL94" s="254"/>
      <c r="BM94" s="254"/>
      <c r="BN94" s="254"/>
      <c r="BO94" s="254"/>
      <c r="BP94" s="254"/>
      <c r="BQ94" s="251">
        <v>88</v>
      </c>
      <c r="BR94" s="256"/>
      <c r="BS94" s="951"/>
      <c r="BT94" s="952"/>
      <c r="BU94" s="952"/>
      <c r="BV94" s="952"/>
      <c r="BW94" s="952"/>
      <c r="BX94" s="952"/>
      <c r="BY94" s="952"/>
      <c r="BZ94" s="952"/>
      <c r="CA94" s="952"/>
      <c r="CB94" s="952"/>
      <c r="CC94" s="952"/>
      <c r="CD94" s="952"/>
      <c r="CE94" s="952"/>
      <c r="CF94" s="952"/>
      <c r="CG94" s="953"/>
      <c r="CH94" s="954"/>
      <c r="CI94" s="955"/>
      <c r="CJ94" s="955"/>
      <c r="CK94" s="955"/>
      <c r="CL94" s="956"/>
      <c r="CM94" s="954"/>
      <c r="CN94" s="955"/>
      <c r="CO94" s="955"/>
      <c r="CP94" s="955"/>
      <c r="CQ94" s="956"/>
      <c r="CR94" s="954"/>
      <c r="CS94" s="955"/>
      <c r="CT94" s="955"/>
      <c r="CU94" s="955"/>
      <c r="CV94" s="956"/>
      <c r="CW94" s="954"/>
      <c r="CX94" s="955"/>
      <c r="CY94" s="955"/>
      <c r="CZ94" s="955"/>
      <c r="DA94" s="956"/>
      <c r="DB94" s="954"/>
      <c r="DC94" s="955"/>
      <c r="DD94" s="955"/>
      <c r="DE94" s="955"/>
      <c r="DF94" s="956"/>
      <c r="DG94" s="954"/>
      <c r="DH94" s="955"/>
      <c r="DI94" s="955"/>
      <c r="DJ94" s="955"/>
      <c r="DK94" s="956"/>
      <c r="DL94" s="954"/>
      <c r="DM94" s="955"/>
      <c r="DN94" s="955"/>
      <c r="DO94" s="955"/>
      <c r="DP94" s="956"/>
      <c r="DQ94" s="954"/>
      <c r="DR94" s="955"/>
      <c r="DS94" s="955"/>
      <c r="DT94" s="955"/>
      <c r="DU94" s="956"/>
      <c r="DV94" s="939"/>
      <c r="DW94" s="940"/>
      <c r="DX94" s="940"/>
      <c r="DY94" s="940"/>
      <c r="DZ94" s="941"/>
      <c r="EA94" s="235"/>
    </row>
    <row r="95" spans="1:131" s="236" customFormat="1" ht="26.25" hidden="1" customHeight="1" x14ac:dyDescent="0.2">
      <c r="A95" s="259"/>
      <c r="B95" s="260"/>
      <c r="C95" s="260"/>
      <c r="D95" s="260"/>
      <c r="E95" s="260"/>
      <c r="F95" s="260"/>
      <c r="G95" s="260"/>
      <c r="H95" s="260"/>
      <c r="I95" s="260"/>
      <c r="J95" s="260"/>
      <c r="K95" s="260"/>
      <c r="L95" s="260"/>
      <c r="M95" s="260"/>
      <c r="N95" s="260"/>
      <c r="O95" s="260"/>
      <c r="P95" s="260"/>
      <c r="Q95" s="261"/>
      <c r="R95" s="261"/>
      <c r="S95" s="261"/>
      <c r="T95" s="261"/>
      <c r="U95" s="261"/>
      <c r="V95" s="261"/>
      <c r="W95" s="261"/>
      <c r="X95" s="261"/>
      <c r="Y95" s="261"/>
      <c r="Z95" s="261"/>
      <c r="AA95" s="261"/>
      <c r="AB95" s="261"/>
      <c r="AC95" s="261"/>
      <c r="AD95" s="261"/>
      <c r="AE95" s="261"/>
      <c r="AF95" s="261"/>
      <c r="AG95" s="261"/>
      <c r="AH95" s="261"/>
      <c r="AI95" s="261"/>
      <c r="AJ95" s="261"/>
      <c r="AK95" s="261"/>
      <c r="AL95" s="261"/>
      <c r="AM95" s="261"/>
      <c r="AN95" s="261"/>
      <c r="AO95" s="261"/>
      <c r="AP95" s="261"/>
      <c r="AQ95" s="261"/>
      <c r="AR95" s="261"/>
      <c r="AS95" s="261"/>
      <c r="AT95" s="261"/>
      <c r="AU95" s="261"/>
      <c r="AV95" s="261"/>
      <c r="AW95" s="261"/>
      <c r="AX95" s="261"/>
      <c r="AY95" s="261"/>
      <c r="AZ95" s="262"/>
      <c r="BA95" s="262"/>
      <c r="BB95" s="262"/>
      <c r="BC95" s="262"/>
      <c r="BD95" s="262"/>
      <c r="BE95" s="254"/>
      <c r="BF95" s="254"/>
      <c r="BG95" s="254"/>
      <c r="BH95" s="254"/>
      <c r="BI95" s="254"/>
      <c r="BJ95" s="254"/>
      <c r="BK95" s="254"/>
      <c r="BL95" s="254"/>
      <c r="BM95" s="254"/>
      <c r="BN95" s="254"/>
      <c r="BO95" s="254"/>
      <c r="BP95" s="254"/>
      <c r="BQ95" s="251">
        <v>89</v>
      </c>
      <c r="BR95" s="256"/>
      <c r="BS95" s="951"/>
      <c r="BT95" s="952"/>
      <c r="BU95" s="952"/>
      <c r="BV95" s="952"/>
      <c r="BW95" s="952"/>
      <c r="BX95" s="952"/>
      <c r="BY95" s="952"/>
      <c r="BZ95" s="952"/>
      <c r="CA95" s="952"/>
      <c r="CB95" s="952"/>
      <c r="CC95" s="952"/>
      <c r="CD95" s="952"/>
      <c r="CE95" s="952"/>
      <c r="CF95" s="952"/>
      <c r="CG95" s="953"/>
      <c r="CH95" s="954"/>
      <c r="CI95" s="955"/>
      <c r="CJ95" s="955"/>
      <c r="CK95" s="955"/>
      <c r="CL95" s="956"/>
      <c r="CM95" s="954"/>
      <c r="CN95" s="955"/>
      <c r="CO95" s="955"/>
      <c r="CP95" s="955"/>
      <c r="CQ95" s="956"/>
      <c r="CR95" s="954"/>
      <c r="CS95" s="955"/>
      <c r="CT95" s="955"/>
      <c r="CU95" s="955"/>
      <c r="CV95" s="956"/>
      <c r="CW95" s="954"/>
      <c r="CX95" s="955"/>
      <c r="CY95" s="955"/>
      <c r="CZ95" s="955"/>
      <c r="DA95" s="956"/>
      <c r="DB95" s="954"/>
      <c r="DC95" s="955"/>
      <c r="DD95" s="955"/>
      <c r="DE95" s="955"/>
      <c r="DF95" s="956"/>
      <c r="DG95" s="954"/>
      <c r="DH95" s="955"/>
      <c r="DI95" s="955"/>
      <c r="DJ95" s="955"/>
      <c r="DK95" s="956"/>
      <c r="DL95" s="954"/>
      <c r="DM95" s="955"/>
      <c r="DN95" s="955"/>
      <c r="DO95" s="955"/>
      <c r="DP95" s="956"/>
      <c r="DQ95" s="954"/>
      <c r="DR95" s="955"/>
      <c r="DS95" s="955"/>
      <c r="DT95" s="955"/>
      <c r="DU95" s="956"/>
      <c r="DV95" s="939"/>
      <c r="DW95" s="940"/>
      <c r="DX95" s="940"/>
      <c r="DY95" s="940"/>
      <c r="DZ95" s="941"/>
      <c r="EA95" s="235"/>
    </row>
    <row r="96" spans="1:131" s="236" customFormat="1" ht="26.25" hidden="1" customHeight="1" x14ac:dyDescent="0.2">
      <c r="A96" s="259"/>
      <c r="B96" s="260"/>
      <c r="C96" s="260"/>
      <c r="D96" s="260"/>
      <c r="E96" s="260"/>
      <c r="F96" s="260"/>
      <c r="G96" s="260"/>
      <c r="H96" s="260"/>
      <c r="I96" s="260"/>
      <c r="J96" s="260"/>
      <c r="K96" s="260"/>
      <c r="L96" s="260"/>
      <c r="M96" s="260"/>
      <c r="N96" s="260"/>
      <c r="O96" s="260"/>
      <c r="P96" s="260"/>
      <c r="Q96" s="261"/>
      <c r="R96" s="261"/>
      <c r="S96" s="261"/>
      <c r="T96" s="261"/>
      <c r="U96" s="261"/>
      <c r="V96" s="261"/>
      <c r="W96" s="261"/>
      <c r="X96" s="261"/>
      <c r="Y96" s="261"/>
      <c r="Z96" s="261"/>
      <c r="AA96" s="261"/>
      <c r="AB96" s="261"/>
      <c r="AC96" s="261"/>
      <c r="AD96" s="261"/>
      <c r="AE96" s="261"/>
      <c r="AF96" s="261"/>
      <c r="AG96" s="261"/>
      <c r="AH96" s="261"/>
      <c r="AI96" s="261"/>
      <c r="AJ96" s="261"/>
      <c r="AK96" s="261"/>
      <c r="AL96" s="261"/>
      <c r="AM96" s="261"/>
      <c r="AN96" s="261"/>
      <c r="AO96" s="261"/>
      <c r="AP96" s="261"/>
      <c r="AQ96" s="261"/>
      <c r="AR96" s="261"/>
      <c r="AS96" s="261"/>
      <c r="AT96" s="261"/>
      <c r="AU96" s="261"/>
      <c r="AV96" s="261"/>
      <c r="AW96" s="261"/>
      <c r="AX96" s="261"/>
      <c r="AY96" s="261"/>
      <c r="AZ96" s="262"/>
      <c r="BA96" s="262"/>
      <c r="BB96" s="262"/>
      <c r="BC96" s="262"/>
      <c r="BD96" s="262"/>
      <c r="BE96" s="254"/>
      <c r="BF96" s="254"/>
      <c r="BG96" s="254"/>
      <c r="BH96" s="254"/>
      <c r="BI96" s="254"/>
      <c r="BJ96" s="254"/>
      <c r="BK96" s="254"/>
      <c r="BL96" s="254"/>
      <c r="BM96" s="254"/>
      <c r="BN96" s="254"/>
      <c r="BO96" s="254"/>
      <c r="BP96" s="254"/>
      <c r="BQ96" s="251">
        <v>90</v>
      </c>
      <c r="BR96" s="256"/>
      <c r="BS96" s="951"/>
      <c r="BT96" s="952"/>
      <c r="BU96" s="952"/>
      <c r="BV96" s="952"/>
      <c r="BW96" s="952"/>
      <c r="BX96" s="952"/>
      <c r="BY96" s="952"/>
      <c r="BZ96" s="952"/>
      <c r="CA96" s="952"/>
      <c r="CB96" s="952"/>
      <c r="CC96" s="952"/>
      <c r="CD96" s="952"/>
      <c r="CE96" s="952"/>
      <c r="CF96" s="952"/>
      <c r="CG96" s="953"/>
      <c r="CH96" s="954"/>
      <c r="CI96" s="955"/>
      <c r="CJ96" s="955"/>
      <c r="CK96" s="955"/>
      <c r="CL96" s="956"/>
      <c r="CM96" s="954"/>
      <c r="CN96" s="955"/>
      <c r="CO96" s="955"/>
      <c r="CP96" s="955"/>
      <c r="CQ96" s="956"/>
      <c r="CR96" s="954"/>
      <c r="CS96" s="955"/>
      <c r="CT96" s="955"/>
      <c r="CU96" s="955"/>
      <c r="CV96" s="956"/>
      <c r="CW96" s="954"/>
      <c r="CX96" s="955"/>
      <c r="CY96" s="955"/>
      <c r="CZ96" s="955"/>
      <c r="DA96" s="956"/>
      <c r="DB96" s="954"/>
      <c r="DC96" s="955"/>
      <c r="DD96" s="955"/>
      <c r="DE96" s="955"/>
      <c r="DF96" s="956"/>
      <c r="DG96" s="954"/>
      <c r="DH96" s="955"/>
      <c r="DI96" s="955"/>
      <c r="DJ96" s="955"/>
      <c r="DK96" s="956"/>
      <c r="DL96" s="954"/>
      <c r="DM96" s="955"/>
      <c r="DN96" s="955"/>
      <c r="DO96" s="955"/>
      <c r="DP96" s="956"/>
      <c r="DQ96" s="954"/>
      <c r="DR96" s="955"/>
      <c r="DS96" s="955"/>
      <c r="DT96" s="955"/>
      <c r="DU96" s="956"/>
      <c r="DV96" s="939"/>
      <c r="DW96" s="940"/>
      <c r="DX96" s="940"/>
      <c r="DY96" s="940"/>
      <c r="DZ96" s="941"/>
      <c r="EA96" s="235"/>
    </row>
    <row r="97" spans="1:131" s="236" customFormat="1" ht="26.25" hidden="1" customHeight="1" x14ac:dyDescent="0.2">
      <c r="A97" s="259"/>
      <c r="B97" s="260"/>
      <c r="C97" s="260"/>
      <c r="D97" s="260"/>
      <c r="E97" s="260"/>
      <c r="F97" s="260"/>
      <c r="G97" s="260"/>
      <c r="H97" s="260"/>
      <c r="I97" s="260"/>
      <c r="J97" s="260"/>
      <c r="K97" s="260"/>
      <c r="L97" s="260"/>
      <c r="M97" s="260"/>
      <c r="N97" s="260"/>
      <c r="O97" s="260"/>
      <c r="P97" s="260"/>
      <c r="Q97" s="261"/>
      <c r="R97" s="261"/>
      <c r="S97" s="261"/>
      <c r="T97" s="261"/>
      <c r="U97" s="261"/>
      <c r="V97" s="261"/>
      <c r="W97" s="261"/>
      <c r="X97" s="261"/>
      <c r="Y97" s="261"/>
      <c r="Z97" s="261"/>
      <c r="AA97" s="261"/>
      <c r="AB97" s="261"/>
      <c r="AC97" s="261"/>
      <c r="AD97" s="261"/>
      <c r="AE97" s="261"/>
      <c r="AF97" s="261"/>
      <c r="AG97" s="261"/>
      <c r="AH97" s="261"/>
      <c r="AI97" s="261"/>
      <c r="AJ97" s="261"/>
      <c r="AK97" s="261"/>
      <c r="AL97" s="261"/>
      <c r="AM97" s="261"/>
      <c r="AN97" s="261"/>
      <c r="AO97" s="261"/>
      <c r="AP97" s="261"/>
      <c r="AQ97" s="261"/>
      <c r="AR97" s="261"/>
      <c r="AS97" s="261"/>
      <c r="AT97" s="261"/>
      <c r="AU97" s="261"/>
      <c r="AV97" s="261"/>
      <c r="AW97" s="261"/>
      <c r="AX97" s="261"/>
      <c r="AY97" s="261"/>
      <c r="AZ97" s="262"/>
      <c r="BA97" s="262"/>
      <c r="BB97" s="262"/>
      <c r="BC97" s="262"/>
      <c r="BD97" s="262"/>
      <c r="BE97" s="254"/>
      <c r="BF97" s="254"/>
      <c r="BG97" s="254"/>
      <c r="BH97" s="254"/>
      <c r="BI97" s="254"/>
      <c r="BJ97" s="254"/>
      <c r="BK97" s="254"/>
      <c r="BL97" s="254"/>
      <c r="BM97" s="254"/>
      <c r="BN97" s="254"/>
      <c r="BO97" s="254"/>
      <c r="BP97" s="254"/>
      <c r="BQ97" s="251">
        <v>91</v>
      </c>
      <c r="BR97" s="256"/>
      <c r="BS97" s="951"/>
      <c r="BT97" s="952"/>
      <c r="BU97" s="952"/>
      <c r="BV97" s="952"/>
      <c r="BW97" s="952"/>
      <c r="BX97" s="952"/>
      <c r="BY97" s="952"/>
      <c r="BZ97" s="952"/>
      <c r="CA97" s="952"/>
      <c r="CB97" s="952"/>
      <c r="CC97" s="952"/>
      <c r="CD97" s="952"/>
      <c r="CE97" s="952"/>
      <c r="CF97" s="952"/>
      <c r="CG97" s="953"/>
      <c r="CH97" s="954"/>
      <c r="CI97" s="955"/>
      <c r="CJ97" s="955"/>
      <c r="CK97" s="955"/>
      <c r="CL97" s="956"/>
      <c r="CM97" s="954"/>
      <c r="CN97" s="955"/>
      <c r="CO97" s="955"/>
      <c r="CP97" s="955"/>
      <c r="CQ97" s="956"/>
      <c r="CR97" s="954"/>
      <c r="CS97" s="955"/>
      <c r="CT97" s="955"/>
      <c r="CU97" s="955"/>
      <c r="CV97" s="956"/>
      <c r="CW97" s="954"/>
      <c r="CX97" s="955"/>
      <c r="CY97" s="955"/>
      <c r="CZ97" s="955"/>
      <c r="DA97" s="956"/>
      <c r="DB97" s="954"/>
      <c r="DC97" s="955"/>
      <c r="DD97" s="955"/>
      <c r="DE97" s="955"/>
      <c r="DF97" s="956"/>
      <c r="DG97" s="954"/>
      <c r="DH97" s="955"/>
      <c r="DI97" s="955"/>
      <c r="DJ97" s="955"/>
      <c r="DK97" s="956"/>
      <c r="DL97" s="954"/>
      <c r="DM97" s="955"/>
      <c r="DN97" s="955"/>
      <c r="DO97" s="955"/>
      <c r="DP97" s="956"/>
      <c r="DQ97" s="954"/>
      <c r="DR97" s="955"/>
      <c r="DS97" s="955"/>
      <c r="DT97" s="955"/>
      <c r="DU97" s="956"/>
      <c r="DV97" s="939"/>
      <c r="DW97" s="940"/>
      <c r="DX97" s="940"/>
      <c r="DY97" s="940"/>
      <c r="DZ97" s="941"/>
      <c r="EA97" s="235"/>
    </row>
    <row r="98" spans="1:131" s="236" customFormat="1" ht="26.25" hidden="1" customHeight="1" x14ac:dyDescent="0.2">
      <c r="A98" s="259"/>
      <c r="B98" s="260"/>
      <c r="C98" s="260"/>
      <c r="D98" s="260"/>
      <c r="E98" s="260"/>
      <c r="F98" s="260"/>
      <c r="G98" s="260"/>
      <c r="H98" s="260"/>
      <c r="I98" s="260"/>
      <c r="J98" s="260"/>
      <c r="K98" s="260"/>
      <c r="L98" s="260"/>
      <c r="M98" s="260"/>
      <c r="N98" s="260"/>
      <c r="O98" s="260"/>
      <c r="P98" s="260"/>
      <c r="Q98" s="261"/>
      <c r="R98" s="261"/>
      <c r="S98" s="261"/>
      <c r="T98" s="261"/>
      <c r="U98" s="261"/>
      <c r="V98" s="261"/>
      <c r="W98" s="261"/>
      <c r="X98" s="261"/>
      <c r="Y98" s="261"/>
      <c r="Z98" s="261"/>
      <c r="AA98" s="261"/>
      <c r="AB98" s="261"/>
      <c r="AC98" s="261"/>
      <c r="AD98" s="261"/>
      <c r="AE98" s="261"/>
      <c r="AF98" s="261"/>
      <c r="AG98" s="261"/>
      <c r="AH98" s="261"/>
      <c r="AI98" s="261"/>
      <c r="AJ98" s="261"/>
      <c r="AK98" s="261"/>
      <c r="AL98" s="261"/>
      <c r="AM98" s="261"/>
      <c r="AN98" s="261"/>
      <c r="AO98" s="261"/>
      <c r="AP98" s="261"/>
      <c r="AQ98" s="261"/>
      <c r="AR98" s="261"/>
      <c r="AS98" s="261"/>
      <c r="AT98" s="261"/>
      <c r="AU98" s="261"/>
      <c r="AV98" s="261"/>
      <c r="AW98" s="261"/>
      <c r="AX98" s="261"/>
      <c r="AY98" s="261"/>
      <c r="AZ98" s="262"/>
      <c r="BA98" s="262"/>
      <c r="BB98" s="262"/>
      <c r="BC98" s="262"/>
      <c r="BD98" s="262"/>
      <c r="BE98" s="254"/>
      <c r="BF98" s="254"/>
      <c r="BG98" s="254"/>
      <c r="BH98" s="254"/>
      <c r="BI98" s="254"/>
      <c r="BJ98" s="254"/>
      <c r="BK98" s="254"/>
      <c r="BL98" s="254"/>
      <c r="BM98" s="254"/>
      <c r="BN98" s="254"/>
      <c r="BO98" s="254"/>
      <c r="BP98" s="254"/>
      <c r="BQ98" s="251">
        <v>92</v>
      </c>
      <c r="BR98" s="256"/>
      <c r="BS98" s="951"/>
      <c r="BT98" s="952"/>
      <c r="BU98" s="952"/>
      <c r="BV98" s="952"/>
      <c r="BW98" s="952"/>
      <c r="BX98" s="952"/>
      <c r="BY98" s="952"/>
      <c r="BZ98" s="952"/>
      <c r="CA98" s="952"/>
      <c r="CB98" s="952"/>
      <c r="CC98" s="952"/>
      <c r="CD98" s="952"/>
      <c r="CE98" s="952"/>
      <c r="CF98" s="952"/>
      <c r="CG98" s="953"/>
      <c r="CH98" s="954"/>
      <c r="CI98" s="955"/>
      <c r="CJ98" s="955"/>
      <c r="CK98" s="955"/>
      <c r="CL98" s="956"/>
      <c r="CM98" s="954"/>
      <c r="CN98" s="955"/>
      <c r="CO98" s="955"/>
      <c r="CP98" s="955"/>
      <c r="CQ98" s="956"/>
      <c r="CR98" s="954"/>
      <c r="CS98" s="955"/>
      <c r="CT98" s="955"/>
      <c r="CU98" s="955"/>
      <c r="CV98" s="956"/>
      <c r="CW98" s="954"/>
      <c r="CX98" s="955"/>
      <c r="CY98" s="955"/>
      <c r="CZ98" s="955"/>
      <c r="DA98" s="956"/>
      <c r="DB98" s="954"/>
      <c r="DC98" s="955"/>
      <c r="DD98" s="955"/>
      <c r="DE98" s="955"/>
      <c r="DF98" s="956"/>
      <c r="DG98" s="954"/>
      <c r="DH98" s="955"/>
      <c r="DI98" s="955"/>
      <c r="DJ98" s="955"/>
      <c r="DK98" s="956"/>
      <c r="DL98" s="954"/>
      <c r="DM98" s="955"/>
      <c r="DN98" s="955"/>
      <c r="DO98" s="955"/>
      <c r="DP98" s="956"/>
      <c r="DQ98" s="954"/>
      <c r="DR98" s="955"/>
      <c r="DS98" s="955"/>
      <c r="DT98" s="955"/>
      <c r="DU98" s="956"/>
      <c r="DV98" s="939"/>
      <c r="DW98" s="940"/>
      <c r="DX98" s="940"/>
      <c r="DY98" s="940"/>
      <c r="DZ98" s="941"/>
      <c r="EA98" s="235"/>
    </row>
    <row r="99" spans="1:131" s="236" customFormat="1" ht="26.25" hidden="1" customHeight="1" x14ac:dyDescent="0.2">
      <c r="A99" s="259"/>
      <c r="B99" s="260"/>
      <c r="C99" s="260"/>
      <c r="D99" s="260"/>
      <c r="E99" s="260"/>
      <c r="F99" s="260"/>
      <c r="G99" s="260"/>
      <c r="H99" s="260"/>
      <c r="I99" s="260"/>
      <c r="J99" s="260"/>
      <c r="K99" s="260"/>
      <c r="L99" s="260"/>
      <c r="M99" s="260"/>
      <c r="N99" s="260"/>
      <c r="O99" s="260"/>
      <c r="P99" s="260"/>
      <c r="Q99" s="261"/>
      <c r="R99" s="261"/>
      <c r="S99" s="261"/>
      <c r="T99" s="261"/>
      <c r="U99" s="261"/>
      <c r="V99" s="261"/>
      <c r="W99" s="261"/>
      <c r="X99" s="261"/>
      <c r="Y99" s="261"/>
      <c r="Z99" s="261"/>
      <c r="AA99" s="261"/>
      <c r="AB99" s="261"/>
      <c r="AC99" s="261"/>
      <c r="AD99" s="261"/>
      <c r="AE99" s="261"/>
      <c r="AF99" s="261"/>
      <c r="AG99" s="261"/>
      <c r="AH99" s="261"/>
      <c r="AI99" s="261"/>
      <c r="AJ99" s="261"/>
      <c r="AK99" s="261"/>
      <c r="AL99" s="261"/>
      <c r="AM99" s="261"/>
      <c r="AN99" s="261"/>
      <c r="AO99" s="261"/>
      <c r="AP99" s="261"/>
      <c r="AQ99" s="261"/>
      <c r="AR99" s="261"/>
      <c r="AS99" s="261"/>
      <c r="AT99" s="261"/>
      <c r="AU99" s="261"/>
      <c r="AV99" s="261"/>
      <c r="AW99" s="261"/>
      <c r="AX99" s="261"/>
      <c r="AY99" s="261"/>
      <c r="AZ99" s="262"/>
      <c r="BA99" s="262"/>
      <c r="BB99" s="262"/>
      <c r="BC99" s="262"/>
      <c r="BD99" s="262"/>
      <c r="BE99" s="254"/>
      <c r="BF99" s="254"/>
      <c r="BG99" s="254"/>
      <c r="BH99" s="254"/>
      <c r="BI99" s="254"/>
      <c r="BJ99" s="254"/>
      <c r="BK99" s="254"/>
      <c r="BL99" s="254"/>
      <c r="BM99" s="254"/>
      <c r="BN99" s="254"/>
      <c r="BO99" s="254"/>
      <c r="BP99" s="254"/>
      <c r="BQ99" s="251">
        <v>93</v>
      </c>
      <c r="BR99" s="256"/>
      <c r="BS99" s="951"/>
      <c r="BT99" s="952"/>
      <c r="BU99" s="952"/>
      <c r="BV99" s="952"/>
      <c r="BW99" s="952"/>
      <c r="BX99" s="952"/>
      <c r="BY99" s="952"/>
      <c r="BZ99" s="952"/>
      <c r="CA99" s="952"/>
      <c r="CB99" s="952"/>
      <c r="CC99" s="952"/>
      <c r="CD99" s="952"/>
      <c r="CE99" s="952"/>
      <c r="CF99" s="952"/>
      <c r="CG99" s="953"/>
      <c r="CH99" s="954"/>
      <c r="CI99" s="955"/>
      <c r="CJ99" s="955"/>
      <c r="CK99" s="955"/>
      <c r="CL99" s="956"/>
      <c r="CM99" s="954"/>
      <c r="CN99" s="955"/>
      <c r="CO99" s="955"/>
      <c r="CP99" s="955"/>
      <c r="CQ99" s="956"/>
      <c r="CR99" s="954"/>
      <c r="CS99" s="955"/>
      <c r="CT99" s="955"/>
      <c r="CU99" s="955"/>
      <c r="CV99" s="956"/>
      <c r="CW99" s="954"/>
      <c r="CX99" s="955"/>
      <c r="CY99" s="955"/>
      <c r="CZ99" s="955"/>
      <c r="DA99" s="956"/>
      <c r="DB99" s="954"/>
      <c r="DC99" s="955"/>
      <c r="DD99" s="955"/>
      <c r="DE99" s="955"/>
      <c r="DF99" s="956"/>
      <c r="DG99" s="954"/>
      <c r="DH99" s="955"/>
      <c r="DI99" s="955"/>
      <c r="DJ99" s="955"/>
      <c r="DK99" s="956"/>
      <c r="DL99" s="954"/>
      <c r="DM99" s="955"/>
      <c r="DN99" s="955"/>
      <c r="DO99" s="955"/>
      <c r="DP99" s="956"/>
      <c r="DQ99" s="954"/>
      <c r="DR99" s="955"/>
      <c r="DS99" s="955"/>
      <c r="DT99" s="955"/>
      <c r="DU99" s="956"/>
      <c r="DV99" s="939"/>
      <c r="DW99" s="940"/>
      <c r="DX99" s="940"/>
      <c r="DY99" s="940"/>
      <c r="DZ99" s="941"/>
      <c r="EA99" s="235"/>
    </row>
    <row r="100" spans="1:131" s="236" customFormat="1" ht="26.25" hidden="1" customHeight="1" x14ac:dyDescent="0.2">
      <c r="A100" s="259"/>
      <c r="B100" s="260"/>
      <c r="C100" s="260"/>
      <c r="D100" s="260"/>
      <c r="E100" s="260"/>
      <c r="F100" s="260"/>
      <c r="G100" s="260"/>
      <c r="H100" s="260"/>
      <c r="I100" s="260"/>
      <c r="J100" s="260"/>
      <c r="K100" s="260"/>
      <c r="L100" s="260"/>
      <c r="M100" s="260"/>
      <c r="N100" s="260"/>
      <c r="O100" s="260"/>
      <c r="P100" s="260"/>
      <c r="Q100" s="261"/>
      <c r="R100" s="261"/>
      <c r="S100" s="261"/>
      <c r="T100" s="261"/>
      <c r="U100" s="261"/>
      <c r="V100" s="261"/>
      <c r="W100" s="261"/>
      <c r="X100" s="261"/>
      <c r="Y100" s="261"/>
      <c r="Z100" s="261"/>
      <c r="AA100" s="261"/>
      <c r="AB100" s="261"/>
      <c r="AC100" s="261"/>
      <c r="AD100" s="261"/>
      <c r="AE100" s="261"/>
      <c r="AF100" s="261"/>
      <c r="AG100" s="261"/>
      <c r="AH100" s="261"/>
      <c r="AI100" s="261"/>
      <c r="AJ100" s="261"/>
      <c r="AK100" s="261"/>
      <c r="AL100" s="261"/>
      <c r="AM100" s="261"/>
      <c r="AN100" s="261"/>
      <c r="AO100" s="261"/>
      <c r="AP100" s="261"/>
      <c r="AQ100" s="261"/>
      <c r="AR100" s="261"/>
      <c r="AS100" s="261"/>
      <c r="AT100" s="261"/>
      <c r="AU100" s="261"/>
      <c r="AV100" s="261"/>
      <c r="AW100" s="261"/>
      <c r="AX100" s="261"/>
      <c r="AY100" s="261"/>
      <c r="AZ100" s="262"/>
      <c r="BA100" s="262"/>
      <c r="BB100" s="262"/>
      <c r="BC100" s="262"/>
      <c r="BD100" s="262"/>
      <c r="BE100" s="254"/>
      <c r="BF100" s="254"/>
      <c r="BG100" s="254"/>
      <c r="BH100" s="254"/>
      <c r="BI100" s="254"/>
      <c r="BJ100" s="254"/>
      <c r="BK100" s="254"/>
      <c r="BL100" s="254"/>
      <c r="BM100" s="254"/>
      <c r="BN100" s="254"/>
      <c r="BO100" s="254"/>
      <c r="BP100" s="254"/>
      <c r="BQ100" s="251">
        <v>94</v>
      </c>
      <c r="BR100" s="256"/>
      <c r="BS100" s="951"/>
      <c r="BT100" s="952"/>
      <c r="BU100" s="952"/>
      <c r="BV100" s="952"/>
      <c r="BW100" s="952"/>
      <c r="BX100" s="952"/>
      <c r="BY100" s="952"/>
      <c r="BZ100" s="952"/>
      <c r="CA100" s="952"/>
      <c r="CB100" s="952"/>
      <c r="CC100" s="952"/>
      <c r="CD100" s="952"/>
      <c r="CE100" s="952"/>
      <c r="CF100" s="952"/>
      <c r="CG100" s="953"/>
      <c r="CH100" s="954"/>
      <c r="CI100" s="955"/>
      <c r="CJ100" s="955"/>
      <c r="CK100" s="955"/>
      <c r="CL100" s="956"/>
      <c r="CM100" s="954"/>
      <c r="CN100" s="955"/>
      <c r="CO100" s="955"/>
      <c r="CP100" s="955"/>
      <c r="CQ100" s="956"/>
      <c r="CR100" s="954"/>
      <c r="CS100" s="955"/>
      <c r="CT100" s="955"/>
      <c r="CU100" s="955"/>
      <c r="CV100" s="956"/>
      <c r="CW100" s="954"/>
      <c r="CX100" s="955"/>
      <c r="CY100" s="955"/>
      <c r="CZ100" s="955"/>
      <c r="DA100" s="956"/>
      <c r="DB100" s="954"/>
      <c r="DC100" s="955"/>
      <c r="DD100" s="955"/>
      <c r="DE100" s="955"/>
      <c r="DF100" s="956"/>
      <c r="DG100" s="954"/>
      <c r="DH100" s="955"/>
      <c r="DI100" s="955"/>
      <c r="DJ100" s="955"/>
      <c r="DK100" s="956"/>
      <c r="DL100" s="954"/>
      <c r="DM100" s="955"/>
      <c r="DN100" s="955"/>
      <c r="DO100" s="955"/>
      <c r="DP100" s="956"/>
      <c r="DQ100" s="954"/>
      <c r="DR100" s="955"/>
      <c r="DS100" s="955"/>
      <c r="DT100" s="955"/>
      <c r="DU100" s="956"/>
      <c r="DV100" s="939"/>
      <c r="DW100" s="940"/>
      <c r="DX100" s="940"/>
      <c r="DY100" s="940"/>
      <c r="DZ100" s="941"/>
      <c r="EA100" s="235"/>
    </row>
    <row r="101" spans="1:131" s="236" customFormat="1" ht="26.25" hidden="1" customHeight="1" x14ac:dyDescent="0.2">
      <c r="A101" s="259"/>
      <c r="B101" s="260"/>
      <c r="C101" s="260"/>
      <c r="D101" s="260"/>
      <c r="E101" s="260"/>
      <c r="F101" s="260"/>
      <c r="G101" s="260"/>
      <c r="H101" s="260"/>
      <c r="I101" s="260"/>
      <c r="J101" s="260"/>
      <c r="K101" s="260"/>
      <c r="L101" s="260"/>
      <c r="M101" s="260"/>
      <c r="N101" s="260"/>
      <c r="O101" s="260"/>
      <c r="P101" s="260"/>
      <c r="Q101" s="261"/>
      <c r="R101" s="261"/>
      <c r="S101" s="261"/>
      <c r="T101" s="261"/>
      <c r="U101" s="261"/>
      <c r="V101" s="261"/>
      <c r="W101" s="261"/>
      <c r="X101" s="261"/>
      <c r="Y101" s="261"/>
      <c r="Z101" s="261"/>
      <c r="AA101" s="261"/>
      <c r="AB101" s="261"/>
      <c r="AC101" s="261"/>
      <c r="AD101" s="261"/>
      <c r="AE101" s="261"/>
      <c r="AF101" s="261"/>
      <c r="AG101" s="261"/>
      <c r="AH101" s="261"/>
      <c r="AI101" s="261"/>
      <c r="AJ101" s="261"/>
      <c r="AK101" s="261"/>
      <c r="AL101" s="261"/>
      <c r="AM101" s="261"/>
      <c r="AN101" s="261"/>
      <c r="AO101" s="261"/>
      <c r="AP101" s="261"/>
      <c r="AQ101" s="261"/>
      <c r="AR101" s="261"/>
      <c r="AS101" s="261"/>
      <c r="AT101" s="261"/>
      <c r="AU101" s="261"/>
      <c r="AV101" s="261"/>
      <c r="AW101" s="261"/>
      <c r="AX101" s="261"/>
      <c r="AY101" s="261"/>
      <c r="AZ101" s="262"/>
      <c r="BA101" s="262"/>
      <c r="BB101" s="262"/>
      <c r="BC101" s="262"/>
      <c r="BD101" s="262"/>
      <c r="BE101" s="254"/>
      <c r="BF101" s="254"/>
      <c r="BG101" s="254"/>
      <c r="BH101" s="254"/>
      <c r="BI101" s="254"/>
      <c r="BJ101" s="254"/>
      <c r="BK101" s="254"/>
      <c r="BL101" s="254"/>
      <c r="BM101" s="254"/>
      <c r="BN101" s="254"/>
      <c r="BO101" s="254"/>
      <c r="BP101" s="254"/>
      <c r="BQ101" s="251">
        <v>95</v>
      </c>
      <c r="BR101" s="256"/>
      <c r="BS101" s="951"/>
      <c r="BT101" s="952"/>
      <c r="BU101" s="952"/>
      <c r="BV101" s="952"/>
      <c r="BW101" s="952"/>
      <c r="BX101" s="952"/>
      <c r="BY101" s="952"/>
      <c r="BZ101" s="952"/>
      <c r="CA101" s="952"/>
      <c r="CB101" s="952"/>
      <c r="CC101" s="952"/>
      <c r="CD101" s="952"/>
      <c r="CE101" s="952"/>
      <c r="CF101" s="952"/>
      <c r="CG101" s="953"/>
      <c r="CH101" s="954"/>
      <c r="CI101" s="955"/>
      <c r="CJ101" s="955"/>
      <c r="CK101" s="955"/>
      <c r="CL101" s="956"/>
      <c r="CM101" s="954"/>
      <c r="CN101" s="955"/>
      <c r="CO101" s="955"/>
      <c r="CP101" s="955"/>
      <c r="CQ101" s="956"/>
      <c r="CR101" s="954"/>
      <c r="CS101" s="955"/>
      <c r="CT101" s="955"/>
      <c r="CU101" s="955"/>
      <c r="CV101" s="956"/>
      <c r="CW101" s="954"/>
      <c r="CX101" s="955"/>
      <c r="CY101" s="955"/>
      <c r="CZ101" s="955"/>
      <c r="DA101" s="956"/>
      <c r="DB101" s="954"/>
      <c r="DC101" s="955"/>
      <c r="DD101" s="955"/>
      <c r="DE101" s="955"/>
      <c r="DF101" s="956"/>
      <c r="DG101" s="954"/>
      <c r="DH101" s="955"/>
      <c r="DI101" s="955"/>
      <c r="DJ101" s="955"/>
      <c r="DK101" s="956"/>
      <c r="DL101" s="954"/>
      <c r="DM101" s="955"/>
      <c r="DN101" s="955"/>
      <c r="DO101" s="955"/>
      <c r="DP101" s="956"/>
      <c r="DQ101" s="954"/>
      <c r="DR101" s="955"/>
      <c r="DS101" s="955"/>
      <c r="DT101" s="955"/>
      <c r="DU101" s="956"/>
      <c r="DV101" s="939"/>
      <c r="DW101" s="940"/>
      <c r="DX101" s="940"/>
      <c r="DY101" s="940"/>
      <c r="DZ101" s="941"/>
      <c r="EA101" s="235"/>
    </row>
    <row r="102" spans="1:131" s="236" customFormat="1" ht="26.25" customHeight="1" thickBot="1" x14ac:dyDescent="0.25">
      <c r="A102" s="259"/>
      <c r="B102" s="260"/>
      <c r="C102" s="260"/>
      <c r="D102" s="260"/>
      <c r="E102" s="260"/>
      <c r="F102" s="260"/>
      <c r="G102" s="260"/>
      <c r="H102" s="260"/>
      <c r="I102" s="260"/>
      <c r="J102" s="260"/>
      <c r="K102" s="260"/>
      <c r="L102" s="260"/>
      <c r="M102" s="260"/>
      <c r="N102" s="260"/>
      <c r="O102" s="260"/>
      <c r="P102" s="260"/>
      <c r="Q102" s="261"/>
      <c r="R102" s="261"/>
      <c r="S102" s="261"/>
      <c r="T102" s="261"/>
      <c r="U102" s="261"/>
      <c r="V102" s="261"/>
      <c r="W102" s="261"/>
      <c r="X102" s="261"/>
      <c r="Y102" s="261"/>
      <c r="Z102" s="261"/>
      <c r="AA102" s="261"/>
      <c r="AB102" s="261"/>
      <c r="AC102" s="261"/>
      <c r="AD102" s="261"/>
      <c r="AE102" s="261"/>
      <c r="AF102" s="261"/>
      <c r="AG102" s="261"/>
      <c r="AH102" s="261"/>
      <c r="AI102" s="261"/>
      <c r="AJ102" s="261"/>
      <c r="AK102" s="261"/>
      <c r="AL102" s="261"/>
      <c r="AM102" s="261"/>
      <c r="AN102" s="261"/>
      <c r="AO102" s="261"/>
      <c r="AP102" s="261"/>
      <c r="AQ102" s="261"/>
      <c r="AR102" s="261"/>
      <c r="AS102" s="261"/>
      <c r="AT102" s="261"/>
      <c r="AU102" s="261"/>
      <c r="AV102" s="261"/>
      <c r="AW102" s="261"/>
      <c r="AX102" s="261"/>
      <c r="AY102" s="261"/>
      <c r="AZ102" s="262"/>
      <c r="BA102" s="262"/>
      <c r="BB102" s="262"/>
      <c r="BC102" s="262"/>
      <c r="BD102" s="262"/>
      <c r="BE102" s="254"/>
      <c r="BF102" s="254"/>
      <c r="BG102" s="254"/>
      <c r="BH102" s="254"/>
      <c r="BI102" s="254"/>
      <c r="BJ102" s="254"/>
      <c r="BK102" s="254"/>
      <c r="BL102" s="254"/>
      <c r="BM102" s="254"/>
      <c r="BN102" s="254"/>
      <c r="BO102" s="254"/>
      <c r="BP102" s="254"/>
      <c r="BQ102" s="253" t="s">
        <v>366</v>
      </c>
      <c r="BR102" s="942" t="s">
        <v>388</v>
      </c>
      <c r="BS102" s="943"/>
      <c r="BT102" s="943"/>
      <c r="BU102" s="943"/>
      <c r="BV102" s="943"/>
      <c r="BW102" s="943"/>
      <c r="BX102" s="943"/>
      <c r="BY102" s="943"/>
      <c r="BZ102" s="943"/>
      <c r="CA102" s="943"/>
      <c r="CB102" s="943"/>
      <c r="CC102" s="943"/>
      <c r="CD102" s="943"/>
      <c r="CE102" s="943"/>
      <c r="CF102" s="943"/>
      <c r="CG102" s="944"/>
      <c r="CH102" s="945"/>
      <c r="CI102" s="946"/>
      <c r="CJ102" s="946"/>
      <c r="CK102" s="946"/>
      <c r="CL102" s="947"/>
      <c r="CM102" s="945"/>
      <c r="CN102" s="946"/>
      <c r="CO102" s="946"/>
      <c r="CP102" s="946"/>
      <c r="CQ102" s="947"/>
      <c r="CR102" s="948">
        <v>304670</v>
      </c>
      <c r="CS102" s="949"/>
      <c r="CT102" s="949"/>
      <c r="CU102" s="949"/>
      <c r="CV102" s="950"/>
      <c r="CW102" s="948">
        <v>6953</v>
      </c>
      <c r="CX102" s="949"/>
      <c r="CY102" s="949"/>
      <c r="CZ102" s="949"/>
      <c r="DA102" s="950"/>
      <c r="DB102" s="948">
        <v>85091</v>
      </c>
      <c r="DC102" s="949"/>
      <c r="DD102" s="949"/>
      <c r="DE102" s="949"/>
      <c r="DF102" s="950"/>
      <c r="DG102" s="948">
        <v>303101</v>
      </c>
      <c r="DH102" s="949"/>
      <c r="DI102" s="949"/>
      <c r="DJ102" s="949"/>
      <c r="DK102" s="950"/>
      <c r="DL102" s="948">
        <v>65367</v>
      </c>
      <c r="DM102" s="949"/>
      <c r="DN102" s="949"/>
      <c r="DO102" s="949"/>
      <c r="DP102" s="950"/>
      <c r="DQ102" s="948">
        <v>6389</v>
      </c>
      <c r="DR102" s="949"/>
      <c r="DS102" s="949"/>
      <c r="DT102" s="949"/>
      <c r="DU102" s="950"/>
      <c r="DV102" s="931"/>
      <c r="DW102" s="932"/>
      <c r="DX102" s="932"/>
      <c r="DY102" s="932"/>
      <c r="DZ102" s="933"/>
      <c r="EA102" s="235"/>
    </row>
    <row r="103" spans="1:131" s="236" customFormat="1" ht="26.25" customHeight="1" x14ac:dyDescent="0.2">
      <c r="A103" s="259"/>
      <c r="B103" s="260"/>
      <c r="C103" s="260"/>
      <c r="D103" s="260"/>
      <c r="E103" s="260"/>
      <c r="F103" s="260"/>
      <c r="G103" s="260"/>
      <c r="H103" s="260"/>
      <c r="I103" s="260"/>
      <c r="J103" s="260"/>
      <c r="K103" s="260"/>
      <c r="L103" s="260"/>
      <c r="M103" s="260"/>
      <c r="N103" s="260"/>
      <c r="O103" s="260"/>
      <c r="P103" s="260"/>
      <c r="Q103" s="261"/>
      <c r="R103" s="261"/>
      <c r="S103" s="261"/>
      <c r="T103" s="261"/>
      <c r="U103" s="261"/>
      <c r="V103" s="261"/>
      <c r="W103" s="261"/>
      <c r="X103" s="261"/>
      <c r="Y103" s="261"/>
      <c r="Z103" s="261"/>
      <c r="AA103" s="261"/>
      <c r="AB103" s="261"/>
      <c r="AC103" s="261"/>
      <c r="AD103" s="261"/>
      <c r="AE103" s="261"/>
      <c r="AF103" s="261"/>
      <c r="AG103" s="261"/>
      <c r="AH103" s="261"/>
      <c r="AI103" s="261"/>
      <c r="AJ103" s="261"/>
      <c r="AK103" s="261"/>
      <c r="AL103" s="261"/>
      <c r="AM103" s="261"/>
      <c r="AN103" s="261"/>
      <c r="AO103" s="261"/>
      <c r="AP103" s="261"/>
      <c r="AQ103" s="261"/>
      <c r="AR103" s="261"/>
      <c r="AS103" s="261"/>
      <c r="AT103" s="261"/>
      <c r="AU103" s="261"/>
      <c r="AV103" s="261"/>
      <c r="AW103" s="261"/>
      <c r="AX103" s="261"/>
      <c r="AY103" s="261"/>
      <c r="AZ103" s="262"/>
      <c r="BA103" s="262"/>
      <c r="BB103" s="262"/>
      <c r="BC103" s="262"/>
      <c r="BD103" s="262"/>
      <c r="BE103" s="254"/>
      <c r="BF103" s="254"/>
      <c r="BG103" s="254"/>
      <c r="BH103" s="254"/>
      <c r="BI103" s="254"/>
      <c r="BJ103" s="254"/>
      <c r="BK103" s="254"/>
      <c r="BL103" s="254"/>
      <c r="BM103" s="254"/>
      <c r="BN103" s="254"/>
      <c r="BO103" s="254"/>
      <c r="BP103" s="254"/>
      <c r="BQ103" s="934" t="s">
        <v>389</v>
      </c>
      <c r="BR103" s="934"/>
      <c r="BS103" s="934"/>
      <c r="BT103" s="934"/>
      <c r="BU103" s="934"/>
      <c r="BV103" s="934"/>
      <c r="BW103" s="934"/>
      <c r="BX103" s="934"/>
      <c r="BY103" s="934"/>
      <c r="BZ103" s="934"/>
      <c r="CA103" s="934"/>
      <c r="CB103" s="934"/>
      <c r="CC103" s="934"/>
      <c r="CD103" s="934"/>
      <c r="CE103" s="934"/>
      <c r="CF103" s="934"/>
      <c r="CG103" s="934"/>
      <c r="CH103" s="934"/>
      <c r="CI103" s="934"/>
      <c r="CJ103" s="934"/>
      <c r="CK103" s="934"/>
      <c r="CL103" s="934"/>
      <c r="CM103" s="934"/>
      <c r="CN103" s="934"/>
      <c r="CO103" s="934"/>
      <c r="CP103" s="934"/>
      <c r="CQ103" s="934"/>
      <c r="CR103" s="934"/>
      <c r="CS103" s="934"/>
      <c r="CT103" s="934"/>
      <c r="CU103" s="934"/>
      <c r="CV103" s="934"/>
      <c r="CW103" s="934"/>
      <c r="CX103" s="934"/>
      <c r="CY103" s="934"/>
      <c r="CZ103" s="934"/>
      <c r="DA103" s="934"/>
      <c r="DB103" s="934"/>
      <c r="DC103" s="934"/>
      <c r="DD103" s="934"/>
      <c r="DE103" s="934"/>
      <c r="DF103" s="934"/>
      <c r="DG103" s="934"/>
      <c r="DH103" s="934"/>
      <c r="DI103" s="934"/>
      <c r="DJ103" s="934"/>
      <c r="DK103" s="934"/>
      <c r="DL103" s="934"/>
      <c r="DM103" s="934"/>
      <c r="DN103" s="934"/>
      <c r="DO103" s="934"/>
      <c r="DP103" s="934"/>
      <c r="DQ103" s="934"/>
      <c r="DR103" s="934"/>
      <c r="DS103" s="934"/>
      <c r="DT103" s="934"/>
      <c r="DU103" s="934"/>
      <c r="DV103" s="934"/>
      <c r="DW103" s="934"/>
      <c r="DX103" s="934"/>
      <c r="DY103" s="934"/>
      <c r="DZ103" s="934"/>
      <c r="EA103" s="235"/>
    </row>
    <row r="104" spans="1:131" s="236" customFormat="1" ht="26.25" customHeight="1" x14ac:dyDescent="0.2">
      <c r="A104" s="259"/>
      <c r="B104" s="260"/>
      <c r="C104" s="260"/>
      <c r="D104" s="260"/>
      <c r="E104" s="260"/>
      <c r="F104" s="260"/>
      <c r="G104" s="260"/>
      <c r="H104" s="260"/>
      <c r="I104" s="260"/>
      <c r="J104" s="260"/>
      <c r="K104" s="260"/>
      <c r="L104" s="260"/>
      <c r="M104" s="260"/>
      <c r="N104" s="260"/>
      <c r="O104" s="260"/>
      <c r="P104" s="260"/>
      <c r="Q104" s="261"/>
      <c r="R104" s="261"/>
      <c r="S104" s="261"/>
      <c r="T104" s="261"/>
      <c r="U104" s="261"/>
      <c r="V104" s="261"/>
      <c r="W104" s="261"/>
      <c r="X104" s="261"/>
      <c r="Y104" s="261"/>
      <c r="Z104" s="261"/>
      <c r="AA104" s="261"/>
      <c r="AB104" s="261"/>
      <c r="AC104" s="261"/>
      <c r="AD104" s="261"/>
      <c r="AE104" s="261"/>
      <c r="AF104" s="261"/>
      <c r="AG104" s="261"/>
      <c r="AH104" s="261"/>
      <c r="AI104" s="261"/>
      <c r="AJ104" s="261"/>
      <c r="AK104" s="261"/>
      <c r="AL104" s="261"/>
      <c r="AM104" s="261"/>
      <c r="AN104" s="261"/>
      <c r="AO104" s="261"/>
      <c r="AP104" s="261"/>
      <c r="AQ104" s="261"/>
      <c r="AR104" s="261"/>
      <c r="AS104" s="261"/>
      <c r="AT104" s="261"/>
      <c r="AU104" s="261"/>
      <c r="AV104" s="261"/>
      <c r="AW104" s="261"/>
      <c r="AX104" s="261"/>
      <c r="AY104" s="261"/>
      <c r="AZ104" s="262"/>
      <c r="BA104" s="262"/>
      <c r="BB104" s="262"/>
      <c r="BC104" s="262"/>
      <c r="BD104" s="262"/>
      <c r="BE104" s="254"/>
      <c r="BF104" s="254"/>
      <c r="BG104" s="254"/>
      <c r="BH104" s="254"/>
      <c r="BI104" s="254"/>
      <c r="BJ104" s="254"/>
      <c r="BK104" s="254"/>
      <c r="BL104" s="254"/>
      <c r="BM104" s="254"/>
      <c r="BN104" s="254"/>
      <c r="BO104" s="254"/>
      <c r="BP104" s="254"/>
      <c r="BQ104" s="935" t="s">
        <v>390</v>
      </c>
      <c r="BR104" s="935"/>
      <c r="BS104" s="935"/>
      <c r="BT104" s="935"/>
      <c r="BU104" s="935"/>
      <c r="BV104" s="935"/>
      <c r="BW104" s="935"/>
      <c r="BX104" s="935"/>
      <c r="BY104" s="935"/>
      <c r="BZ104" s="935"/>
      <c r="CA104" s="935"/>
      <c r="CB104" s="935"/>
      <c r="CC104" s="935"/>
      <c r="CD104" s="935"/>
      <c r="CE104" s="935"/>
      <c r="CF104" s="935"/>
      <c r="CG104" s="935"/>
      <c r="CH104" s="935"/>
      <c r="CI104" s="935"/>
      <c r="CJ104" s="935"/>
      <c r="CK104" s="935"/>
      <c r="CL104" s="935"/>
      <c r="CM104" s="935"/>
      <c r="CN104" s="935"/>
      <c r="CO104" s="935"/>
      <c r="CP104" s="935"/>
      <c r="CQ104" s="935"/>
      <c r="CR104" s="935"/>
      <c r="CS104" s="935"/>
      <c r="CT104" s="935"/>
      <c r="CU104" s="935"/>
      <c r="CV104" s="935"/>
      <c r="CW104" s="935"/>
      <c r="CX104" s="935"/>
      <c r="CY104" s="935"/>
      <c r="CZ104" s="935"/>
      <c r="DA104" s="935"/>
      <c r="DB104" s="935"/>
      <c r="DC104" s="935"/>
      <c r="DD104" s="935"/>
      <c r="DE104" s="935"/>
      <c r="DF104" s="935"/>
      <c r="DG104" s="935"/>
      <c r="DH104" s="935"/>
      <c r="DI104" s="935"/>
      <c r="DJ104" s="935"/>
      <c r="DK104" s="935"/>
      <c r="DL104" s="935"/>
      <c r="DM104" s="935"/>
      <c r="DN104" s="935"/>
      <c r="DO104" s="935"/>
      <c r="DP104" s="935"/>
      <c r="DQ104" s="935"/>
      <c r="DR104" s="935"/>
      <c r="DS104" s="935"/>
      <c r="DT104" s="935"/>
      <c r="DU104" s="935"/>
      <c r="DV104" s="935"/>
      <c r="DW104" s="935"/>
      <c r="DX104" s="935"/>
      <c r="DY104" s="935"/>
      <c r="DZ104" s="935"/>
      <c r="EA104" s="235"/>
    </row>
    <row r="105" spans="1:131" s="236" customFormat="1" ht="11.25" customHeight="1" x14ac:dyDescent="0.2">
      <c r="A105" s="254"/>
      <c r="B105" s="254"/>
      <c r="C105" s="254"/>
      <c r="D105" s="254"/>
      <c r="E105" s="254"/>
      <c r="F105" s="254"/>
      <c r="G105" s="254"/>
      <c r="H105" s="254"/>
      <c r="I105" s="254"/>
      <c r="J105" s="254"/>
      <c r="K105" s="254"/>
      <c r="L105" s="254"/>
      <c r="M105" s="254"/>
      <c r="N105" s="254"/>
      <c r="O105" s="254"/>
      <c r="P105" s="254"/>
      <c r="Q105" s="254"/>
      <c r="R105" s="254"/>
      <c r="S105" s="254"/>
      <c r="T105" s="254"/>
      <c r="U105" s="254"/>
      <c r="V105" s="254"/>
      <c r="W105" s="254"/>
      <c r="X105" s="254"/>
      <c r="Y105" s="254"/>
      <c r="Z105" s="254"/>
      <c r="AA105" s="254"/>
      <c r="AB105" s="254"/>
      <c r="AC105" s="254"/>
      <c r="AD105" s="254"/>
      <c r="AE105" s="254"/>
      <c r="AF105" s="254"/>
      <c r="AG105" s="254"/>
      <c r="AH105" s="254"/>
      <c r="AI105" s="254"/>
      <c r="AJ105" s="254"/>
      <c r="AK105" s="254"/>
      <c r="AL105" s="254"/>
      <c r="AM105" s="254"/>
      <c r="AN105" s="254"/>
      <c r="AO105" s="254"/>
      <c r="AP105" s="254"/>
      <c r="AQ105" s="254"/>
      <c r="AR105" s="254"/>
      <c r="AS105" s="254"/>
      <c r="AT105" s="254"/>
      <c r="AU105" s="254"/>
      <c r="AV105" s="254"/>
      <c r="AW105" s="254"/>
      <c r="AX105" s="254"/>
      <c r="AY105" s="254"/>
      <c r="AZ105" s="254"/>
      <c r="BA105" s="254"/>
      <c r="BB105" s="254"/>
      <c r="BC105" s="254"/>
      <c r="BD105" s="254"/>
      <c r="BE105" s="254"/>
      <c r="BF105" s="254"/>
      <c r="BG105" s="254"/>
      <c r="BH105" s="254"/>
      <c r="BI105" s="254"/>
      <c r="BJ105" s="254"/>
      <c r="BK105" s="254"/>
      <c r="BL105" s="254"/>
      <c r="BM105" s="254"/>
      <c r="BN105" s="254"/>
      <c r="BO105" s="254"/>
      <c r="BP105" s="254"/>
      <c r="BQ105" s="257"/>
      <c r="BR105" s="257"/>
      <c r="BS105" s="257"/>
      <c r="BT105" s="257"/>
      <c r="BU105" s="257"/>
      <c r="BV105" s="257"/>
      <c r="BW105" s="257"/>
      <c r="BX105" s="257"/>
      <c r="BY105" s="257"/>
      <c r="BZ105" s="257"/>
      <c r="CA105" s="257"/>
      <c r="CB105" s="257"/>
      <c r="CC105" s="257"/>
      <c r="CD105" s="257"/>
      <c r="CE105" s="257"/>
      <c r="CF105" s="257"/>
      <c r="CG105" s="257"/>
      <c r="CH105" s="257"/>
      <c r="CI105" s="257"/>
      <c r="CJ105" s="257"/>
      <c r="CK105" s="257"/>
      <c r="CL105" s="257"/>
      <c r="CM105" s="257"/>
      <c r="CN105" s="257"/>
      <c r="CO105" s="257"/>
      <c r="CP105" s="257"/>
      <c r="CQ105" s="257"/>
      <c r="CR105" s="257"/>
      <c r="CS105" s="257"/>
      <c r="CT105" s="257"/>
      <c r="CU105" s="257"/>
      <c r="CV105" s="257"/>
      <c r="CW105" s="257"/>
      <c r="CX105" s="257"/>
      <c r="CY105" s="257"/>
      <c r="CZ105" s="257"/>
      <c r="DA105" s="257"/>
      <c r="DB105" s="257"/>
      <c r="DC105" s="257"/>
      <c r="DD105" s="257"/>
      <c r="DE105" s="257"/>
      <c r="DF105" s="257"/>
      <c r="DG105" s="257"/>
      <c r="DH105" s="257"/>
      <c r="DI105" s="257"/>
      <c r="DJ105" s="257"/>
      <c r="DK105" s="257"/>
      <c r="DL105" s="257"/>
      <c r="DM105" s="257"/>
      <c r="DN105" s="257"/>
      <c r="DO105" s="257"/>
      <c r="DP105" s="257"/>
      <c r="DQ105" s="257"/>
      <c r="DR105" s="257"/>
      <c r="DS105" s="257"/>
      <c r="DT105" s="257"/>
      <c r="DU105" s="257"/>
      <c r="DV105" s="257"/>
      <c r="DW105" s="257"/>
      <c r="DX105" s="257"/>
      <c r="DY105" s="257"/>
      <c r="DZ105" s="257"/>
      <c r="EA105" s="235"/>
    </row>
    <row r="106" spans="1:131" s="236" customFormat="1" ht="11.25" customHeight="1" x14ac:dyDescent="0.2">
      <c r="A106" s="263"/>
      <c r="B106" s="263"/>
      <c r="C106" s="263"/>
      <c r="D106" s="263"/>
      <c r="E106" s="263"/>
      <c r="F106" s="263"/>
      <c r="G106" s="263"/>
      <c r="H106" s="263"/>
      <c r="I106" s="263"/>
      <c r="J106" s="263"/>
      <c r="K106" s="263"/>
      <c r="L106" s="263"/>
      <c r="M106" s="263"/>
      <c r="N106" s="263"/>
      <c r="O106" s="263"/>
      <c r="P106" s="263"/>
      <c r="Q106" s="263"/>
      <c r="R106" s="263"/>
      <c r="S106" s="263"/>
      <c r="T106" s="263"/>
      <c r="U106" s="263"/>
      <c r="V106" s="263"/>
      <c r="W106" s="263"/>
      <c r="X106" s="263"/>
      <c r="Y106" s="263"/>
      <c r="Z106" s="263"/>
      <c r="AA106" s="263"/>
      <c r="AB106" s="263"/>
      <c r="AC106" s="263"/>
      <c r="AD106" s="263"/>
      <c r="AE106" s="263"/>
      <c r="AF106" s="263"/>
      <c r="AG106" s="263"/>
      <c r="AH106" s="263"/>
      <c r="AI106" s="263"/>
      <c r="AJ106" s="263"/>
      <c r="AK106" s="263"/>
      <c r="AL106" s="263"/>
      <c r="AM106" s="263"/>
      <c r="AN106" s="263"/>
      <c r="AO106" s="263"/>
      <c r="AP106" s="263"/>
      <c r="AQ106" s="263"/>
      <c r="AR106" s="263"/>
      <c r="AS106" s="263"/>
      <c r="AT106" s="263"/>
      <c r="AU106" s="263"/>
      <c r="AV106" s="263"/>
      <c r="AW106" s="263"/>
      <c r="AX106" s="263"/>
      <c r="AY106" s="263"/>
      <c r="AZ106" s="263"/>
      <c r="BA106" s="263"/>
      <c r="BB106" s="263"/>
      <c r="BC106" s="263"/>
      <c r="BD106" s="263"/>
      <c r="BE106" s="263"/>
      <c r="BF106" s="263"/>
      <c r="BG106" s="263"/>
      <c r="BH106" s="263"/>
      <c r="BI106" s="263"/>
      <c r="BJ106" s="263"/>
      <c r="BK106" s="263"/>
      <c r="BL106" s="263"/>
      <c r="BM106" s="263"/>
      <c r="BN106" s="263"/>
      <c r="BO106" s="263"/>
      <c r="BP106" s="263"/>
      <c r="BQ106" s="257"/>
      <c r="BR106" s="257"/>
      <c r="BS106" s="257"/>
      <c r="BT106" s="257"/>
      <c r="BU106" s="257"/>
      <c r="BV106" s="257"/>
      <c r="BW106" s="257"/>
      <c r="BX106" s="257"/>
      <c r="BY106" s="257"/>
      <c r="BZ106" s="257"/>
      <c r="CA106" s="257"/>
      <c r="CB106" s="257"/>
      <c r="CC106" s="257"/>
      <c r="CD106" s="257"/>
      <c r="CE106" s="257"/>
      <c r="CF106" s="257"/>
      <c r="CG106" s="257"/>
      <c r="CH106" s="257"/>
      <c r="CI106" s="257"/>
      <c r="CJ106" s="257"/>
      <c r="CK106" s="257"/>
      <c r="CL106" s="257"/>
      <c r="CM106" s="257"/>
      <c r="CN106" s="257"/>
      <c r="CO106" s="257"/>
      <c r="CP106" s="257"/>
      <c r="CQ106" s="257"/>
      <c r="CR106" s="257"/>
      <c r="CS106" s="257"/>
      <c r="CT106" s="257"/>
      <c r="CU106" s="257"/>
      <c r="CV106" s="257"/>
      <c r="CW106" s="257"/>
      <c r="CX106" s="257"/>
      <c r="CY106" s="257"/>
      <c r="CZ106" s="257"/>
      <c r="DA106" s="257"/>
      <c r="DB106" s="257"/>
      <c r="DC106" s="257"/>
      <c r="DD106" s="257"/>
      <c r="DE106" s="257"/>
      <c r="DF106" s="257"/>
      <c r="DG106" s="257"/>
      <c r="DH106" s="257"/>
      <c r="DI106" s="257"/>
      <c r="DJ106" s="257"/>
      <c r="DK106" s="257"/>
      <c r="DL106" s="257"/>
      <c r="DM106" s="257"/>
      <c r="DN106" s="257"/>
      <c r="DO106" s="257"/>
      <c r="DP106" s="257"/>
      <c r="DQ106" s="257"/>
      <c r="DR106" s="257"/>
      <c r="DS106" s="257"/>
      <c r="DT106" s="257"/>
      <c r="DU106" s="257"/>
      <c r="DV106" s="257"/>
      <c r="DW106" s="257"/>
      <c r="DX106" s="257"/>
      <c r="DY106" s="257"/>
      <c r="DZ106" s="257"/>
      <c r="EA106" s="235"/>
    </row>
    <row r="107" spans="1:131" s="235" customFormat="1" ht="26.25" customHeight="1" thickBot="1" x14ac:dyDescent="0.25">
      <c r="A107" s="264" t="s">
        <v>391</v>
      </c>
      <c r="B107" s="265"/>
      <c r="C107" s="265"/>
      <c r="D107" s="265"/>
      <c r="E107" s="265"/>
      <c r="F107" s="265"/>
      <c r="G107" s="265"/>
      <c r="H107" s="265"/>
      <c r="I107" s="265"/>
      <c r="J107" s="265"/>
      <c r="K107" s="265"/>
      <c r="L107" s="265"/>
      <c r="M107" s="265"/>
      <c r="N107" s="265"/>
      <c r="O107" s="265"/>
      <c r="P107" s="265"/>
      <c r="Q107" s="265"/>
      <c r="R107" s="265"/>
      <c r="S107" s="265"/>
      <c r="T107" s="265"/>
      <c r="U107" s="265"/>
      <c r="V107" s="265"/>
      <c r="W107" s="265"/>
      <c r="X107" s="265"/>
      <c r="Y107" s="265"/>
      <c r="Z107" s="265"/>
      <c r="AA107" s="265"/>
      <c r="AB107" s="265"/>
      <c r="AC107" s="265"/>
      <c r="AD107" s="265"/>
      <c r="AE107" s="265"/>
      <c r="AF107" s="265"/>
      <c r="AG107" s="265"/>
      <c r="AH107" s="265"/>
      <c r="AI107" s="265"/>
      <c r="AJ107" s="265"/>
      <c r="AK107" s="265"/>
      <c r="AL107" s="265"/>
      <c r="AM107" s="265"/>
      <c r="AN107" s="265"/>
      <c r="AO107" s="265"/>
      <c r="AP107" s="265"/>
      <c r="AQ107" s="265"/>
      <c r="AR107" s="265"/>
      <c r="AS107" s="265"/>
      <c r="AT107" s="265"/>
      <c r="AU107" s="264" t="s">
        <v>392</v>
      </c>
      <c r="AV107" s="265"/>
      <c r="AW107" s="265"/>
      <c r="AX107" s="265"/>
      <c r="AY107" s="265"/>
      <c r="AZ107" s="265"/>
      <c r="BA107" s="265"/>
      <c r="BB107" s="265"/>
      <c r="BC107" s="265"/>
      <c r="BD107" s="265"/>
      <c r="BE107" s="265"/>
      <c r="BF107" s="265"/>
      <c r="BG107" s="265"/>
      <c r="BH107" s="265"/>
      <c r="BI107" s="265"/>
      <c r="BJ107" s="265"/>
      <c r="BK107" s="265"/>
      <c r="BL107" s="265"/>
      <c r="BM107" s="265"/>
      <c r="BN107" s="265"/>
      <c r="BO107" s="265"/>
      <c r="BP107" s="265"/>
      <c r="BQ107" s="265"/>
      <c r="BR107" s="265"/>
      <c r="BS107" s="265"/>
      <c r="BT107" s="265"/>
      <c r="BU107" s="265"/>
      <c r="BV107" s="265"/>
      <c r="BW107" s="265"/>
      <c r="BX107" s="265"/>
      <c r="BY107" s="265"/>
      <c r="BZ107" s="265"/>
      <c r="CA107" s="265"/>
      <c r="CB107" s="265"/>
      <c r="CC107" s="265"/>
      <c r="CD107" s="265"/>
      <c r="CE107" s="265"/>
      <c r="CF107" s="265"/>
      <c r="CG107" s="265"/>
      <c r="CH107" s="265"/>
      <c r="CI107" s="265"/>
      <c r="CJ107" s="265"/>
      <c r="CK107" s="265"/>
      <c r="CL107" s="265"/>
      <c r="CM107" s="265"/>
      <c r="CN107" s="265"/>
      <c r="CO107" s="265"/>
      <c r="CP107" s="265"/>
      <c r="CQ107" s="265"/>
      <c r="CR107" s="265"/>
      <c r="CS107" s="265"/>
      <c r="CT107" s="265"/>
      <c r="CU107" s="265"/>
      <c r="CV107" s="265"/>
      <c r="CW107" s="265"/>
      <c r="CX107" s="265"/>
      <c r="CY107" s="265"/>
      <c r="CZ107" s="265"/>
      <c r="DA107" s="265"/>
      <c r="DB107" s="265"/>
      <c r="DC107" s="265"/>
      <c r="DD107" s="265"/>
      <c r="DE107" s="265"/>
      <c r="DF107" s="265"/>
      <c r="DG107" s="265"/>
      <c r="DH107" s="265"/>
      <c r="DI107" s="265"/>
      <c r="DJ107" s="265"/>
      <c r="DK107" s="265"/>
      <c r="DL107" s="265"/>
      <c r="DM107" s="265"/>
      <c r="DN107" s="265"/>
      <c r="DO107" s="265"/>
      <c r="DP107" s="265"/>
      <c r="DQ107" s="265"/>
      <c r="DR107" s="265"/>
      <c r="DS107" s="265"/>
      <c r="DT107" s="265"/>
      <c r="DU107" s="265"/>
      <c r="DV107" s="265"/>
      <c r="DW107" s="265"/>
      <c r="DX107" s="265"/>
      <c r="DY107" s="265"/>
      <c r="DZ107" s="265"/>
    </row>
    <row r="108" spans="1:131" s="235" customFormat="1" ht="26.25" customHeight="1" x14ac:dyDescent="0.2">
      <c r="A108" s="936" t="s">
        <v>393</v>
      </c>
      <c r="B108" s="937"/>
      <c r="C108" s="937"/>
      <c r="D108" s="937"/>
      <c r="E108" s="937"/>
      <c r="F108" s="937"/>
      <c r="G108" s="937"/>
      <c r="H108" s="937"/>
      <c r="I108" s="937"/>
      <c r="J108" s="937"/>
      <c r="K108" s="937"/>
      <c r="L108" s="937"/>
      <c r="M108" s="937"/>
      <c r="N108" s="937"/>
      <c r="O108" s="937"/>
      <c r="P108" s="937"/>
      <c r="Q108" s="937"/>
      <c r="R108" s="937"/>
      <c r="S108" s="937"/>
      <c r="T108" s="937"/>
      <c r="U108" s="937"/>
      <c r="V108" s="937"/>
      <c r="W108" s="937"/>
      <c r="X108" s="937"/>
      <c r="Y108" s="937"/>
      <c r="Z108" s="937"/>
      <c r="AA108" s="937"/>
      <c r="AB108" s="937"/>
      <c r="AC108" s="937"/>
      <c r="AD108" s="937"/>
      <c r="AE108" s="937"/>
      <c r="AF108" s="937"/>
      <c r="AG108" s="937"/>
      <c r="AH108" s="937"/>
      <c r="AI108" s="937"/>
      <c r="AJ108" s="937"/>
      <c r="AK108" s="937"/>
      <c r="AL108" s="937"/>
      <c r="AM108" s="937"/>
      <c r="AN108" s="937"/>
      <c r="AO108" s="937"/>
      <c r="AP108" s="937"/>
      <c r="AQ108" s="937"/>
      <c r="AR108" s="937"/>
      <c r="AS108" s="937"/>
      <c r="AT108" s="938"/>
      <c r="AU108" s="936" t="s">
        <v>394</v>
      </c>
      <c r="AV108" s="937"/>
      <c r="AW108" s="937"/>
      <c r="AX108" s="937"/>
      <c r="AY108" s="937"/>
      <c r="AZ108" s="937"/>
      <c r="BA108" s="937"/>
      <c r="BB108" s="937"/>
      <c r="BC108" s="937"/>
      <c r="BD108" s="937"/>
      <c r="BE108" s="937"/>
      <c r="BF108" s="937"/>
      <c r="BG108" s="937"/>
      <c r="BH108" s="937"/>
      <c r="BI108" s="937"/>
      <c r="BJ108" s="937"/>
      <c r="BK108" s="937"/>
      <c r="BL108" s="937"/>
      <c r="BM108" s="937"/>
      <c r="BN108" s="937"/>
      <c r="BO108" s="937"/>
      <c r="BP108" s="937"/>
      <c r="BQ108" s="937"/>
      <c r="BR108" s="937"/>
      <c r="BS108" s="937"/>
      <c r="BT108" s="937"/>
      <c r="BU108" s="937"/>
      <c r="BV108" s="937"/>
      <c r="BW108" s="937"/>
      <c r="BX108" s="937"/>
      <c r="BY108" s="937"/>
      <c r="BZ108" s="937"/>
      <c r="CA108" s="937"/>
      <c r="CB108" s="937"/>
      <c r="CC108" s="937"/>
      <c r="CD108" s="937"/>
      <c r="CE108" s="937"/>
      <c r="CF108" s="937"/>
      <c r="CG108" s="937"/>
      <c r="CH108" s="937"/>
      <c r="CI108" s="937"/>
      <c r="CJ108" s="937"/>
      <c r="CK108" s="937"/>
      <c r="CL108" s="937"/>
      <c r="CM108" s="937"/>
      <c r="CN108" s="937"/>
      <c r="CO108" s="937"/>
      <c r="CP108" s="937"/>
      <c r="CQ108" s="937"/>
      <c r="CR108" s="937"/>
      <c r="CS108" s="937"/>
      <c r="CT108" s="937"/>
      <c r="CU108" s="937"/>
      <c r="CV108" s="937"/>
      <c r="CW108" s="937"/>
      <c r="CX108" s="937"/>
      <c r="CY108" s="937"/>
      <c r="CZ108" s="937"/>
      <c r="DA108" s="937"/>
      <c r="DB108" s="937"/>
      <c r="DC108" s="937"/>
      <c r="DD108" s="937"/>
      <c r="DE108" s="937"/>
      <c r="DF108" s="937"/>
      <c r="DG108" s="937"/>
      <c r="DH108" s="937"/>
      <c r="DI108" s="937"/>
      <c r="DJ108" s="937"/>
      <c r="DK108" s="937"/>
      <c r="DL108" s="937"/>
      <c r="DM108" s="937"/>
      <c r="DN108" s="937"/>
      <c r="DO108" s="937"/>
      <c r="DP108" s="937"/>
      <c r="DQ108" s="937"/>
      <c r="DR108" s="937"/>
      <c r="DS108" s="937"/>
      <c r="DT108" s="937"/>
      <c r="DU108" s="937"/>
      <c r="DV108" s="937"/>
      <c r="DW108" s="937"/>
      <c r="DX108" s="937"/>
      <c r="DY108" s="937"/>
      <c r="DZ108" s="938"/>
    </row>
    <row r="109" spans="1:131" s="235" customFormat="1" ht="26.25" customHeight="1" x14ac:dyDescent="0.2">
      <c r="A109" s="891" t="s">
        <v>395</v>
      </c>
      <c r="B109" s="892"/>
      <c r="C109" s="892"/>
      <c r="D109" s="892"/>
      <c r="E109" s="892"/>
      <c r="F109" s="892"/>
      <c r="G109" s="892"/>
      <c r="H109" s="892"/>
      <c r="I109" s="892"/>
      <c r="J109" s="892"/>
      <c r="K109" s="892"/>
      <c r="L109" s="892"/>
      <c r="M109" s="892"/>
      <c r="N109" s="892"/>
      <c r="O109" s="892"/>
      <c r="P109" s="892"/>
      <c r="Q109" s="892"/>
      <c r="R109" s="892"/>
      <c r="S109" s="892"/>
      <c r="T109" s="892"/>
      <c r="U109" s="892"/>
      <c r="V109" s="892"/>
      <c r="W109" s="892"/>
      <c r="X109" s="892"/>
      <c r="Y109" s="892"/>
      <c r="Z109" s="893"/>
      <c r="AA109" s="894" t="s">
        <v>396</v>
      </c>
      <c r="AB109" s="892"/>
      <c r="AC109" s="892"/>
      <c r="AD109" s="892"/>
      <c r="AE109" s="893"/>
      <c r="AF109" s="894" t="s">
        <v>311</v>
      </c>
      <c r="AG109" s="892"/>
      <c r="AH109" s="892"/>
      <c r="AI109" s="892"/>
      <c r="AJ109" s="893"/>
      <c r="AK109" s="894" t="s">
        <v>310</v>
      </c>
      <c r="AL109" s="892"/>
      <c r="AM109" s="892"/>
      <c r="AN109" s="892"/>
      <c r="AO109" s="893"/>
      <c r="AP109" s="894" t="s">
        <v>397</v>
      </c>
      <c r="AQ109" s="892"/>
      <c r="AR109" s="892"/>
      <c r="AS109" s="892"/>
      <c r="AT109" s="923"/>
      <c r="AU109" s="891" t="s">
        <v>395</v>
      </c>
      <c r="AV109" s="892"/>
      <c r="AW109" s="892"/>
      <c r="AX109" s="892"/>
      <c r="AY109" s="892"/>
      <c r="AZ109" s="892"/>
      <c r="BA109" s="892"/>
      <c r="BB109" s="892"/>
      <c r="BC109" s="892"/>
      <c r="BD109" s="892"/>
      <c r="BE109" s="892"/>
      <c r="BF109" s="892"/>
      <c r="BG109" s="892"/>
      <c r="BH109" s="892"/>
      <c r="BI109" s="892"/>
      <c r="BJ109" s="892"/>
      <c r="BK109" s="892"/>
      <c r="BL109" s="892"/>
      <c r="BM109" s="892"/>
      <c r="BN109" s="892"/>
      <c r="BO109" s="892"/>
      <c r="BP109" s="893"/>
      <c r="BQ109" s="894" t="s">
        <v>396</v>
      </c>
      <c r="BR109" s="892"/>
      <c r="BS109" s="892"/>
      <c r="BT109" s="892"/>
      <c r="BU109" s="893"/>
      <c r="BV109" s="894" t="s">
        <v>311</v>
      </c>
      <c r="BW109" s="892"/>
      <c r="BX109" s="892"/>
      <c r="BY109" s="892"/>
      <c r="BZ109" s="893"/>
      <c r="CA109" s="894" t="s">
        <v>310</v>
      </c>
      <c r="CB109" s="892"/>
      <c r="CC109" s="892"/>
      <c r="CD109" s="892"/>
      <c r="CE109" s="893"/>
      <c r="CF109" s="930" t="s">
        <v>397</v>
      </c>
      <c r="CG109" s="930"/>
      <c r="CH109" s="930"/>
      <c r="CI109" s="930"/>
      <c r="CJ109" s="930"/>
      <c r="CK109" s="894" t="s">
        <v>398</v>
      </c>
      <c r="CL109" s="892"/>
      <c r="CM109" s="892"/>
      <c r="CN109" s="892"/>
      <c r="CO109" s="892"/>
      <c r="CP109" s="892"/>
      <c r="CQ109" s="892"/>
      <c r="CR109" s="892"/>
      <c r="CS109" s="892"/>
      <c r="CT109" s="892"/>
      <c r="CU109" s="892"/>
      <c r="CV109" s="892"/>
      <c r="CW109" s="892"/>
      <c r="CX109" s="892"/>
      <c r="CY109" s="892"/>
      <c r="CZ109" s="892"/>
      <c r="DA109" s="892"/>
      <c r="DB109" s="892"/>
      <c r="DC109" s="892"/>
      <c r="DD109" s="892"/>
      <c r="DE109" s="892"/>
      <c r="DF109" s="893"/>
      <c r="DG109" s="894" t="s">
        <v>396</v>
      </c>
      <c r="DH109" s="892"/>
      <c r="DI109" s="892"/>
      <c r="DJ109" s="892"/>
      <c r="DK109" s="893"/>
      <c r="DL109" s="894" t="s">
        <v>311</v>
      </c>
      <c r="DM109" s="892"/>
      <c r="DN109" s="892"/>
      <c r="DO109" s="892"/>
      <c r="DP109" s="893"/>
      <c r="DQ109" s="894" t="s">
        <v>310</v>
      </c>
      <c r="DR109" s="892"/>
      <c r="DS109" s="892"/>
      <c r="DT109" s="892"/>
      <c r="DU109" s="893"/>
      <c r="DV109" s="894" t="s">
        <v>397</v>
      </c>
      <c r="DW109" s="892"/>
      <c r="DX109" s="892"/>
      <c r="DY109" s="892"/>
      <c r="DZ109" s="923"/>
    </row>
    <row r="110" spans="1:131" s="235" customFormat="1" ht="26.25" customHeight="1" x14ac:dyDescent="0.2">
      <c r="A110" s="792" t="s">
        <v>399</v>
      </c>
      <c r="B110" s="793"/>
      <c r="C110" s="793"/>
      <c r="D110" s="793"/>
      <c r="E110" s="793"/>
      <c r="F110" s="793"/>
      <c r="G110" s="793"/>
      <c r="H110" s="793"/>
      <c r="I110" s="793"/>
      <c r="J110" s="793"/>
      <c r="K110" s="793"/>
      <c r="L110" s="793"/>
      <c r="M110" s="793"/>
      <c r="N110" s="793"/>
      <c r="O110" s="793"/>
      <c r="P110" s="793"/>
      <c r="Q110" s="793"/>
      <c r="R110" s="793"/>
      <c r="S110" s="793"/>
      <c r="T110" s="793"/>
      <c r="U110" s="793"/>
      <c r="V110" s="793"/>
      <c r="W110" s="793"/>
      <c r="X110" s="793"/>
      <c r="Y110" s="793"/>
      <c r="Z110" s="794"/>
      <c r="AA110" s="884">
        <v>233106366</v>
      </c>
      <c r="AB110" s="885"/>
      <c r="AC110" s="885"/>
      <c r="AD110" s="885"/>
      <c r="AE110" s="886"/>
      <c r="AF110" s="887">
        <v>228101961</v>
      </c>
      <c r="AG110" s="885"/>
      <c r="AH110" s="885"/>
      <c r="AI110" s="885"/>
      <c r="AJ110" s="886"/>
      <c r="AK110" s="887">
        <v>222163754</v>
      </c>
      <c r="AL110" s="885"/>
      <c r="AM110" s="885"/>
      <c r="AN110" s="885"/>
      <c r="AO110" s="886"/>
      <c r="AP110" s="888">
        <v>19.399999999999999</v>
      </c>
      <c r="AQ110" s="889"/>
      <c r="AR110" s="889"/>
      <c r="AS110" s="889"/>
      <c r="AT110" s="890"/>
      <c r="AU110" s="924" t="s">
        <v>70</v>
      </c>
      <c r="AV110" s="925"/>
      <c r="AW110" s="925"/>
      <c r="AX110" s="925"/>
      <c r="AY110" s="925"/>
      <c r="AZ110" s="847" t="s">
        <v>400</v>
      </c>
      <c r="BA110" s="793"/>
      <c r="BB110" s="793"/>
      <c r="BC110" s="793"/>
      <c r="BD110" s="793"/>
      <c r="BE110" s="793"/>
      <c r="BF110" s="793"/>
      <c r="BG110" s="793"/>
      <c r="BH110" s="793"/>
      <c r="BI110" s="793"/>
      <c r="BJ110" s="793"/>
      <c r="BK110" s="793"/>
      <c r="BL110" s="793"/>
      <c r="BM110" s="793"/>
      <c r="BN110" s="793"/>
      <c r="BO110" s="793"/>
      <c r="BP110" s="794"/>
      <c r="BQ110" s="848">
        <v>5442406145</v>
      </c>
      <c r="BR110" s="830"/>
      <c r="BS110" s="830"/>
      <c r="BT110" s="830"/>
      <c r="BU110" s="830"/>
      <c r="BV110" s="830">
        <v>5456113230</v>
      </c>
      <c r="BW110" s="830"/>
      <c r="BX110" s="830"/>
      <c r="BY110" s="830"/>
      <c r="BZ110" s="830"/>
      <c r="CA110" s="830">
        <v>5468959180</v>
      </c>
      <c r="CB110" s="830"/>
      <c r="CC110" s="830"/>
      <c r="CD110" s="830"/>
      <c r="CE110" s="830"/>
      <c r="CF110" s="857">
        <v>478.1</v>
      </c>
      <c r="CG110" s="858"/>
      <c r="CH110" s="858"/>
      <c r="CI110" s="858"/>
      <c r="CJ110" s="858"/>
      <c r="CK110" s="920" t="s">
        <v>401</v>
      </c>
      <c r="CL110" s="804"/>
      <c r="CM110" s="881" t="s">
        <v>402</v>
      </c>
      <c r="CN110" s="882"/>
      <c r="CO110" s="882"/>
      <c r="CP110" s="882"/>
      <c r="CQ110" s="882"/>
      <c r="CR110" s="882"/>
      <c r="CS110" s="882"/>
      <c r="CT110" s="882"/>
      <c r="CU110" s="882"/>
      <c r="CV110" s="882"/>
      <c r="CW110" s="882"/>
      <c r="CX110" s="882"/>
      <c r="CY110" s="882"/>
      <c r="CZ110" s="882"/>
      <c r="DA110" s="882"/>
      <c r="DB110" s="882"/>
      <c r="DC110" s="882"/>
      <c r="DD110" s="882"/>
      <c r="DE110" s="882"/>
      <c r="DF110" s="883"/>
      <c r="DG110" s="848">
        <v>4222961</v>
      </c>
      <c r="DH110" s="830"/>
      <c r="DI110" s="830"/>
      <c r="DJ110" s="830"/>
      <c r="DK110" s="830"/>
      <c r="DL110" s="830">
        <v>3906615</v>
      </c>
      <c r="DM110" s="830"/>
      <c r="DN110" s="830"/>
      <c r="DO110" s="830"/>
      <c r="DP110" s="830"/>
      <c r="DQ110" s="830">
        <v>3584202</v>
      </c>
      <c r="DR110" s="830"/>
      <c r="DS110" s="830"/>
      <c r="DT110" s="830"/>
      <c r="DU110" s="830"/>
      <c r="DV110" s="831">
        <v>0.3</v>
      </c>
      <c r="DW110" s="831"/>
      <c r="DX110" s="831"/>
      <c r="DY110" s="831"/>
      <c r="DZ110" s="832"/>
    </row>
    <row r="111" spans="1:131" s="235" customFormat="1" ht="26.25" customHeight="1" x14ac:dyDescent="0.2">
      <c r="A111" s="759" t="s">
        <v>403</v>
      </c>
      <c r="B111" s="760"/>
      <c r="C111" s="760"/>
      <c r="D111" s="760"/>
      <c r="E111" s="760"/>
      <c r="F111" s="760"/>
      <c r="G111" s="760"/>
      <c r="H111" s="760"/>
      <c r="I111" s="760"/>
      <c r="J111" s="760"/>
      <c r="K111" s="760"/>
      <c r="L111" s="760"/>
      <c r="M111" s="760"/>
      <c r="N111" s="760"/>
      <c r="O111" s="760"/>
      <c r="P111" s="760"/>
      <c r="Q111" s="760"/>
      <c r="R111" s="760"/>
      <c r="S111" s="760"/>
      <c r="T111" s="760"/>
      <c r="U111" s="760"/>
      <c r="V111" s="760"/>
      <c r="W111" s="760"/>
      <c r="X111" s="760"/>
      <c r="Y111" s="760"/>
      <c r="Z111" s="912"/>
      <c r="AA111" s="913" t="s">
        <v>383</v>
      </c>
      <c r="AB111" s="914"/>
      <c r="AC111" s="914"/>
      <c r="AD111" s="914"/>
      <c r="AE111" s="915"/>
      <c r="AF111" s="916" t="s">
        <v>383</v>
      </c>
      <c r="AG111" s="914"/>
      <c r="AH111" s="914"/>
      <c r="AI111" s="914"/>
      <c r="AJ111" s="915"/>
      <c r="AK111" s="916" t="s">
        <v>383</v>
      </c>
      <c r="AL111" s="914"/>
      <c r="AM111" s="914"/>
      <c r="AN111" s="914"/>
      <c r="AO111" s="915"/>
      <c r="AP111" s="917" t="s">
        <v>118</v>
      </c>
      <c r="AQ111" s="918"/>
      <c r="AR111" s="918"/>
      <c r="AS111" s="918"/>
      <c r="AT111" s="919"/>
      <c r="AU111" s="926"/>
      <c r="AV111" s="927"/>
      <c r="AW111" s="927"/>
      <c r="AX111" s="927"/>
      <c r="AY111" s="927"/>
      <c r="AZ111" s="800" t="s">
        <v>404</v>
      </c>
      <c r="BA111" s="735"/>
      <c r="BB111" s="735"/>
      <c r="BC111" s="735"/>
      <c r="BD111" s="735"/>
      <c r="BE111" s="735"/>
      <c r="BF111" s="735"/>
      <c r="BG111" s="735"/>
      <c r="BH111" s="735"/>
      <c r="BI111" s="735"/>
      <c r="BJ111" s="735"/>
      <c r="BK111" s="735"/>
      <c r="BL111" s="735"/>
      <c r="BM111" s="735"/>
      <c r="BN111" s="735"/>
      <c r="BO111" s="735"/>
      <c r="BP111" s="736"/>
      <c r="BQ111" s="801">
        <v>116739717</v>
      </c>
      <c r="BR111" s="802"/>
      <c r="BS111" s="802"/>
      <c r="BT111" s="802"/>
      <c r="BU111" s="802"/>
      <c r="BV111" s="802">
        <v>97137174</v>
      </c>
      <c r="BW111" s="802"/>
      <c r="BX111" s="802"/>
      <c r="BY111" s="802"/>
      <c r="BZ111" s="802"/>
      <c r="CA111" s="802">
        <v>80548347</v>
      </c>
      <c r="CB111" s="802"/>
      <c r="CC111" s="802"/>
      <c r="CD111" s="802"/>
      <c r="CE111" s="802"/>
      <c r="CF111" s="866">
        <v>7</v>
      </c>
      <c r="CG111" s="867"/>
      <c r="CH111" s="867"/>
      <c r="CI111" s="867"/>
      <c r="CJ111" s="867"/>
      <c r="CK111" s="921"/>
      <c r="CL111" s="806"/>
      <c r="CM111" s="809" t="s">
        <v>405</v>
      </c>
      <c r="CN111" s="810"/>
      <c r="CO111" s="810"/>
      <c r="CP111" s="810"/>
      <c r="CQ111" s="810"/>
      <c r="CR111" s="810"/>
      <c r="CS111" s="810"/>
      <c r="CT111" s="810"/>
      <c r="CU111" s="810"/>
      <c r="CV111" s="810"/>
      <c r="CW111" s="810"/>
      <c r="CX111" s="810"/>
      <c r="CY111" s="810"/>
      <c r="CZ111" s="810"/>
      <c r="DA111" s="810"/>
      <c r="DB111" s="810"/>
      <c r="DC111" s="810"/>
      <c r="DD111" s="810"/>
      <c r="DE111" s="810"/>
      <c r="DF111" s="811"/>
      <c r="DG111" s="801" t="s">
        <v>406</v>
      </c>
      <c r="DH111" s="802"/>
      <c r="DI111" s="802"/>
      <c r="DJ111" s="802"/>
      <c r="DK111" s="802"/>
      <c r="DL111" s="802" t="s">
        <v>118</v>
      </c>
      <c r="DM111" s="802"/>
      <c r="DN111" s="802"/>
      <c r="DO111" s="802"/>
      <c r="DP111" s="802"/>
      <c r="DQ111" s="802" t="s">
        <v>118</v>
      </c>
      <c r="DR111" s="802"/>
      <c r="DS111" s="802"/>
      <c r="DT111" s="802"/>
      <c r="DU111" s="802"/>
      <c r="DV111" s="779" t="s">
        <v>118</v>
      </c>
      <c r="DW111" s="779"/>
      <c r="DX111" s="779"/>
      <c r="DY111" s="779"/>
      <c r="DZ111" s="780"/>
    </row>
    <row r="112" spans="1:131" s="235" customFormat="1" ht="26.25" customHeight="1" x14ac:dyDescent="0.2">
      <c r="A112" s="906" t="s">
        <v>407</v>
      </c>
      <c r="B112" s="907"/>
      <c r="C112" s="735" t="s">
        <v>408</v>
      </c>
      <c r="D112" s="735"/>
      <c r="E112" s="735"/>
      <c r="F112" s="735"/>
      <c r="G112" s="735"/>
      <c r="H112" s="735"/>
      <c r="I112" s="735"/>
      <c r="J112" s="735"/>
      <c r="K112" s="735"/>
      <c r="L112" s="735"/>
      <c r="M112" s="735"/>
      <c r="N112" s="735"/>
      <c r="O112" s="735"/>
      <c r="P112" s="735"/>
      <c r="Q112" s="735"/>
      <c r="R112" s="735"/>
      <c r="S112" s="735"/>
      <c r="T112" s="735"/>
      <c r="U112" s="735"/>
      <c r="V112" s="735"/>
      <c r="W112" s="735"/>
      <c r="X112" s="735"/>
      <c r="Y112" s="735"/>
      <c r="Z112" s="736"/>
      <c r="AA112" s="764">
        <v>144232981</v>
      </c>
      <c r="AB112" s="765"/>
      <c r="AC112" s="765"/>
      <c r="AD112" s="765"/>
      <c r="AE112" s="766"/>
      <c r="AF112" s="767">
        <v>148852198</v>
      </c>
      <c r="AG112" s="765"/>
      <c r="AH112" s="765"/>
      <c r="AI112" s="765"/>
      <c r="AJ112" s="766"/>
      <c r="AK112" s="767">
        <v>151187619</v>
      </c>
      <c r="AL112" s="765"/>
      <c r="AM112" s="765"/>
      <c r="AN112" s="765"/>
      <c r="AO112" s="766"/>
      <c r="AP112" s="812">
        <v>13.2</v>
      </c>
      <c r="AQ112" s="813"/>
      <c r="AR112" s="813"/>
      <c r="AS112" s="813"/>
      <c r="AT112" s="814"/>
      <c r="AU112" s="926"/>
      <c r="AV112" s="927"/>
      <c r="AW112" s="927"/>
      <c r="AX112" s="927"/>
      <c r="AY112" s="927"/>
      <c r="AZ112" s="800" t="s">
        <v>409</v>
      </c>
      <c r="BA112" s="735"/>
      <c r="BB112" s="735"/>
      <c r="BC112" s="735"/>
      <c r="BD112" s="735"/>
      <c r="BE112" s="735"/>
      <c r="BF112" s="735"/>
      <c r="BG112" s="735"/>
      <c r="BH112" s="735"/>
      <c r="BI112" s="735"/>
      <c r="BJ112" s="735"/>
      <c r="BK112" s="735"/>
      <c r="BL112" s="735"/>
      <c r="BM112" s="735"/>
      <c r="BN112" s="735"/>
      <c r="BO112" s="735"/>
      <c r="BP112" s="736"/>
      <c r="BQ112" s="801">
        <v>98612827</v>
      </c>
      <c r="BR112" s="802"/>
      <c r="BS112" s="802"/>
      <c r="BT112" s="802"/>
      <c r="BU112" s="802"/>
      <c r="BV112" s="802">
        <v>103936373</v>
      </c>
      <c r="BW112" s="802"/>
      <c r="BX112" s="802"/>
      <c r="BY112" s="802"/>
      <c r="BZ112" s="802"/>
      <c r="CA112" s="802">
        <v>102774737</v>
      </c>
      <c r="CB112" s="802"/>
      <c r="CC112" s="802"/>
      <c r="CD112" s="802"/>
      <c r="CE112" s="802"/>
      <c r="CF112" s="866">
        <v>9</v>
      </c>
      <c r="CG112" s="867"/>
      <c r="CH112" s="867"/>
      <c r="CI112" s="867"/>
      <c r="CJ112" s="867"/>
      <c r="CK112" s="921"/>
      <c r="CL112" s="806"/>
      <c r="CM112" s="809" t="s">
        <v>410</v>
      </c>
      <c r="CN112" s="810"/>
      <c r="CO112" s="810"/>
      <c r="CP112" s="810"/>
      <c r="CQ112" s="810"/>
      <c r="CR112" s="810"/>
      <c r="CS112" s="810"/>
      <c r="CT112" s="810"/>
      <c r="CU112" s="810"/>
      <c r="CV112" s="810"/>
      <c r="CW112" s="810"/>
      <c r="CX112" s="810"/>
      <c r="CY112" s="810"/>
      <c r="CZ112" s="810"/>
      <c r="DA112" s="810"/>
      <c r="DB112" s="810"/>
      <c r="DC112" s="810"/>
      <c r="DD112" s="810"/>
      <c r="DE112" s="810"/>
      <c r="DF112" s="811"/>
      <c r="DG112" s="801">
        <v>3002492</v>
      </c>
      <c r="DH112" s="802"/>
      <c r="DI112" s="802"/>
      <c r="DJ112" s="802"/>
      <c r="DK112" s="802"/>
      <c r="DL112" s="802">
        <v>1988410</v>
      </c>
      <c r="DM112" s="802"/>
      <c r="DN112" s="802"/>
      <c r="DO112" s="802"/>
      <c r="DP112" s="802"/>
      <c r="DQ112" s="802">
        <v>1198049</v>
      </c>
      <c r="DR112" s="802"/>
      <c r="DS112" s="802"/>
      <c r="DT112" s="802"/>
      <c r="DU112" s="802"/>
      <c r="DV112" s="779">
        <v>0.1</v>
      </c>
      <c r="DW112" s="779"/>
      <c r="DX112" s="779"/>
      <c r="DY112" s="779"/>
      <c r="DZ112" s="780"/>
    </row>
    <row r="113" spans="1:130" s="235" customFormat="1" ht="26.25" customHeight="1" x14ac:dyDescent="0.2">
      <c r="A113" s="908"/>
      <c r="B113" s="909"/>
      <c r="C113" s="735" t="s">
        <v>411</v>
      </c>
      <c r="D113" s="735"/>
      <c r="E113" s="735"/>
      <c r="F113" s="735"/>
      <c r="G113" s="735"/>
      <c r="H113" s="735"/>
      <c r="I113" s="735"/>
      <c r="J113" s="735"/>
      <c r="K113" s="735"/>
      <c r="L113" s="735"/>
      <c r="M113" s="735"/>
      <c r="N113" s="735"/>
      <c r="O113" s="735"/>
      <c r="P113" s="735"/>
      <c r="Q113" s="735"/>
      <c r="R113" s="735"/>
      <c r="S113" s="735"/>
      <c r="T113" s="735"/>
      <c r="U113" s="735"/>
      <c r="V113" s="735"/>
      <c r="W113" s="735"/>
      <c r="X113" s="735"/>
      <c r="Y113" s="735"/>
      <c r="Z113" s="736"/>
      <c r="AA113" s="764">
        <v>7779959</v>
      </c>
      <c r="AB113" s="765"/>
      <c r="AC113" s="765"/>
      <c r="AD113" s="765"/>
      <c r="AE113" s="766"/>
      <c r="AF113" s="767">
        <v>7706886</v>
      </c>
      <c r="AG113" s="765"/>
      <c r="AH113" s="765"/>
      <c r="AI113" s="765"/>
      <c r="AJ113" s="766"/>
      <c r="AK113" s="767">
        <v>7188427</v>
      </c>
      <c r="AL113" s="765"/>
      <c r="AM113" s="765"/>
      <c r="AN113" s="765"/>
      <c r="AO113" s="766"/>
      <c r="AP113" s="812">
        <v>0.6</v>
      </c>
      <c r="AQ113" s="813"/>
      <c r="AR113" s="813"/>
      <c r="AS113" s="813"/>
      <c r="AT113" s="814"/>
      <c r="AU113" s="926"/>
      <c r="AV113" s="927"/>
      <c r="AW113" s="927"/>
      <c r="AX113" s="927"/>
      <c r="AY113" s="927"/>
      <c r="AZ113" s="800" t="s">
        <v>412</v>
      </c>
      <c r="BA113" s="735"/>
      <c r="BB113" s="735"/>
      <c r="BC113" s="735"/>
      <c r="BD113" s="735"/>
      <c r="BE113" s="735"/>
      <c r="BF113" s="735"/>
      <c r="BG113" s="735"/>
      <c r="BH113" s="735"/>
      <c r="BI113" s="735"/>
      <c r="BJ113" s="735"/>
      <c r="BK113" s="735"/>
      <c r="BL113" s="735"/>
      <c r="BM113" s="735"/>
      <c r="BN113" s="735"/>
      <c r="BO113" s="735"/>
      <c r="BP113" s="736"/>
      <c r="BQ113" s="801">
        <v>28885753</v>
      </c>
      <c r="BR113" s="802"/>
      <c r="BS113" s="802"/>
      <c r="BT113" s="802"/>
      <c r="BU113" s="802"/>
      <c r="BV113" s="802">
        <v>27513342</v>
      </c>
      <c r="BW113" s="802"/>
      <c r="BX113" s="802"/>
      <c r="BY113" s="802"/>
      <c r="BZ113" s="802"/>
      <c r="CA113" s="802">
        <v>26919958</v>
      </c>
      <c r="CB113" s="802"/>
      <c r="CC113" s="802"/>
      <c r="CD113" s="802"/>
      <c r="CE113" s="802"/>
      <c r="CF113" s="866">
        <v>2.4</v>
      </c>
      <c r="CG113" s="867"/>
      <c r="CH113" s="867"/>
      <c r="CI113" s="867"/>
      <c r="CJ113" s="867"/>
      <c r="CK113" s="921"/>
      <c r="CL113" s="806"/>
      <c r="CM113" s="809" t="s">
        <v>413</v>
      </c>
      <c r="CN113" s="810"/>
      <c r="CO113" s="810"/>
      <c r="CP113" s="810"/>
      <c r="CQ113" s="810"/>
      <c r="CR113" s="810"/>
      <c r="CS113" s="810"/>
      <c r="CT113" s="810"/>
      <c r="CU113" s="810"/>
      <c r="CV113" s="810"/>
      <c r="CW113" s="810"/>
      <c r="CX113" s="810"/>
      <c r="CY113" s="810"/>
      <c r="CZ113" s="810"/>
      <c r="DA113" s="810"/>
      <c r="DB113" s="810"/>
      <c r="DC113" s="810"/>
      <c r="DD113" s="810"/>
      <c r="DE113" s="810"/>
      <c r="DF113" s="811"/>
      <c r="DG113" s="801">
        <v>85604695</v>
      </c>
      <c r="DH113" s="802"/>
      <c r="DI113" s="802"/>
      <c r="DJ113" s="802"/>
      <c r="DK113" s="802"/>
      <c r="DL113" s="802">
        <v>77026826</v>
      </c>
      <c r="DM113" s="802"/>
      <c r="DN113" s="802"/>
      <c r="DO113" s="802"/>
      <c r="DP113" s="802"/>
      <c r="DQ113" s="802">
        <v>70659076</v>
      </c>
      <c r="DR113" s="802"/>
      <c r="DS113" s="802"/>
      <c r="DT113" s="802"/>
      <c r="DU113" s="802"/>
      <c r="DV113" s="779">
        <v>6.2</v>
      </c>
      <c r="DW113" s="779"/>
      <c r="DX113" s="779"/>
      <c r="DY113" s="779"/>
      <c r="DZ113" s="780"/>
    </row>
    <row r="114" spans="1:130" s="235" customFormat="1" ht="26.25" customHeight="1" x14ac:dyDescent="0.2">
      <c r="A114" s="908"/>
      <c r="B114" s="909"/>
      <c r="C114" s="735" t="s">
        <v>414</v>
      </c>
      <c r="D114" s="735"/>
      <c r="E114" s="735"/>
      <c r="F114" s="735"/>
      <c r="G114" s="735"/>
      <c r="H114" s="735"/>
      <c r="I114" s="735"/>
      <c r="J114" s="735"/>
      <c r="K114" s="735"/>
      <c r="L114" s="735"/>
      <c r="M114" s="735"/>
      <c r="N114" s="735"/>
      <c r="O114" s="735"/>
      <c r="P114" s="735"/>
      <c r="Q114" s="735"/>
      <c r="R114" s="735"/>
      <c r="S114" s="735"/>
      <c r="T114" s="735"/>
      <c r="U114" s="735"/>
      <c r="V114" s="735"/>
      <c r="W114" s="735"/>
      <c r="X114" s="735"/>
      <c r="Y114" s="735"/>
      <c r="Z114" s="736"/>
      <c r="AA114" s="764">
        <v>3666614</v>
      </c>
      <c r="AB114" s="765"/>
      <c r="AC114" s="765"/>
      <c r="AD114" s="765"/>
      <c r="AE114" s="766"/>
      <c r="AF114" s="767">
        <v>3460182</v>
      </c>
      <c r="AG114" s="765"/>
      <c r="AH114" s="765"/>
      <c r="AI114" s="765"/>
      <c r="AJ114" s="766"/>
      <c r="AK114" s="767">
        <v>3459703</v>
      </c>
      <c r="AL114" s="765"/>
      <c r="AM114" s="765"/>
      <c r="AN114" s="765"/>
      <c r="AO114" s="766"/>
      <c r="AP114" s="812">
        <v>0.3</v>
      </c>
      <c r="AQ114" s="813"/>
      <c r="AR114" s="813"/>
      <c r="AS114" s="813"/>
      <c r="AT114" s="814"/>
      <c r="AU114" s="926"/>
      <c r="AV114" s="927"/>
      <c r="AW114" s="927"/>
      <c r="AX114" s="927"/>
      <c r="AY114" s="927"/>
      <c r="AZ114" s="800" t="s">
        <v>415</v>
      </c>
      <c r="BA114" s="735"/>
      <c r="BB114" s="735"/>
      <c r="BC114" s="735"/>
      <c r="BD114" s="735"/>
      <c r="BE114" s="735"/>
      <c r="BF114" s="735"/>
      <c r="BG114" s="735"/>
      <c r="BH114" s="735"/>
      <c r="BI114" s="735"/>
      <c r="BJ114" s="735"/>
      <c r="BK114" s="735"/>
      <c r="BL114" s="735"/>
      <c r="BM114" s="735"/>
      <c r="BN114" s="735"/>
      <c r="BO114" s="735"/>
      <c r="BP114" s="736"/>
      <c r="BQ114" s="801">
        <v>406517246</v>
      </c>
      <c r="BR114" s="802"/>
      <c r="BS114" s="802"/>
      <c r="BT114" s="802"/>
      <c r="BU114" s="802"/>
      <c r="BV114" s="802">
        <v>395240777</v>
      </c>
      <c r="BW114" s="802"/>
      <c r="BX114" s="802"/>
      <c r="BY114" s="802"/>
      <c r="BZ114" s="802"/>
      <c r="CA114" s="802">
        <v>385830382</v>
      </c>
      <c r="CB114" s="802"/>
      <c r="CC114" s="802"/>
      <c r="CD114" s="802"/>
      <c r="CE114" s="802"/>
      <c r="CF114" s="866">
        <v>33.700000000000003</v>
      </c>
      <c r="CG114" s="867"/>
      <c r="CH114" s="867"/>
      <c r="CI114" s="867"/>
      <c r="CJ114" s="867"/>
      <c r="CK114" s="921"/>
      <c r="CL114" s="806"/>
      <c r="CM114" s="809" t="s">
        <v>416</v>
      </c>
      <c r="CN114" s="810"/>
      <c r="CO114" s="810"/>
      <c r="CP114" s="810"/>
      <c r="CQ114" s="810"/>
      <c r="CR114" s="810"/>
      <c r="CS114" s="810"/>
      <c r="CT114" s="810"/>
      <c r="CU114" s="810"/>
      <c r="CV114" s="810"/>
      <c r="CW114" s="810"/>
      <c r="CX114" s="810"/>
      <c r="CY114" s="810"/>
      <c r="CZ114" s="810"/>
      <c r="DA114" s="810"/>
      <c r="DB114" s="810"/>
      <c r="DC114" s="810"/>
      <c r="DD114" s="810"/>
      <c r="DE114" s="810"/>
      <c r="DF114" s="811"/>
      <c r="DG114" s="801" t="s">
        <v>380</v>
      </c>
      <c r="DH114" s="802"/>
      <c r="DI114" s="802"/>
      <c r="DJ114" s="802"/>
      <c r="DK114" s="802"/>
      <c r="DL114" s="802" t="s">
        <v>406</v>
      </c>
      <c r="DM114" s="802"/>
      <c r="DN114" s="802"/>
      <c r="DO114" s="802"/>
      <c r="DP114" s="802"/>
      <c r="DQ114" s="802" t="s">
        <v>380</v>
      </c>
      <c r="DR114" s="802"/>
      <c r="DS114" s="802"/>
      <c r="DT114" s="802"/>
      <c r="DU114" s="802"/>
      <c r="DV114" s="779" t="s">
        <v>380</v>
      </c>
      <c r="DW114" s="779"/>
      <c r="DX114" s="779"/>
      <c r="DY114" s="779"/>
      <c r="DZ114" s="780"/>
    </row>
    <row r="115" spans="1:130" s="235" customFormat="1" ht="26.25" customHeight="1" x14ac:dyDescent="0.2">
      <c r="A115" s="908"/>
      <c r="B115" s="909"/>
      <c r="C115" s="735" t="s">
        <v>417</v>
      </c>
      <c r="D115" s="735"/>
      <c r="E115" s="735"/>
      <c r="F115" s="735"/>
      <c r="G115" s="735"/>
      <c r="H115" s="735"/>
      <c r="I115" s="735"/>
      <c r="J115" s="735"/>
      <c r="K115" s="735"/>
      <c r="L115" s="735"/>
      <c r="M115" s="735"/>
      <c r="N115" s="735"/>
      <c r="O115" s="735"/>
      <c r="P115" s="735"/>
      <c r="Q115" s="735"/>
      <c r="R115" s="735"/>
      <c r="S115" s="735"/>
      <c r="T115" s="735"/>
      <c r="U115" s="735"/>
      <c r="V115" s="735"/>
      <c r="W115" s="735"/>
      <c r="X115" s="735"/>
      <c r="Y115" s="735"/>
      <c r="Z115" s="736"/>
      <c r="AA115" s="764">
        <v>12436558</v>
      </c>
      <c r="AB115" s="765"/>
      <c r="AC115" s="765"/>
      <c r="AD115" s="765"/>
      <c r="AE115" s="766"/>
      <c r="AF115" s="767">
        <v>13230011</v>
      </c>
      <c r="AG115" s="765"/>
      <c r="AH115" s="765"/>
      <c r="AI115" s="765"/>
      <c r="AJ115" s="766"/>
      <c r="AK115" s="767">
        <v>10312601</v>
      </c>
      <c r="AL115" s="765"/>
      <c r="AM115" s="765"/>
      <c r="AN115" s="765"/>
      <c r="AO115" s="766"/>
      <c r="AP115" s="812">
        <v>0.9</v>
      </c>
      <c r="AQ115" s="813"/>
      <c r="AR115" s="813"/>
      <c r="AS115" s="813"/>
      <c r="AT115" s="814"/>
      <c r="AU115" s="926"/>
      <c r="AV115" s="927"/>
      <c r="AW115" s="927"/>
      <c r="AX115" s="927"/>
      <c r="AY115" s="927"/>
      <c r="AZ115" s="800" t="s">
        <v>418</v>
      </c>
      <c r="BA115" s="735"/>
      <c r="BB115" s="735"/>
      <c r="BC115" s="735"/>
      <c r="BD115" s="735"/>
      <c r="BE115" s="735"/>
      <c r="BF115" s="735"/>
      <c r="BG115" s="735"/>
      <c r="BH115" s="735"/>
      <c r="BI115" s="735"/>
      <c r="BJ115" s="735"/>
      <c r="BK115" s="735"/>
      <c r="BL115" s="735"/>
      <c r="BM115" s="735"/>
      <c r="BN115" s="735"/>
      <c r="BO115" s="735"/>
      <c r="BP115" s="736"/>
      <c r="BQ115" s="801">
        <v>22986246</v>
      </c>
      <c r="BR115" s="802"/>
      <c r="BS115" s="802"/>
      <c r="BT115" s="802"/>
      <c r="BU115" s="802"/>
      <c r="BV115" s="802">
        <v>23482024</v>
      </c>
      <c r="BW115" s="802"/>
      <c r="BX115" s="802"/>
      <c r="BY115" s="802"/>
      <c r="BZ115" s="802"/>
      <c r="CA115" s="802">
        <v>20461832</v>
      </c>
      <c r="CB115" s="802"/>
      <c r="CC115" s="802"/>
      <c r="CD115" s="802"/>
      <c r="CE115" s="802"/>
      <c r="CF115" s="866">
        <v>1.8</v>
      </c>
      <c r="CG115" s="867"/>
      <c r="CH115" s="867"/>
      <c r="CI115" s="867"/>
      <c r="CJ115" s="867"/>
      <c r="CK115" s="921"/>
      <c r="CL115" s="806"/>
      <c r="CM115" s="800" t="s">
        <v>419</v>
      </c>
      <c r="CN115" s="905"/>
      <c r="CO115" s="905"/>
      <c r="CP115" s="905"/>
      <c r="CQ115" s="905"/>
      <c r="CR115" s="905"/>
      <c r="CS115" s="905"/>
      <c r="CT115" s="905"/>
      <c r="CU115" s="905"/>
      <c r="CV115" s="905"/>
      <c r="CW115" s="905"/>
      <c r="CX115" s="905"/>
      <c r="CY115" s="905"/>
      <c r="CZ115" s="905"/>
      <c r="DA115" s="905"/>
      <c r="DB115" s="905"/>
      <c r="DC115" s="905"/>
      <c r="DD115" s="905"/>
      <c r="DE115" s="905"/>
      <c r="DF115" s="736"/>
      <c r="DG115" s="801">
        <v>23818861</v>
      </c>
      <c r="DH115" s="802"/>
      <c r="DI115" s="802"/>
      <c r="DJ115" s="802"/>
      <c r="DK115" s="802"/>
      <c r="DL115" s="802">
        <v>14215323</v>
      </c>
      <c r="DM115" s="802"/>
      <c r="DN115" s="802"/>
      <c r="DO115" s="802"/>
      <c r="DP115" s="802"/>
      <c r="DQ115" s="802">
        <v>5107020</v>
      </c>
      <c r="DR115" s="802"/>
      <c r="DS115" s="802"/>
      <c r="DT115" s="802"/>
      <c r="DU115" s="802"/>
      <c r="DV115" s="779">
        <v>0.4</v>
      </c>
      <c r="DW115" s="779"/>
      <c r="DX115" s="779"/>
      <c r="DY115" s="779"/>
      <c r="DZ115" s="780"/>
    </row>
    <row r="116" spans="1:130" s="235" customFormat="1" ht="26.25" customHeight="1" x14ac:dyDescent="0.2">
      <c r="A116" s="910"/>
      <c r="B116" s="911"/>
      <c r="C116" s="871" t="s">
        <v>420</v>
      </c>
      <c r="D116" s="871"/>
      <c r="E116" s="871"/>
      <c r="F116" s="871"/>
      <c r="G116" s="871"/>
      <c r="H116" s="871"/>
      <c r="I116" s="871"/>
      <c r="J116" s="871"/>
      <c r="K116" s="871"/>
      <c r="L116" s="871"/>
      <c r="M116" s="871"/>
      <c r="N116" s="871"/>
      <c r="O116" s="871"/>
      <c r="P116" s="871"/>
      <c r="Q116" s="871"/>
      <c r="R116" s="871"/>
      <c r="S116" s="871"/>
      <c r="T116" s="871"/>
      <c r="U116" s="871"/>
      <c r="V116" s="871"/>
      <c r="W116" s="871"/>
      <c r="X116" s="871"/>
      <c r="Y116" s="871"/>
      <c r="Z116" s="872"/>
      <c r="AA116" s="764" t="s">
        <v>380</v>
      </c>
      <c r="AB116" s="765"/>
      <c r="AC116" s="765"/>
      <c r="AD116" s="765"/>
      <c r="AE116" s="766"/>
      <c r="AF116" s="767" t="s">
        <v>380</v>
      </c>
      <c r="AG116" s="765"/>
      <c r="AH116" s="765"/>
      <c r="AI116" s="765"/>
      <c r="AJ116" s="766"/>
      <c r="AK116" s="767" t="s">
        <v>383</v>
      </c>
      <c r="AL116" s="765"/>
      <c r="AM116" s="765"/>
      <c r="AN116" s="765"/>
      <c r="AO116" s="766"/>
      <c r="AP116" s="812" t="s">
        <v>380</v>
      </c>
      <c r="AQ116" s="813"/>
      <c r="AR116" s="813"/>
      <c r="AS116" s="813"/>
      <c r="AT116" s="814"/>
      <c r="AU116" s="926"/>
      <c r="AV116" s="927"/>
      <c r="AW116" s="927"/>
      <c r="AX116" s="927"/>
      <c r="AY116" s="927"/>
      <c r="AZ116" s="854" t="s">
        <v>421</v>
      </c>
      <c r="BA116" s="855"/>
      <c r="BB116" s="855"/>
      <c r="BC116" s="855"/>
      <c r="BD116" s="855"/>
      <c r="BE116" s="855"/>
      <c r="BF116" s="855"/>
      <c r="BG116" s="855"/>
      <c r="BH116" s="855"/>
      <c r="BI116" s="855"/>
      <c r="BJ116" s="855"/>
      <c r="BK116" s="855"/>
      <c r="BL116" s="855"/>
      <c r="BM116" s="855"/>
      <c r="BN116" s="855"/>
      <c r="BO116" s="855"/>
      <c r="BP116" s="856"/>
      <c r="BQ116" s="801" t="s">
        <v>380</v>
      </c>
      <c r="BR116" s="802"/>
      <c r="BS116" s="802"/>
      <c r="BT116" s="802"/>
      <c r="BU116" s="802"/>
      <c r="BV116" s="802" t="s">
        <v>380</v>
      </c>
      <c r="BW116" s="802"/>
      <c r="BX116" s="802"/>
      <c r="BY116" s="802"/>
      <c r="BZ116" s="802"/>
      <c r="CA116" s="802" t="s">
        <v>380</v>
      </c>
      <c r="CB116" s="802"/>
      <c r="CC116" s="802"/>
      <c r="CD116" s="802"/>
      <c r="CE116" s="802"/>
      <c r="CF116" s="866" t="s">
        <v>380</v>
      </c>
      <c r="CG116" s="867"/>
      <c r="CH116" s="867"/>
      <c r="CI116" s="867"/>
      <c r="CJ116" s="867"/>
      <c r="CK116" s="921"/>
      <c r="CL116" s="806"/>
      <c r="CM116" s="809" t="s">
        <v>422</v>
      </c>
      <c r="CN116" s="810"/>
      <c r="CO116" s="810"/>
      <c r="CP116" s="810"/>
      <c r="CQ116" s="810"/>
      <c r="CR116" s="810"/>
      <c r="CS116" s="810"/>
      <c r="CT116" s="810"/>
      <c r="CU116" s="810"/>
      <c r="CV116" s="810"/>
      <c r="CW116" s="810"/>
      <c r="CX116" s="810"/>
      <c r="CY116" s="810"/>
      <c r="CZ116" s="810"/>
      <c r="DA116" s="810"/>
      <c r="DB116" s="810"/>
      <c r="DC116" s="810"/>
      <c r="DD116" s="810"/>
      <c r="DE116" s="810"/>
      <c r="DF116" s="811"/>
      <c r="DG116" s="801" t="s">
        <v>380</v>
      </c>
      <c r="DH116" s="802"/>
      <c r="DI116" s="802"/>
      <c r="DJ116" s="802"/>
      <c r="DK116" s="802"/>
      <c r="DL116" s="802" t="s">
        <v>380</v>
      </c>
      <c r="DM116" s="802"/>
      <c r="DN116" s="802"/>
      <c r="DO116" s="802"/>
      <c r="DP116" s="802"/>
      <c r="DQ116" s="802" t="s">
        <v>118</v>
      </c>
      <c r="DR116" s="802"/>
      <c r="DS116" s="802"/>
      <c r="DT116" s="802"/>
      <c r="DU116" s="802"/>
      <c r="DV116" s="779" t="s">
        <v>118</v>
      </c>
      <c r="DW116" s="779"/>
      <c r="DX116" s="779"/>
      <c r="DY116" s="779"/>
      <c r="DZ116" s="780"/>
    </row>
    <row r="117" spans="1:130" s="235" customFormat="1" ht="26.25" customHeight="1" x14ac:dyDescent="0.2">
      <c r="A117" s="891" t="s">
        <v>156</v>
      </c>
      <c r="B117" s="892"/>
      <c r="C117" s="892"/>
      <c r="D117" s="892"/>
      <c r="E117" s="892"/>
      <c r="F117" s="892"/>
      <c r="G117" s="892"/>
      <c r="H117" s="892"/>
      <c r="I117" s="892"/>
      <c r="J117" s="892"/>
      <c r="K117" s="892"/>
      <c r="L117" s="892"/>
      <c r="M117" s="892"/>
      <c r="N117" s="892"/>
      <c r="O117" s="892"/>
      <c r="P117" s="892"/>
      <c r="Q117" s="892"/>
      <c r="R117" s="892"/>
      <c r="S117" s="892"/>
      <c r="T117" s="892"/>
      <c r="U117" s="892"/>
      <c r="V117" s="892"/>
      <c r="W117" s="892"/>
      <c r="X117" s="892"/>
      <c r="Y117" s="868" t="s">
        <v>423</v>
      </c>
      <c r="Z117" s="893"/>
      <c r="AA117" s="898">
        <v>401222478</v>
      </c>
      <c r="AB117" s="899"/>
      <c r="AC117" s="899"/>
      <c r="AD117" s="899"/>
      <c r="AE117" s="900"/>
      <c r="AF117" s="901">
        <v>401351238</v>
      </c>
      <c r="AG117" s="899"/>
      <c r="AH117" s="899"/>
      <c r="AI117" s="899"/>
      <c r="AJ117" s="900"/>
      <c r="AK117" s="901">
        <v>394312104</v>
      </c>
      <c r="AL117" s="899"/>
      <c r="AM117" s="899"/>
      <c r="AN117" s="899"/>
      <c r="AO117" s="900"/>
      <c r="AP117" s="902"/>
      <c r="AQ117" s="903"/>
      <c r="AR117" s="903"/>
      <c r="AS117" s="903"/>
      <c r="AT117" s="904"/>
      <c r="AU117" s="926"/>
      <c r="AV117" s="927"/>
      <c r="AW117" s="927"/>
      <c r="AX117" s="927"/>
      <c r="AY117" s="927"/>
      <c r="AZ117" s="800" t="s">
        <v>424</v>
      </c>
      <c r="BA117" s="735"/>
      <c r="BB117" s="735"/>
      <c r="BC117" s="735"/>
      <c r="BD117" s="735"/>
      <c r="BE117" s="735"/>
      <c r="BF117" s="735"/>
      <c r="BG117" s="735"/>
      <c r="BH117" s="735"/>
      <c r="BI117" s="735"/>
      <c r="BJ117" s="735"/>
      <c r="BK117" s="735"/>
      <c r="BL117" s="735"/>
      <c r="BM117" s="735"/>
      <c r="BN117" s="735"/>
      <c r="BO117" s="735"/>
      <c r="BP117" s="736"/>
      <c r="BQ117" s="801" t="s">
        <v>118</v>
      </c>
      <c r="BR117" s="802"/>
      <c r="BS117" s="802"/>
      <c r="BT117" s="802"/>
      <c r="BU117" s="802"/>
      <c r="BV117" s="802" t="s">
        <v>118</v>
      </c>
      <c r="BW117" s="802"/>
      <c r="BX117" s="802"/>
      <c r="BY117" s="802"/>
      <c r="BZ117" s="802"/>
      <c r="CA117" s="802" t="s">
        <v>118</v>
      </c>
      <c r="CB117" s="802"/>
      <c r="CC117" s="802"/>
      <c r="CD117" s="802"/>
      <c r="CE117" s="802"/>
      <c r="CF117" s="866" t="s">
        <v>380</v>
      </c>
      <c r="CG117" s="867"/>
      <c r="CH117" s="867"/>
      <c r="CI117" s="867"/>
      <c r="CJ117" s="867"/>
      <c r="CK117" s="921"/>
      <c r="CL117" s="806"/>
      <c r="CM117" s="809" t="s">
        <v>425</v>
      </c>
      <c r="CN117" s="810"/>
      <c r="CO117" s="810"/>
      <c r="CP117" s="810"/>
      <c r="CQ117" s="810"/>
      <c r="CR117" s="810"/>
      <c r="CS117" s="810"/>
      <c r="CT117" s="810"/>
      <c r="CU117" s="810"/>
      <c r="CV117" s="810"/>
      <c r="CW117" s="810"/>
      <c r="CX117" s="810"/>
      <c r="CY117" s="810"/>
      <c r="CZ117" s="810"/>
      <c r="DA117" s="810"/>
      <c r="DB117" s="810"/>
      <c r="DC117" s="810"/>
      <c r="DD117" s="810"/>
      <c r="DE117" s="810"/>
      <c r="DF117" s="811"/>
      <c r="DG117" s="801" t="s">
        <v>118</v>
      </c>
      <c r="DH117" s="802"/>
      <c r="DI117" s="802"/>
      <c r="DJ117" s="802"/>
      <c r="DK117" s="802"/>
      <c r="DL117" s="802" t="s">
        <v>118</v>
      </c>
      <c r="DM117" s="802"/>
      <c r="DN117" s="802"/>
      <c r="DO117" s="802"/>
      <c r="DP117" s="802"/>
      <c r="DQ117" s="802" t="s">
        <v>118</v>
      </c>
      <c r="DR117" s="802"/>
      <c r="DS117" s="802"/>
      <c r="DT117" s="802"/>
      <c r="DU117" s="802"/>
      <c r="DV117" s="779" t="s">
        <v>118</v>
      </c>
      <c r="DW117" s="779"/>
      <c r="DX117" s="779"/>
      <c r="DY117" s="779"/>
      <c r="DZ117" s="780"/>
    </row>
    <row r="118" spans="1:130" s="235" customFormat="1" ht="26.25" customHeight="1" x14ac:dyDescent="0.2">
      <c r="A118" s="891" t="s">
        <v>398</v>
      </c>
      <c r="B118" s="892"/>
      <c r="C118" s="892"/>
      <c r="D118" s="892"/>
      <c r="E118" s="892"/>
      <c r="F118" s="892"/>
      <c r="G118" s="892"/>
      <c r="H118" s="892"/>
      <c r="I118" s="892"/>
      <c r="J118" s="892"/>
      <c r="K118" s="892"/>
      <c r="L118" s="892"/>
      <c r="M118" s="892"/>
      <c r="N118" s="892"/>
      <c r="O118" s="892"/>
      <c r="P118" s="892"/>
      <c r="Q118" s="892"/>
      <c r="R118" s="892"/>
      <c r="S118" s="892"/>
      <c r="T118" s="892"/>
      <c r="U118" s="892"/>
      <c r="V118" s="892"/>
      <c r="W118" s="892"/>
      <c r="X118" s="892"/>
      <c r="Y118" s="892"/>
      <c r="Z118" s="893"/>
      <c r="AA118" s="894" t="s">
        <v>396</v>
      </c>
      <c r="AB118" s="892"/>
      <c r="AC118" s="892"/>
      <c r="AD118" s="892"/>
      <c r="AE118" s="893"/>
      <c r="AF118" s="894" t="s">
        <v>311</v>
      </c>
      <c r="AG118" s="892"/>
      <c r="AH118" s="892"/>
      <c r="AI118" s="892"/>
      <c r="AJ118" s="893"/>
      <c r="AK118" s="894" t="s">
        <v>310</v>
      </c>
      <c r="AL118" s="892"/>
      <c r="AM118" s="892"/>
      <c r="AN118" s="892"/>
      <c r="AO118" s="893"/>
      <c r="AP118" s="895" t="s">
        <v>397</v>
      </c>
      <c r="AQ118" s="896"/>
      <c r="AR118" s="896"/>
      <c r="AS118" s="896"/>
      <c r="AT118" s="897"/>
      <c r="AU118" s="926"/>
      <c r="AV118" s="927"/>
      <c r="AW118" s="927"/>
      <c r="AX118" s="927"/>
      <c r="AY118" s="927"/>
      <c r="AZ118" s="870" t="s">
        <v>426</v>
      </c>
      <c r="BA118" s="871"/>
      <c r="BB118" s="871"/>
      <c r="BC118" s="871"/>
      <c r="BD118" s="871"/>
      <c r="BE118" s="871"/>
      <c r="BF118" s="871"/>
      <c r="BG118" s="871"/>
      <c r="BH118" s="871"/>
      <c r="BI118" s="871"/>
      <c r="BJ118" s="871"/>
      <c r="BK118" s="871"/>
      <c r="BL118" s="871"/>
      <c r="BM118" s="871"/>
      <c r="BN118" s="871"/>
      <c r="BO118" s="871"/>
      <c r="BP118" s="872"/>
      <c r="BQ118" s="853" t="s">
        <v>118</v>
      </c>
      <c r="BR118" s="833"/>
      <c r="BS118" s="833"/>
      <c r="BT118" s="833"/>
      <c r="BU118" s="833"/>
      <c r="BV118" s="833" t="s">
        <v>380</v>
      </c>
      <c r="BW118" s="833"/>
      <c r="BX118" s="833"/>
      <c r="BY118" s="833"/>
      <c r="BZ118" s="833"/>
      <c r="CA118" s="833" t="s">
        <v>118</v>
      </c>
      <c r="CB118" s="833"/>
      <c r="CC118" s="833"/>
      <c r="CD118" s="833"/>
      <c r="CE118" s="833"/>
      <c r="CF118" s="866" t="s">
        <v>118</v>
      </c>
      <c r="CG118" s="867"/>
      <c r="CH118" s="867"/>
      <c r="CI118" s="867"/>
      <c r="CJ118" s="867"/>
      <c r="CK118" s="921"/>
      <c r="CL118" s="806"/>
      <c r="CM118" s="809" t="s">
        <v>427</v>
      </c>
      <c r="CN118" s="810"/>
      <c r="CO118" s="810"/>
      <c r="CP118" s="810"/>
      <c r="CQ118" s="810"/>
      <c r="CR118" s="810"/>
      <c r="CS118" s="810"/>
      <c r="CT118" s="810"/>
      <c r="CU118" s="810"/>
      <c r="CV118" s="810"/>
      <c r="CW118" s="810"/>
      <c r="CX118" s="810"/>
      <c r="CY118" s="810"/>
      <c r="CZ118" s="810"/>
      <c r="DA118" s="810"/>
      <c r="DB118" s="810"/>
      <c r="DC118" s="810"/>
      <c r="DD118" s="810"/>
      <c r="DE118" s="810"/>
      <c r="DF118" s="811"/>
      <c r="DG118" s="801" t="s">
        <v>118</v>
      </c>
      <c r="DH118" s="802"/>
      <c r="DI118" s="802"/>
      <c r="DJ118" s="802"/>
      <c r="DK118" s="802"/>
      <c r="DL118" s="802" t="s">
        <v>118</v>
      </c>
      <c r="DM118" s="802"/>
      <c r="DN118" s="802"/>
      <c r="DO118" s="802"/>
      <c r="DP118" s="802"/>
      <c r="DQ118" s="802" t="s">
        <v>118</v>
      </c>
      <c r="DR118" s="802"/>
      <c r="DS118" s="802"/>
      <c r="DT118" s="802"/>
      <c r="DU118" s="802"/>
      <c r="DV118" s="779" t="s">
        <v>118</v>
      </c>
      <c r="DW118" s="779"/>
      <c r="DX118" s="779"/>
      <c r="DY118" s="779"/>
      <c r="DZ118" s="780"/>
    </row>
    <row r="119" spans="1:130" s="235" customFormat="1" ht="26.25" customHeight="1" x14ac:dyDescent="0.2">
      <c r="A119" s="803" t="s">
        <v>401</v>
      </c>
      <c r="B119" s="804"/>
      <c r="C119" s="881" t="s">
        <v>402</v>
      </c>
      <c r="D119" s="882"/>
      <c r="E119" s="882"/>
      <c r="F119" s="882"/>
      <c r="G119" s="882"/>
      <c r="H119" s="882"/>
      <c r="I119" s="882"/>
      <c r="J119" s="882"/>
      <c r="K119" s="882"/>
      <c r="L119" s="882"/>
      <c r="M119" s="882"/>
      <c r="N119" s="882"/>
      <c r="O119" s="882"/>
      <c r="P119" s="882"/>
      <c r="Q119" s="882"/>
      <c r="R119" s="882"/>
      <c r="S119" s="882"/>
      <c r="T119" s="882"/>
      <c r="U119" s="882"/>
      <c r="V119" s="882"/>
      <c r="W119" s="882"/>
      <c r="X119" s="882"/>
      <c r="Y119" s="882"/>
      <c r="Z119" s="883"/>
      <c r="AA119" s="884">
        <v>393201</v>
      </c>
      <c r="AB119" s="885"/>
      <c r="AC119" s="885"/>
      <c r="AD119" s="885"/>
      <c r="AE119" s="886"/>
      <c r="AF119" s="887">
        <v>393485</v>
      </c>
      <c r="AG119" s="885"/>
      <c r="AH119" s="885"/>
      <c r="AI119" s="885"/>
      <c r="AJ119" s="886"/>
      <c r="AK119" s="887">
        <v>393773</v>
      </c>
      <c r="AL119" s="885"/>
      <c r="AM119" s="885"/>
      <c r="AN119" s="885"/>
      <c r="AO119" s="886"/>
      <c r="AP119" s="888">
        <v>0</v>
      </c>
      <c r="AQ119" s="889"/>
      <c r="AR119" s="889"/>
      <c r="AS119" s="889"/>
      <c r="AT119" s="890"/>
      <c r="AU119" s="928"/>
      <c r="AV119" s="929"/>
      <c r="AW119" s="929"/>
      <c r="AX119" s="929"/>
      <c r="AY119" s="929"/>
      <c r="AZ119" s="266" t="s">
        <v>156</v>
      </c>
      <c r="BA119" s="266"/>
      <c r="BB119" s="266"/>
      <c r="BC119" s="266"/>
      <c r="BD119" s="266"/>
      <c r="BE119" s="266"/>
      <c r="BF119" s="266"/>
      <c r="BG119" s="266"/>
      <c r="BH119" s="266"/>
      <c r="BI119" s="266"/>
      <c r="BJ119" s="266"/>
      <c r="BK119" s="266"/>
      <c r="BL119" s="266"/>
      <c r="BM119" s="266"/>
      <c r="BN119" s="266"/>
      <c r="BO119" s="868" t="s">
        <v>428</v>
      </c>
      <c r="BP119" s="869"/>
      <c r="BQ119" s="853">
        <v>6116147934</v>
      </c>
      <c r="BR119" s="833"/>
      <c r="BS119" s="833"/>
      <c r="BT119" s="833"/>
      <c r="BU119" s="833"/>
      <c r="BV119" s="833">
        <v>6103422920</v>
      </c>
      <c r="BW119" s="833"/>
      <c r="BX119" s="833"/>
      <c r="BY119" s="833"/>
      <c r="BZ119" s="833"/>
      <c r="CA119" s="833">
        <v>6085494436</v>
      </c>
      <c r="CB119" s="833"/>
      <c r="CC119" s="833"/>
      <c r="CD119" s="833"/>
      <c r="CE119" s="833"/>
      <c r="CF119" s="731"/>
      <c r="CG119" s="732"/>
      <c r="CH119" s="732"/>
      <c r="CI119" s="732"/>
      <c r="CJ119" s="822"/>
      <c r="CK119" s="922"/>
      <c r="CL119" s="808"/>
      <c r="CM119" s="826" t="s">
        <v>429</v>
      </c>
      <c r="CN119" s="827"/>
      <c r="CO119" s="827"/>
      <c r="CP119" s="827"/>
      <c r="CQ119" s="827"/>
      <c r="CR119" s="827"/>
      <c r="CS119" s="827"/>
      <c r="CT119" s="827"/>
      <c r="CU119" s="827"/>
      <c r="CV119" s="827"/>
      <c r="CW119" s="827"/>
      <c r="CX119" s="827"/>
      <c r="CY119" s="827"/>
      <c r="CZ119" s="827"/>
      <c r="DA119" s="827"/>
      <c r="DB119" s="827"/>
      <c r="DC119" s="827"/>
      <c r="DD119" s="827"/>
      <c r="DE119" s="827"/>
      <c r="DF119" s="828"/>
      <c r="DG119" s="801">
        <v>90708</v>
      </c>
      <c r="DH119" s="802"/>
      <c r="DI119" s="802"/>
      <c r="DJ119" s="802"/>
      <c r="DK119" s="802"/>
      <c r="DL119" s="802" t="s">
        <v>118</v>
      </c>
      <c r="DM119" s="802"/>
      <c r="DN119" s="802"/>
      <c r="DO119" s="802"/>
      <c r="DP119" s="802"/>
      <c r="DQ119" s="802" t="s">
        <v>118</v>
      </c>
      <c r="DR119" s="802"/>
      <c r="DS119" s="802"/>
      <c r="DT119" s="802"/>
      <c r="DU119" s="802"/>
      <c r="DV119" s="779" t="s">
        <v>118</v>
      </c>
      <c r="DW119" s="779"/>
      <c r="DX119" s="779"/>
      <c r="DY119" s="779"/>
      <c r="DZ119" s="780"/>
    </row>
    <row r="120" spans="1:130" s="235" customFormat="1" ht="26.25" customHeight="1" x14ac:dyDescent="0.2">
      <c r="A120" s="805"/>
      <c r="B120" s="806"/>
      <c r="C120" s="809" t="s">
        <v>405</v>
      </c>
      <c r="D120" s="810"/>
      <c r="E120" s="810"/>
      <c r="F120" s="810"/>
      <c r="G120" s="810"/>
      <c r="H120" s="810"/>
      <c r="I120" s="810"/>
      <c r="J120" s="810"/>
      <c r="K120" s="810"/>
      <c r="L120" s="810"/>
      <c r="M120" s="810"/>
      <c r="N120" s="810"/>
      <c r="O120" s="810"/>
      <c r="P120" s="810"/>
      <c r="Q120" s="810"/>
      <c r="R120" s="810"/>
      <c r="S120" s="810"/>
      <c r="T120" s="810"/>
      <c r="U120" s="810"/>
      <c r="V120" s="810"/>
      <c r="W120" s="810"/>
      <c r="X120" s="810"/>
      <c r="Y120" s="810"/>
      <c r="Z120" s="811"/>
      <c r="AA120" s="764" t="s">
        <v>118</v>
      </c>
      <c r="AB120" s="765"/>
      <c r="AC120" s="765"/>
      <c r="AD120" s="765"/>
      <c r="AE120" s="766"/>
      <c r="AF120" s="767" t="s">
        <v>118</v>
      </c>
      <c r="AG120" s="765"/>
      <c r="AH120" s="765"/>
      <c r="AI120" s="765"/>
      <c r="AJ120" s="766"/>
      <c r="AK120" s="767" t="s">
        <v>118</v>
      </c>
      <c r="AL120" s="765"/>
      <c r="AM120" s="765"/>
      <c r="AN120" s="765"/>
      <c r="AO120" s="766"/>
      <c r="AP120" s="812" t="s">
        <v>118</v>
      </c>
      <c r="AQ120" s="813"/>
      <c r="AR120" s="813"/>
      <c r="AS120" s="813"/>
      <c r="AT120" s="814"/>
      <c r="AU120" s="873" t="s">
        <v>430</v>
      </c>
      <c r="AV120" s="874"/>
      <c r="AW120" s="874"/>
      <c r="AX120" s="874"/>
      <c r="AY120" s="875"/>
      <c r="AZ120" s="847" t="s">
        <v>431</v>
      </c>
      <c r="BA120" s="793"/>
      <c r="BB120" s="793"/>
      <c r="BC120" s="793"/>
      <c r="BD120" s="793"/>
      <c r="BE120" s="793"/>
      <c r="BF120" s="793"/>
      <c r="BG120" s="793"/>
      <c r="BH120" s="793"/>
      <c r="BI120" s="793"/>
      <c r="BJ120" s="793"/>
      <c r="BK120" s="793"/>
      <c r="BL120" s="793"/>
      <c r="BM120" s="793"/>
      <c r="BN120" s="793"/>
      <c r="BO120" s="793"/>
      <c r="BP120" s="794"/>
      <c r="BQ120" s="848">
        <v>868790781</v>
      </c>
      <c r="BR120" s="830"/>
      <c r="BS120" s="830"/>
      <c r="BT120" s="830"/>
      <c r="BU120" s="830"/>
      <c r="BV120" s="830">
        <v>966266005</v>
      </c>
      <c r="BW120" s="830"/>
      <c r="BX120" s="830"/>
      <c r="BY120" s="830"/>
      <c r="BZ120" s="830"/>
      <c r="CA120" s="830">
        <v>985878380</v>
      </c>
      <c r="CB120" s="830"/>
      <c r="CC120" s="830"/>
      <c r="CD120" s="830"/>
      <c r="CE120" s="830"/>
      <c r="CF120" s="857">
        <v>86.2</v>
      </c>
      <c r="CG120" s="858"/>
      <c r="CH120" s="858"/>
      <c r="CI120" s="858"/>
      <c r="CJ120" s="858"/>
      <c r="CK120" s="859" t="s">
        <v>432</v>
      </c>
      <c r="CL120" s="839"/>
      <c r="CM120" s="839"/>
      <c r="CN120" s="839"/>
      <c r="CO120" s="840"/>
      <c r="CP120" s="863" t="s">
        <v>433</v>
      </c>
      <c r="CQ120" s="864"/>
      <c r="CR120" s="864"/>
      <c r="CS120" s="864"/>
      <c r="CT120" s="864"/>
      <c r="CU120" s="864"/>
      <c r="CV120" s="864"/>
      <c r="CW120" s="864"/>
      <c r="CX120" s="864"/>
      <c r="CY120" s="864"/>
      <c r="CZ120" s="864"/>
      <c r="DA120" s="864"/>
      <c r="DB120" s="864"/>
      <c r="DC120" s="864"/>
      <c r="DD120" s="864"/>
      <c r="DE120" s="864"/>
      <c r="DF120" s="865"/>
      <c r="DG120" s="848" t="s">
        <v>380</v>
      </c>
      <c r="DH120" s="830"/>
      <c r="DI120" s="830"/>
      <c r="DJ120" s="830"/>
      <c r="DK120" s="830"/>
      <c r="DL120" s="830" t="s">
        <v>118</v>
      </c>
      <c r="DM120" s="830"/>
      <c r="DN120" s="830"/>
      <c r="DO120" s="830"/>
      <c r="DP120" s="830"/>
      <c r="DQ120" s="830">
        <v>82298119</v>
      </c>
      <c r="DR120" s="830"/>
      <c r="DS120" s="830"/>
      <c r="DT120" s="830"/>
      <c r="DU120" s="830"/>
      <c r="DV120" s="831">
        <v>7.2</v>
      </c>
      <c r="DW120" s="831"/>
      <c r="DX120" s="831"/>
      <c r="DY120" s="831"/>
      <c r="DZ120" s="832"/>
    </row>
    <row r="121" spans="1:130" s="235" customFormat="1" ht="26.25" customHeight="1" x14ac:dyDescent="0.2">
      <c r="A121" s="805"/>
      <c r="B121" s="806"/>
      <c r="C121" s="854" t="s">
        <v>434</v>
      </c>
      <c r="D121" s="855"/>
      <c r="E121" s="855"/>
      <c r="F121" s="855"/>
      <c r="G121" s="855"/>
      <c r="H121" s="855"/>
      <c r="I121" s="855"/>
      <c r="J121" s="855"/>
      <c r="K121" s="855"/>
      <c r="L121" s="855"/>
      <c r="M121" s="855"/>
      <c r="N121" s="855"/>
      <c r="O121" s="855"/>
      <c r="P121" s="855"/>
      <c r="Q121" s="855"/>
      <c r="R121" s="855"/>
      <c r="S121" s="855"/>
      <c r="T121" s="855"/>
      <c r="U121" s="855"/>
      <c r="V121" s="855"/>
      <c r="W121" s="855"/>
      <c r="X121" s="855"/>
      <c r="Y121" s="855"/>
      <c r="Z121" s="856"/>
      <c r="AA121" s="764">
        <v>10552255</v>
      </c>
      <c r="AB121" s="765"/>
      <c r="AC121" s="765"/>
      <c r="AD121" s="765"/>
      <c r="AE121" s="766"/>
      <c r="AF121" s="767">
        <v>11425298</v>
      </c>
      <c r="AG121" s="765"/>
      <c r="AH121" s="765"/>
      <c r="AI121" s="765"/>
      <c r="AJ121" s="766"/>
      <c r="AK121" s="767">
        <v>8772639</v>
      </c>
      <c r="AL121" s="765"/>
      <c r="AM121" s="765"/>
      <c r="AN121" s="765"/>
      <c r="AO121" s="766"/>
      <c r="AP121" s="812">
        <v>0.8</v>
      </c>
      <c r="AQ121" s="813"/>
      <c r="AR121" s="813"/>
      <c r="AS121" s="813"/>
      <c r="AT121" s="814"/>
      <c r="AU121" s="876"/>
      <c r="AV121" s="877"/>
      <c r="AW121" s="877"/>
      <c r="AX121" s="877"/>
      <c r="AY121" s="878"/>
      <c r="AZ121" s="800" t="s">
        <v>435</v>
      </c>
      <c r="BA121" s="735"/>
      <c r="BB121" s="735"/>
      <c r="BC121" s="735"/>
      <c r="BD121" s="735"/>
      <c r="BE121" s="735"/>
      <c r="BF121" s="735"/>
      <c r="BG121" s="735"/>
      <c r="BH121" s="735"/>
      <c r="BI121" s="735"/>
      <c r="BJ121" s="735"/>
      <c r="BK121" s="735"/>
      <c r="BL121" s="735"/>
      <c r="BM121" s="735"/>
      <c r="BN121" s="735"/>
      <c r="BO121" s="735"/>
      <c r="BP121" s="736"/>
      <c r="BQ121" s="801">
        <v>70980549</v>
      </c>
      <c r="BR121" s="802"/>
      <c r="BS121" s="802"/>
      <c r="BT121" s="802"/>
      <c r="BU121" s="802"/>
      <c r="BV121" s="802">
        <v>68229146</v>
      </c>
      <c r="BW121" s="802"/>
      <c r="BX121" s="802"/>
      <c r="BY121" s="802"/>
      <c r="BZ121" s="802"/>
      <c r="CA121" s="802">
        <v>63439622</v>
      </c>
      <c r="CB121" s="802"/>
      <c r="CC121" s="802"/>
      <c r="CD121" s="802"/>
      <c r="CE121" s="802"/>
      <c r="CF121" s="866">
        <v>5.5</v>
      </c>
      <c r="CG121" s="867"/>
      <c r="CH121" s="867"/>
      <c r="CI121" s="867"/>
      <c r="CJ121" s="867"/>
      <c r="CK121" s="860"/>
      <c r="CL121" s="842"/>
      <c r="CM121" s="842"/>
      <c r="CN121" s="842"/>
      <c r="CO121" s="843"/>
      <c r="CP121" s="823" t="s">
        <v>378</v>
      </c>
      <c r="CQ121" s="824"/>
      <c r="CR121" s="824"/>
      <c r="CS121" s="824"/>
      <c r="CT121" s="824"/>
      <c r="CU121" s="824"/>
      <c r="CV121" s="824"/>
      <c r="CW121" s="824"/>
      <c r="CX121" s="824"/>
      <c r="CY121" s="824"/>
      <c r="CZ121" s="824"/>
      <c r="DA121" s="824"/>
      <c r="DB121" s="824"/>
      <c r="DC121" s="824"/>
      <c r="DD121" s="824"/>
      <c r="DE121" s="824"/>
      <c r="DF121" s="825"/>
      <c r="DG121" s="801">
        <v>16418502</v>
      </c>
      <c r="DH121" s="802"/>
      <c r="DI121" s="802"/>
      <c r="DJ121" s="802"/>
      <c r="DK121" s="802"/>
      <c r="DL121" s="802">
        <v>15724295</v>
      </c>
      <c r="DM121" s="802"/>
      <c r="DN121" s="802"/>
      <c r="DO121" s="802"/>
      <c r="DP121" s="802"/>
      <c r="DQ121" s="802">
        <v>16954394</v>
      </c>
      <c r="DR121" s="802"/>
      <c r="DS121" s="802"/>
      <c r="DT121" s="802"/>
      <c r="DU121" s="802"/>
      <c r="DV121" s="779">
        <v>1.5</v>
      </c>
      <c r="DW121" s="779"/>
      <c r="DX121" s="779"/>
      <c r="DY121" s="779"/>
      <c r="DZ121" s="780"/>
    </row>
    <row r="122" spans="1:130" s="235" customFormat="1" ht="26.25" customHeight="1" x14ac:dyDescent="0.2">
      <c r="A122" s="805"/>
      <c r="B122" s="806"/>
      <c r="C122" s="809" t="s">
        <v>416</v>
      </c>
      <c r="D122" s="810"/>
      <c r="E122" s="810"/>
      <c r="F122" s="810"/>
      <c r="G122" s="810"/>
      <c r="H122" s="810"/>
      <c r="I122" s="810"/>
      <c r="J122" s="810"/>
      <c r="K122" s="810"/>
      <c r="L122" s="810"/>
      <c r="M122" s="810"/>
      <c r="N122" s="810"/>
      <c r="O122" s="810"/>
      <c r="P122" s="810"/>
      <c r="Q122" s="810"/>
      <c r="R122" s="810"/>
      <c r="S122" s="810"/>
      <c r="T122" s="810"/>
      <c r="U122" s="810"/>
      <c r="V122" s="810"/>
      <c r="W122" s="810"/>
      <c r="X122" s="810"/>
      <c r="Y122" s="810"/>
      <c r="Z122" s="811"/>
      <c r="AA122" s="764" t="s">
        <v>118</v>
      </c>
      <c r="AB122" s="765"/>
      <c r="AC122" s="765"/>
      <c r="AD122" s="765"/>
      <c r="AE122" s="766"/>
      <c r="AF122" s="767" t="s">
        <v>118</v>
      </c>
      <c r="AG122" s="765"/>
      <c r="AH122" s="765"/>
      <c r="AI122" s="765"/>
      <c r="AJ122" s="766"/>
      <c r="AK122" s="767" t="s">
        <v>118</v>
      </c>
      <c r="AL122" s="765"/>
      <c r="AM122" s="765"/>
      <c r="AN122" s="765"/>
      <c r="AO122" s="766"/>
      <c r="AP122" s="812" t="s">
        <v>118</v>
      </c>
      <c r="AQ122" s="813"/>
      <c r="AR122" s="813"/>
      <c r="AS122" s="813"/>
      <c r="AT122" s="814"/>
      <c r="AU122" s="876"/>
      <c r="AV122" s="877"/>
      <c r="AW122" s="877"/>
      <c r="AX122" s="877"/>
      <c r="AY122" s="878"/>
      <c r="AZ122" s="870" t="s">
        <v>436</v>
      </c>
      <c r="BA122" s="871"/>
      <c r="BB122" s="871"/>
      <c r="BC122" s="871"/>
      <c r="BD122" s="871"/>
      <c r="BE122" s="871"/>
      <c r="BF122" s="871"/>
      <c r="BG122" s="871"/>
      <c r="BH122" s="871"/>
      <c r="BI122" s="871"/>
      <c r="BJ122" s="871"/>
      <c r="BK122" s="871"/>
      <c r="BL122" s="871"/>
      <c r="BM122" s="871"/>
      <c r="BN122" s="871"/>
      <c r="BO122" s="871"/>
      <c r="BP122" s="872"/>
      <c r="BQ122" s="853">
        <v>2986971586</v>
      </c>
      <c r="BR122" s="833"/>
      <c r="BS122" s="833"/>
      <c r="BT122" s="833"/>
      <c r="BU122" s="833"/>
      <c r="BV122" s="833">
        <v>2948991803</v>
      </c>
      <c r="BW122" s="833"/>
      <c r="BX122" s="833"/>
      <c r="BY122" s="833"/>
      <c r="BZ122" s="833"/>
      <c r="CA122" s="833">
        <v>2892853112</v>
      </c>
      <c r="CB122" s="833"/>
      <c r="CC122" s="833"/>
      <c r="CD122" s="833"/>
      <c r="CE122" s="833"/>
      <c r="CF122" s="834">
        <v>252.9</v>
      </c>
      <c r="CG122" s="835"/>
      <c r="CH122" s="835"/>
      <c r="CI122" s="835"/>
      <c r="CJ122" s="835"/>
      <c r="CK122" s="860"/>
      <c r="CL122" s="842"/>
      <c r="CM122" s="842"/>
      <c r="CN122" s="842"/>
      <c r="CO122" s="843"/>
      <c r="CP122" s="823" t="s">
        <v>379</v>
      </c>
      <c r="CQ122" s="824"/>
      <c r="CR122" s="824"/>
      <c r="CS122" s="824"/>
      <c r="CT122" s="824"/>
      <c r="CU122" s="824"/>
      <c r="CV122" s="824"/>
      <c r="CW122" s="824"/>
      <c r="CX122" s="824"/>
      <c r="CY122" s="824"/>
      <c r="CZ122" s="824"/>
      <c r="DA122" s="824"/>
      <c r="DB122" s="824"/>
      <c r="DC122" s="824"/>
      <c r="DD122" s="824"/>
      <c r="DE122" s="824"/>
      <c r="DF122" s="825"/>
      <c r="DG122" s="801">
        <v>1364877</v>
      </c>
      <c r="DH122" s="802"/>
      <c r="DI122" s="802"/>
      <c r="DJ122" s="802"/>
      <c r="DK122" s="802"/>
      <c r="DL122" s="802">
        <v>1372753</v>
      </c>
      <c r="DM122" s="802"/>
      <c r="DN122" s="802"/>
      <c r="DO122" s="802"/>
      <c r="DP122" s="802"/>
      <c r="DQ122" s="802">
        <v>1494531</v>
      </c>
      <c r="DR122" s="802"/>
      <c r="DS122" s="802"/>
      <c r="DT122" s="802"/>
      <c r="DU122" s="802"/>
      <c r="DV122" s="779">
        <v>0.1</v>
      </c>
      <c r="DW122" s="779"/>
      <c r="DX122" s="779"/>
      <c r="DY122" s="779"/>
      <c r="DZ122" s="780"/>
    </row>
    <row r="123" spans="1:130" s="235" customFormat="1" ht="26.25" customHeight="1" x14ac:dyDescent="0.2">
      <c r="A123" s="805"/>
      <c r="B123" s="806"/>
      <c r="C123" s="809" t="s">
        <v>422</v>
      </c>
      <c r="D123" s="810"/>
      <c r="E123" s="810"/>
      <c r="F123" s="810"/>
      <c r="G123" s="810"/>
      <c r="H123" s="810"/>
      <c r="I123" s="810"/>
      <c r="J123" s="810"/>
      <c r="K123" s="810"/>
      <c r="L123" s="810"/>
      <c r="M123" s="810"/>
      <c r="N123" s="810"/>
      <c r="O123" s="810"/>
      <c r="P123" s="810"/>
      <c r="Q123" s="810"/>
      <c r="R123" s="810"/>
      <c r="S123" s="810"/>
      <c r="T123" s="810"/>
      <c r="U123" s="810"/>
      <c r="V123" s="810"/>
      <c r="W123" s="810"/>
      <c r="X123" s="810"/>
      <c r="Y123" s="810"/>
      <c r="Z123" s="811"/>
      <c r="AA123" s="764" t="s">
        <v>118</v>
      </c>
      <c r="AB123" s="765"/>
      <c r="AC123" s="765"/>
      <c r="AD123" s="765"/>
      <c r="AE123" s="766"/>
      <c r="AF123" s="767" t="s">
        <v>118</v>
      </c>
      <c r="AG123" s="765"/>
      <c r="AH123" s="765"/>
      <c r="AI123" s="765"/>
      <c r="AJ123" s="766"/>
      <c r="AK123" s="767" t="s">
        <v>118</v>
      </c>
      <c r="AL123" s="765"/>
      <c r="AM123" s="765"/>
      <c r="AN123" s="765"/>
      <c r="AO123" s="766"/>
      <c r="AP123" s="812" t="s">
        <v>380</v>
      </c>
      <c r="AQ123" s="813"/>
      <c r="AR123" s="813"/>
      <c r="AS123" s="813"/>
      <c r="AT123" s="814"/>
      <c r="AU123" s="879"/>
      <c r="AV123" s="880"/>
      <c r="AW123" s="880"/>
      <c r="AX123" s="880"/>
      <c r="AY123" s="880"/>
      <c r="AZ123" s="266" t="s">
        <v>156</v>
      </c>
      <c r="BA123" s="266"/>
      <c r="BB123" s="266"/>
      <c r="BC123" s="266"/>
      <c r="BD123" s="266"/>
      <c r="BE123" s="266"/>
      <c r="BF123" s="266"/>
      <c r="BG123" s="266"/>
      <c r="BH123" s="266"/>
      <c r="BI123" s="266"/>
      <c r="BJ123" s="266"/>
      <c r="BK123" s="266"/>
      <c r="BL123" s="266"/>
      <c r="BM123" s="266"/>
      <c r="BN123" s="266"/>
      <c r="BO123" s="868" t="s">
        <v>437</v>
      </c>
      <c r="BP123" s="869"/>
      <c r="BQ123" s="820">
        <v>3926742916</v>
      </c>
      <c r="BR123" s="821"/>
      <c r="BS123" s="821"/>
      <c r="BT123" s="821"/>
      <c r="BU123" s="821"/>
      <c r="BV123" s="821">
        <v>3983486954</v>
      </c>
      <c r="BW123" s="821"/>
      <c r="BX123" s="821"/>
      <c r="BY123" s="821"/>
      <c r="BZ123" s="821"/>
      <c r="CA123" s="821">
        <v>3942171114</v>
      </c>
      <c r="CB123" s="821"/>
      <c r="CC123" s="821"/>
      <c r="CD123" s="821"/>
      <c r="CE123" s="821"/>
      <c r="CF123" s="731"/>
      <c r="CG123" s="732"/>
      <c r="CH123" s="732"/>
      <c r="CI123" s="732"/>
      <c r="CJ123" s="822"/>
      <c r="CK123" s="860"/>
      <c r="CL123" s="842"/>
      <c r="CM123" s="842"/>
      <c r="CN123" s="842"/>
      <c r="CO123" s="843"/>
      <c r="CP123" s="823" t="s">
        <v>438</v>
      </c>
      <c r="CQ123" s="824"/>
      <c r="CR123" s="824"/>
      <c r="CS123" s="824"/>
      <c r="CT123" s="824"/>
      <c r="CU123" s="824"/>
      <c r="CV123" s="824"/>
      <c r="CW123" s="824"/>
      <c r="CX123" s="824"/>
      <c r="CY123" s="824"/>
      <c r="CZ123" s="824"/>
      <c r="DA123" s="824"/>
      <c r="DB123" s="824"/>
      <c r="DC123" s="824"/>
      <c r="DD123" s="824"/>
      <c r="DE123" s="824"/>
      <c r="DF123" s="825"/>
      <c r="DG123" s="801">
        <v>1141702</v>
      </c>
      <c r="DH123" s="802"/>
      <c r="DI123" s="802"/>
      <c r="DJ123" s="802"/>
      <c r="DK123" s="802"/>
      <c r="DL123" s="802">
        <v>1262369</v>
      </c>
      <c r="DM123" s="802"/>
      <c r="DN123" s="802"/>
      <c r="DO123" s="802"/>
      <c r="DP123" s="802"/>
      <c r="DQ123" s="802">
        <v>1405018</v>
      </c>
      <c r="DR123" s="802"/>
      <c r="DS123" s="802"/>
      <c r="DT123" s="802"/>
      <c r="DU123" s="802"/>
      <c r="DV123" s="779">
        <v>0.1</v>
      </c>
      <c r="DW123" s="779"/>
      <c r="DX123" s="779"/>
      <c r="DY123" s="779"/>
      <c r="DZ123" s="780"/>
    </row>
    <row r="124" spans="1:130" s="235" customFormat="1" ht="26.25" customHeight="1" thickBot="1" x14ac:dyDescent="0.25">
      <c r="A124" s="805"/>
      <c r="B124" s="806"/>
      <c r="C124" s="809" t="s">
        <v>425</v>
      </c>
      <c r="D124" s="810"/>
      <c r="E124" s="810"/>
      <c r="F124" s="810"/>
      <c r="G124" s="810"/>
      <c r="H124" s="810"/>
      <c r="I124" s="810"/>
      <c r="J124" s="810"/>
      <c r="K124" s="810"/>
      <c r="L124" s="810"/>
      <c r="M124" s="810"/>
      <c r="N124" s="810"/>
      <c r="O124" s="810"/>
      <c r="P124" s="810"/>
      <c r="Q124" s="810"/>
      <c r="R124" s="810"/>
      <c r="S124" s="810"/>
      <c r="T124" s="810"/>
      <c r="U124" s="810"/>
      <c r="V124" s="810"/>
      <c r="W124" s="810"/>
      <c r="X124" s="810"/>
      <c r="Y124" s="810"/>
      <c r="Z124" s="811"/>
      <c r="AA124" s="764">
        <v>1251825</v>
      </c>
      <c r="AB124" s="765"/>
      <c r="AC124" s="765"/>
      <c r="AD124" s="765"/>
      <c r="AE124" s="766"/>
      <c r="AF124" s="767">
        <v>1187049</v>
      </c>
      <c r="AG124" s="765"/>
      <c r="AH124" s="765"/>
      <c r="AI124" s="765"/>
      <c r="AJ124" s="766"/>
      <c r="AK124" s="767">
        <v>1017112</v>
      </c>
      <c r="AL124" s="765"/>
      <c r="AM124" s="765"/>
      <c r="AN124" s="765"/>
      <c r="AO124" s="766"/>
      <c r="AP124" s="812">
        <v>0.1</v>
      </c>
      <c r="AQ124" s="813"/>
      <c r="AR124" s="813"/>
      <c r="AS124" s="813"/>
      <c r="AT124" s="814"/>
      <c r="AU124" s="815" t="s">
        <v>439</v>
      </c>
      <c r="AV124" s="816"/>
      <c r="AW124" s="816"/>
      <c r="AX124" s="816"/>
      <c r="AY124" s="816"/>
      <c r="AZ124" s="816"/>
      <c r="BA124" s="816"/>
      <c r="BB124" s="816"/>
      <c r="BC124" s="816"/>
      <c r="BD124" s="816"/>
      <c r="BE124" s="816"/>
      <c r="BF124" s="816"/>
      <c r="BG124" s="816"/>
      <c r="BH124" s="816"/>
      <c r="BI124" s="816"/>
      <c r="BJ124" s="816"/>
      <c r="BK124" s="816"/>
      <c r="BL124" s="816"/>
      <c r="BM124" s="816"/>
      <c r="BN124" s="816"/>
      <c r="BO124" s="816"/>
      <c r="BP124" s="817"/>
      <c r="BQ124" s="818">
        <v>193</v>
      </c>
      <c r="BR124" s="819"/>
      <c r="BS124" s="819"/>
      <c r="BT124" s="819"/>
      <c r="BU124" s="819"/>
      <c r="BV124" s="819">
        <v>190.1</v>
      </c>
      <c r="BW124" s="819"/>
      <c r="BX124" s="819"/>
      <c r="BY124" s="819"/>
      <c r="BZ124" s="819"/>
      <c r="CA124" s="819">
        <v>187.3</v>
      </c>
      <c r="CB124" s="819"/>
      <c r="CC124" s="819"/>
      <c r="CD124" s="819"/>
      <c r="CE124" s="819"/>
      <c r="CF124" s="709"/>
      <c r="CG124" s="710"/>
      <c r="CH124" s="710"/>
      <c r="CI124" s="710"/>
      <c r="CJ124" s="849"/>
      <c r="CK124" s="861"/>
      <c r="CL124" s="861"/>
      <c r="CM124" s="861"/>
      <c r="CN124" s="861"/>
      <c r="CO124" s="862"/>
      <c r="CP124" s="850" t="s">
        <v>440</v>
      </c>
      <c r="CQ124" s="851"/>
      <c r="CR124" s="851"/>
      <c r="CS124" s="851"/>
      <c r="CT124" s="851"/>
      <c r="CU124" s="851"/>
      <c r="CV124" s="851"/>
      <c r="CW124" s="851"/>
      <c r="CX124" s="851"/>
      <c r="CY124" s="851"/>
      <c r="CZ124" s="851"/>
      <c r="DA124" s="851"/>
      <c r="DB124" s="851"/>
      <c r="DC124" s="851"/>
      <c r="DD124" s="851"/>
      <c r="DE124" s="851"/>
      <c r="DF124" s="852"/>
      <c r="DG124" s="853">
        <v>79687746</v>
      </c>
      <c r="DH124" s="833"/>
      <c r="DI124" s="833"/>
      <c r="DJ124" s="833"/>
      <c r="DK124" s="833"/>
      <c r="DL124" s="833">
        <v>85576956</v>
      </c>
      <c r="DM124" s="833"/>
      <c r="DN124" s="833"/>
      <c r="DO124" s="833"/>
      <c r="DP124" s="833"/>
      <c r="DQ124" s="833">
        <v>622675</v>
      </c>
      <c r="DR124" s="833"/>
      <c r="DS124" s="833"/>
      <c r="DT124" s="833"/>
      <c r="DU124" s="833"/>
      <c r="DV124" s="836">
        <v>0.1</v>
      </c>
      <c r="DW124" s="836"/>
      <c r="DX124" s="836"/>
      <c r="DY124" s="836"/>
      <c r="DZ124" s="837"/>
    </row>
    <row r="125" spans="1:130" s="235" customFormat="1" ht="26.25" customHeight="1" x14ac:dyDescent="0.2">
      <c r="A125" s="805"/>
      <c r="B125" s="806"/>
      <c r="C125" s="809" t="s">
        <v>427</v>
      </c>
      <c r="D125" s="810"/>
      <c r="E125" s="810"/>
      <c r="F125" s="810"/>
      <c r="G125" s="810"/>
      <c r="H125" s="810"/>
      <c r="I125" s="810"/>
      <c r="J125" s="810"/>
      <c r="K125" s="810"/>
      <c r="L125" s="810"/>
      <c r="M125" s="810"/>
      <c r="N125" s="810"/>
      <c r="O125" s="810"/>
      <c r="P125" s="810"/>
      <c r="Q125" s="810"/>
      <c r="R125" s="810"/>
      <c r="S125" s="810"/>
      <c r="T125" s="810"/>
      <c r="U125" s="810"/>
      <c r="V125" s="810"/>
      <c r="W125" s="810"/>
      <c r="X125" s="810"/>
      <c r="Y125" s="810"/>
      <c r="Z125" s="811"/>
      <c r="AA125" s="764" t="s">
        <v>118</v>
      </c>
      <c r="AB125" s="765"/>
      <c r="AC125" s="765"/>
      <c r="AD125" s="765"/>
      <c r="AE125" s="766"/>
      <c r="AF125" s="767" t="s">
        <v>380</v>
      </c>
      <c r="AG125" s="765"/>
      <c r="AH125" s="765"/>
      <c r="AI125" s="765"/>
      <c r="AJ125" s="766"/>
      <c r="AK125" s="767" t="s">
        <v>380</v>
      </c>
      <c r="AL125" s="765"/>
      <c r="AM125" s="765"/>
      <c r="AN125" s="765"/>
      <c r="AO125" s="766"/>
      <c r="AP125" s="812" t="s">
        <v>118</v>
      </c>
      <c r="AQ125" s="813"/>
      <c r="AR125" s="813"/>
      <c r="AS125" s="813"/>
      <c r="AT125" s="814"/>
      <c r="AU125" s="267"/>
      <c r="AV125" s="268"/>
      <c r="AW125" s="268"/>
      <c r="AX125" s="268"/>
      <c r="AY125" s="268"/>
      <c r="AZ125" s="268"/>
      <c r="BA125" s="268"/>
      <c r="BB125" s="268"/>
      <c r="BC125" s="268"/>
      <c r="BD125" s="268"/>
      <c r="BE125" s="268"/>
      <c r="BF125" s="268"/>
      <c r="BG125" s="268"/>
      <c r="BH125" s="268"/>
      <c r="BI125" s="268"/>
      <c r="BJ125" s="268"/>
      <c r="BK125" s="268"/>
      <c r="BL125" s="268"/>
      <c r="BM125" s="268"/>
      <c r="BN125" s="268"/>
      <c r="BO125" s="268"/>
      <c r="BP125" s="268"/>
      <c r="BQ125" s="269"/>
      <c r="BR125" s="269"/>
      <c r="BS125" s="269"/>
      <c r="BT125" s="269"/>
      <c r="BU125" s="269"/>
      <c r="BV125" s="269"/>
      <c r="BW125" s="269"/>
      <c r="BX125" s="269"/>
      <c r="BY125" s="269"/>
      <c r="BZ125" s="269"/>
      <c r="CA125" s="269"/>
      <c r="CB125" s="269"/>
      <c r="CC125" s="269"/>
      <c r="CD125" s="269"/>
      <c r="CE125" s="269"/>
      <c r="CF125" s="269"/>
      <c r="CG125" s="269"/>
      <c r="CH125" s="269"/>
      <c r="CI125" s="269"/>
      <c r="CJ125" s="270"/>
      <c r="CK125" s="838" t="s">
        <v>441</v>
      </c>
      <c r="CL125" s="839"/>
      <c r="CM125" s="839"/>
      <c r="CN125" s="839"/>
      <c r="CO125" s="840"/>
      <c r="CP125" s="847" t="s">
        <v>442</v>
      </c>
      <c r="CQ125" s="793"/>
      <c r="CR125" s="793"/>
      <c r="CS125" s="793"/>
      <c r="CT125" s="793"/>
      <c r="CU125" s="793"/>
      <c r="CV125" s="793"/>
      <c r="CW125" s="793"/>
      <c r="CX125" s="793"/>
      <c r="CY125" s="793"/>
      <c r="CZ125" s="793"/>
      <c r="DA125" s="793"/>
      <c r="DB125" s="793"/>
      <c r="DC125" s="793"/>
      <c r="DD125" s="793"/>
      <c r="DE125" s="793"/>
      <c r="DF125" s="794"/>
      <c r="DG125" s="848" t="s">
        <v>118</v>
      </c>
      <c r="DH125" s="830"/>
      <c r="DI125" s="830"/>
      <c r="DJ125" s="830"/>
      <c r="DK125" s="830"/>
      <c r="DL125" s="830" t="s">
        <v>118</v>
      </c>
      <c r="DM125" s="830"/>
      <c r="DN125" s="830"/>
      <c r="DO125" s="830"/>
      <c r="DP125" s="830"/>
      <c r="DQ125" s="830" t="s">
        <v>118</v>
      </c>
      <c r="DR125" s="830"/>
      <c r="DS125" s="830"/>
      <c r="DT125" s="830"/>
      <c r="DU125" s="830"/>
      <c r="DV125" s="831" t="s">
        <v>118</v>
      </c>
      <c r="DW125" s="831"/>
      <c r="DX125" s="831"/>
      <c r="DY125" s="831"/>
      <c r="DZ125" s="832"/>
    </row>
    <row r="126" spans="1:130" s="235" customFormat="1" ht="26.25" customHeight="1" thickBot="1" x14ac:dyDescent="0.25">
      <c r="A126" s="805"/>
      <c r="B126" s="806"/>
      <c r="C126" s="809" t="s">
        <v>429</v>
      </c>
      <c r="D126" s="810"/>
      <c r="E126" s="810"/>
      <c r="F126" s="810"/>
      <c r="G126" s="810"/>
      <c r="H126" s="810"/>
      <c r="I126" s="810"/>
      <c r="J126" s="810"/>
      <c r="K126" s="810"/>
      <c r="L126" s="810"/>
      <c r="M126" s="810"/>
      <c r="N126" s="810"/>
      <c r="O126" s="810"/>
      <c r="P126" s="810"/>
      <c r="Q126" s="810"/>
      <c r="R126" s="810"/>
      <c r="S126" s="810"/>
      <c r="T126" s="810"/>
      <c r="U126" s="810"/>
      <c r="V126" s="810"/>
      <c r="W126" s="810"/>
      <c r="X126" s="810"/>
      <c r="Y126" s="810"/>
      <c r="Z126" s="811"/>
      <c r="AA126" s="764">
        <v>96476</v>
      </c>
      <c r="AB126" s="765"/>
      <c r="AC126" s="765"/>
      <c r="AD126" s="765"/>
      <c r="AE126" s="766"/>
      <c r="AF126" s="767">
        <v>91060</v>
      </c>
      <c r="AG126" s="765"/>
      <c r="AH126" s="765"/>
      <c r="AI126" s="765"/>
      <c r="AJ126" s="766"/>
      <c r="AK126" s="767" t="s">
        <v>118</v>
      </c>
      <c r="AL126" s="765"/>
      <c r="AM126" s="765"/>
      <c r="AN126" s="765"/>
      <c r="AO126" s="766"/>
      <c r="AP126" s="812" t="s">
        <v>118</v>
      </c>
      <c r="AQ126" s="813"/>
      <c r="AR126" s="813"/>
      <c r="AS126" s="813"/>
      <c r="AT126" s="814"/>
      <c r="AU126" s="271"/>
      <c r="AV126" s="271"/>
      <c r="AW126" s="271"/>
      <c r="AX126" s="271"/>
      <c r="AY126" s="271"/>
      <c r="AZ126" s="271"/>
      <c r="BA126" s="271"/>
      <c r="BB126" s="271"/>
      <c r="BC126" s="271"/>
      <c r="BD126" s="271"/>
      <c r="BE126" s="271"/>
      <c r="BF126" s="271"/>
      <c r="BG126" s="271"/>
      <c r="BH126" s="271"/>
      <c r="BI126" s="271"/>
      <c r="BJ126" s="271"/>
      <c r="BK126" s="271"/>
      <c r="BL126" s="271"/>
      <c r="BM126" s="271"/>
      <c r="BN126" s="271"/>
      <c r="BO126" s="271"/>
      <c r="BP126" s="271"/>
      <c r="BQ126" s="271"/>
      <c r="BR126" s="271"/>
      <c r="BS126" s="271"/>
      <c r="BT126" s="271"/>
      <c r="BU126" s="271"/>
      <c r="BV126" s="271"/>
      <c r="BW126" s="271"/>
      <c r="BX126" s="271"/>
      <c r="BY126" s="271"/>
      <c r="BZ126" s="271"/>
      <c r="CA126" s="271"/>
      <c r="CB126" s="271"/>
      <c r="CC126" s="271"/>
      <c r="CD126" s="272"/>
      <c r="CE126" s="272"/>
      <c r="CF126" s="272"/>
      <c r="CG126" s="269"/>
      <c r="CH126" s="269"/>
      <c r="CI126" s="269"/>
      <c r="CJ126" s="270"/>
      <c r="CK126" s="841"/>
      <c r="CL126" s="842"/>
      <c r="CM126" s="842"/>
      <c r="CN126" s="842"/>
      <c r="CO126" s="843"/>
      <c r="CP126" s="800" t="s">
        <v>443</v>
      </c>
      <c r="CQ126" s="735"/>
      <c r="CR126" s="735"/>
      <c r="CS126" s="735"/>
      <c r="CT126" s="735"/>
      <c r="CU126" s="735"/>
      <c r="CV126" s="735"/>
      <c r="CW126" s="735"/>
      <c r="CX126" s="735"/>
      <c r="CY126" s="735"/>
      <c r="CZ126" s="735"/>
      <c r="DA126" s="735"/>
      <c r="DB126" s="735"/>
      <c r="DC126" s="735"/>
      <c r="DD126" s="735"/>
      <c r="DE126" s="735"/>
      <c r="DF126" s="736"/>
      <c r="DG126" s="801" t="s">
        <v>380</v>
      </c>
      <c r="DH126" s="802"/>
      <c r="DI126" s="802"/>
      <c r="DJ126" s="802"/>
      <c r="DK126" s="802"/>
      <c r="DL126" s="802" t="s">
        <v>118</v>
      </c>
      <c r="DM126" s="802"/>
      <c r="DN126" s="802"/>
      <c r="DO126" s="802"/>
      <c r="DP126" s="802"/>
      <c r="DQ126" s="802" t="s">
        <v>380</v>
      </c>
      <c r="DR126" s="802"/>
      <c r="DS126" s="802"/>
      <c r="DT126" s="802"/>
      <c r="DU126" s="802"/>
      <c r="DV126" s="779" t="s">
        <v>380</v>
      </c>
      <c r="DW126" s="779"/>
      <c r="DX126" s="779"/>
      <c r="DY126" s="779"/>
      <c r="DZ126" s="780"/>
    </row>
    <row r="127" spans="1:130" s="235" customFormat="1" ht="26.25" customHeight="1" x14ac:dyDescent="0.2">
      <c r="A127" s="807"/>
      <c r="B127" s="808"/>
      <c r="C127" s="826" t="s">
        <v>444</v>
      </c>
      <c r="D127" s="827"/>
      <c r="E127" s="827"/>
      <c r="F127" s="827"/>
      <c r="G127" s="827"/>
      <c r="H127" s="827"/>
      <c r="I127" s="827"/>
      <c r="J127" s="827"/>
      <c r="K127" s="827"/>
      <c r="L127" s="827"/>
      <c r="M127" s="827"/>
      <c r="N127" s="827"/>
      <c r="O127" s="827"/>
      <c r="P127" s="827"/>
      <c r="Q127" s="827"/>
      <c r="R127" s="827"/>
      <c r="S127" s="827"/>
      <c r="T127" s="827"/>
      <c r="U127" s="827"/>
      <c r="V127" s="827"/>
      <c r="W127" s="827"/>
      <c r="X127" s="827"/>
      <c r="Y127" s="827"/>
      <c r="Z127" s="828"/>
      <c r="AA127" s="764">
        <v>142801</v>
      </c>
      <c r="AB127" s="765"/>
      <c r="AC127" s="765"/>
      <c r="AD127" s="765"/>
      <c r="AE127" s="766"/>
      <c r="AF127" s="767">
        <v>133119</v>
      </c>
      <c r="AG127" s="765"/>
      <c r="AH127" s="765"/>
      <c r="AI127" s="765"/>
      <c r="AJ127" s="766"/>
      <c r="AK127" s="767">
        <v>129077</v>
      </c>
      <c r="AL127" s="765"/>
      <c r="AM127" s="765"/>
      <c r="AN127" s="765"/>
      <c r="AO127" s="766"/>
      <c r="AP127" s="812">
        <v>0</v>
      </c>
      <c r="AQ127" s="813"/>
      <c r="AR127" s="813"/>
      <c r="AS127" s="813"/>
      <c r="AT127" s="814"/>
      <c r="AU127" s="271"/>
      <c r="AV127" s="271"/>
      <c r="AW127" s="271"/>
      <c r="AX127" s="829" t="s">
        <v>445</v>
      </c>
      <c r="AY127" s="797"/>
      <c r="AZ127" s="797"/>
      <c r="BA127" s="797"/>
      <c r="BB127" s="797"/>
      <c r="BC127" s="797"/>
      <c r="BD127" s="797"/>
      <c r="BE127" s="798"/>
      <c r="BF127" s="796" t="s">
        <v>446</v>
      </c>
      <c r="BG127" s="797"/>
      <c r="BH127" s="797"/>
      <c r="BI127" s="797"/>
      <c r="BJ127" s="797"/>
      <c r="BK127" s="797"/>
      <c r="BL127" s="798"/>
      <c r="BM127" s="796" t="s">
        <v>447</v>
      </c>
      <c r="BN127" s="797"/>
      <c r="BO127" s="797"/>
      <c r="BP127" s="797"/>
      <c r="BQ127" s="797"/>
      <c r="BR127" s="797"/>
      <c r="BS127" s="798"/>
      <c r="BT127" s="796" t="s">
        <v>448</v>
      </c>
      <c r="BU127" s="797"/>
      <c r="BV127" s="797"/>
      <c r="BW127" s="797"/>
      <c r="BX127" s="797"/>
      <c r="BY127" s="797"/>
      <c r="BZ127" s="799"/>
      <c r="CA127" s="271"/>
      <c r="CB127" s="271"/>
      <c r="CC127" s="271"/>
      <c r="CD127" s="272"/>
      <c r="CE127" s="272"/>
      <c r="CF127" s="272"/>
      <c r="CG127" s="269"/>
      <c r="CH127" s="269"/>
      <c r="CI127" s="269"/>
      <c r="CJ127" s="270"/>
      <c r="CK127" s="841"/>
      <c r="CL127" s="842"/>
      <c r="CM127" s="842"/>
      <c r="CN127" s="842"/>
      <c r="CO127" s="843"/>
      <c r="CP127" s="800" t="s">
        <v>449</v>
      </c>
      <c r="CQ127" s="735"/>
      <c r="CR127" s="735"/>
      <c r="CS127" s="735"/>
      <c r="CT127" s="735"/>
      <c r="CU127" s="735"/>
      <c r="CV127" s="735"/>
      <c r="CW127" s="735"/>
      <c r="CX127" s="735"/>
      <c r="CY127" s="735"/>
      <c r="CZ127" s="735"/>
      <c r="DA127" s="735"/>
      <c r="DB127" s="735"/>
      <c r="DC127" s="735"/>
      <c r="DD127" s="735"/>
      <c r="DE127" s="735"/>
      <c r="DF127" s="736"/>
      <c r="DG127" s="801" t="s">
        <v>118</v>
      </c>
      <c r="DH127" s="802"/>
      <c r="DI127" s="802"/>
      <c r="DJ127" s="802"/>
      <c r="DK127" s="802"/>
      <c r="DL127" s="802" t="s">
        <v>118</v>
      </c>
      <c r="DM127" s="802"/>
      <c r="DN127" s="802"/>
      <c r="DO127" s="802"/>
      <c r="DP127" s="802"/>
      <c r="DQ127" s="802" t="s">
        <v>118</v>
      </c>
      <c r="DR127" s="802"/>
      <c r="DS127" s="802"/>
      <c r="DT127" s="802"/>
      <c r="DU127" s="802"/>
      <c r="DV127" s="779" t="s">
        <v>118</v>
      </c>
      <c r="DW127" s="779"/>
      <c r="DX127" s="779"/>
      <c r="DY127" s="779"/>
      <c r="DZ127" s="780"/>
    </row>
    <row r="128" spans="1:130" s="235" customFormat="1" ht="26.25" customHeight="1" thickBot="1" x14ac:dyDescent="0.25">
      <c r="A128" s="781" t="s">
        <v>450</v>
      </c>
      <c r="B128" s="782"/>
      <c r="C128" s="782"/>
      <c r="D128" s="782"/>
      <c r="E128" s="782"/>
      <c r="F128" s="782"/>
      <c r="G128" s="782"/>
      <c r="H128" s="782"/>
      <c r="I128" s="782"/>
      <c r="J128" s="782"/>
      <c r="K128" s="782"/>
      <c r="L128" s="782"/>
      <c r="M128" s="782"/>
      <c r="N128" s="782"/>
      <c r="O128" s="782"/>
      <c r="P128" s="782"/>
      <c r="Q128" s="782"/>
      <c r="R128" s="782"/>
      <c r="S128" s="782"/>
      <c r="T128" s="782"/>
      <c r="U128" s="782"/>
      <c r="V128" s="782"/>
      <c r="W128" s="783" t="s">
        <v>451</v>
      </c>
      <c r="X128" s="783"/>
      <c r="Y128" s="783"/>
      <c r="Z128" s="784"/>
      <c r="AA128" s="785">
        <v>17094744</v>
      </c>
      <c r="AB128" s="786"/>
      <c r="AC128" s="786"/>
      <c r="AD128" s="786"/>
      <c r="AE128" s="787"/>
      <c r="AF128" s="788">
        <v>16087859</v>
      </c>
      <c r="AG128" s="786"/>
      <c r="AH128" s="786"/>
      <c r="AI128" s="786"/>
      <c r="AJ128" s="787"/>
      <c r="AK128" s="788">
        <v>14704484</v>
      </c>
      <c r="AL128" s="786"/>
      <c r="AM128" s="786"/>
      <c r="AN128" s="786"/>
      <c r="AO128" s="787"/>
      <c r="AP128" s="789"/>
      <c r="AQ128" s="790"/>
      <c r="AR128" s="790"/>
      <c r="AS128" s="790"/>
      <c r="AT128" s="791"/>
      <c r="AU128" s="271"/>
      <c r="AV128" s="271"/>
      <c r="AW128" s="271"/>
      <c r="AX128" s="792" t="s">
        <v>452</v>
      </c>
      <c r="AY128" s="793"/>
      <c r="AZ128" s="793"/>
      <c r="BA128" s="793"/>
      <c r="BB128" s="793"/>
      <c r="BC128" s="793"/>
      <c r="BD128" s="793"/>
      <c r="BE128" s="794"/>
      <c r="BF128" s="771" t="s">
        <v>380</v>
      </c>
      <c r="BG128" s="772"/>
      <c r="BH128" s="772"/>
      <c r="BI128" s="772"/>
      <c r="BJ128" s="772"/>
      <c r="BK128" s="772"/>
      <c r="BL128" s="795"/>
      <c r="BM128" s="771">
        <v>3.75</v>
      </c>
      <c r="BN128" s="772"/>
      <c r="BO128" s="772"/>
      <c r="BP128" s="772"/>
      <c r="BQ128" s="772"/>
      <c r="BR128" s="772"/>
      <c r="BS128" s="795"/>
      <c r="BT128" s="771">
        <v>5</v>
      </c>
      <c r="BU128" s="772"/>
      <c r="BV128" s="772"/>
      <c r="BW128" s="772"/>
      <c r="BX128" s="772"/>
      <c r="BY128" s="772"/>
      <c r="BZ128" s="773"/>
      <c r="CA128" s="272"/>
      <c r="CB128" s="272"/>
      <c r="CC128" s="272"/>
      <c r="CD128" s="272"/>
      <c r="CE128" s="272"/>
      <c r="CF128" s="272"/>
      <c r="CG128" s="269"/>
      <c r="CH128" s="269"/>
      <c r="CI128" s="269"/>
      <c r="CJ128" s="270"/>
      <c r="CK128" s="844"/>
      <c r="CL128" s="845"/>
      <c r="CM128" s="845"/>
      <c r="CN128" s="845"/>
      <c r="CO128" s="846"/>
      <c r="CP128" s="774" t="s">
        <v>453</v>
      </c>
      <c r="CQ128" s="713"/>
      <c r="CR128" s="713"/>
      <c r="CS128" s="713"/>
      <c r="CT128" s="713"/>
      <c r="CU128" s="713"/>
      <c r="CV128" s="713"/>
      <c r="CW128" s="713"/>
      <c r="CX128" s="713"/>
      <c r="CY128" s="713"/>
      <c r="CZ128" s="713"/>
      <c r="DA128" s="713"/>
      <c r="DB128" s="713"/>
      <c r="DC128" s="713"/>
      <c r="DD128" s="713"/>
      <c r="DE128" s="713"/>
      <c r="DF128" s="714"/>
      <c r="DG128" s="775">
        <v>22986246</v>
      </c>
      <c r="DH128" s="776"/>
      <c r="DI128" s="776"/>
      <c r="DJ128" s="776"/>
      <c r="DK128" s="776"/>
      <c r="DL128" s="776">
        <v>23482024</v>
      </c>
      <c r="DM128" s="776"/>
      <c r="DN128" s="776"/>
      <c r="DO128" s="776"/>
      <c r="DP128" s="776"/>
      <c r="DQ128" s="776">
        <v>20461832</v>
      </c>
      <c r="DR128" s="776"/>
      <c r="DS128" s="776"/>
      <c r="DT128" s="776"/>
      <c r="DU128" s="776"/>
      <c r="DV128" s="777">
        <v>1.8</v>
      </c>
      <c r="DW128" s="777"/>
      <c r="DX128" s="777"/>
      <c r="DY128" s="777"/>
      <c r="DZ128" s="778"/>
    </row>
    <row r="129" spans="1:131" s="235" customFormat="1" ht="26.25" customHeight="1" x14ac:dyDescent="0.2">
      <c r="A129" s="759" t="s">
        <v>100</v>
      </c>
      <c r="B129" s="760"/>
      <c r="C129" s="760"/>
      <c r="D129" s="760"/>
      <c r="E129" s="760"/>
      <c r="F129" s="760"/>
      <c r="G129" s="760"/>
      <c r="H129" s="760"/>
      <c r="I129" s="760"/>
      <c r="J129" s="760"/>
      <c r="K129" s="760"/>
      <c r="L129" s="760"/>
      <c r="M129" s="760"/>
      <c r="N129" s="760"/>
      <c r="O129" s="760"/>
      <c r="P129" s="760"/>
      <c r="Q129" s="760"/>
      <c r="R129" s="760"/>
      <c r="S129" s="760"/>
      <c r="T129" s="760"/>
      <c r="U129" s="760"/>
      <c r="V129" s="760"/>
      <c r="W129" s="761" t="s">
        <v>454</v>
      </c>
      <c r="X129" s="762"/>
      <c r="Y129" s="762"/>
      <c r="Z129" s="763"/>
      <c r="AA129" s="764">
        <v>1360097870</v>
      </c>
      <c r="AB129" s="765"/>
      <c r="AC129" s="765"/>
      <c r="AD129" s="765"/>
      <c r="AE129" s="766"/>
      <c r="AF129" s="767">
        <v>1345868316</v>
      </c>
      <c r="AG129" s="765"/>
      <c r="AH129" s="765"/>
      <c r="AI129" s="765"/>
      <c r="AJ129" s="766"/>
      <c r="AK129" s="767">
        <v>1370065804</v>
      </c>
      <c r="AL129" s="765"/>
      <c r="AM129" s="765"/>
      <c r="AN129" s="765"/>
      <c r="AO129" s="766"/>
      <c r="AP129" s="768"/>
      <c r="AQ129" s="769"/>
      <c r="AR129" s="769"/>
      <c r="AS129" s="769"/>
      <c r="AT129" s="770"/>
      <c r="AU129" s="273"/>
      <c r="AV129" s="273"/>
      <c r="AW129" s="273"/>
      <c r="AX129" s="734" t="s">
        <v>455</v>
      </c>
      <c r="AY129" s="735"/>
      <c r="AZ129" s="735"/>
      <c r="BA129" s="735"/>
      <c r="BB129" s="735"/>
      <c r="BC129" s="735"/>
      <c r="BD129" s="735"/>
      <c r="BE129" s="736"/>
      <c r="BF129" s="754" t="s">
        <v>380</v>
      </c>
      <c r="BG129" s="755"/>
      <c r="BH129" s="755"/>
      <c r="BI129" s="755"/>
      <c r="BJ129" s="755"/>
      <c r="BK129" s="755"/>
      <c r="BL129" s="756"/>
      <c r="BM129" s="754">
        <v>8.75</v>
      </c>
      <c r="BN129" s="755"/>
      <c r="BO129" s="755"/>
      <c r="BP129" s="755"/>
      <c r="BQ129" s="755"/>
      <c r="BR129" s="755"/>
      <c r="BS129" s="756"/>
      <c r="BT129" s="754">
        <v>15</v>
      </c>
      <c r="BU129" s="757"/>
      <c r="BV129" s="757"/>
      <c r="BW129" s="757"/>
      <c r="BX129" s="757"/>
      <c r="BY129" s="757"/>
      <c r="BZ129" s="758"/>
      <c r="CA129" s="274"/>
      <c r="CB129" s="274"/>
      <c r="CC129" s="274"/>
      <c r="CD129" s="274"/>
      <c r="CE129" s="274"/>
      <c r="CF129" s="274"/>
      <c r="CG129" s="274"/>
      <c r="CH129" s="274"/>
      <c r="CI129" s="274"/>
      <c r="CJ129" s="274"/>
      <c r="CK129" s="274"/>
      <c r="CL129" s="274"/>
      <c r="CM129" s="274"/>
      <c r="CN129" s="274"/>
      <c r="CO129" s="274"/>
      <c r="CP129" s="274"/>
      <c r="CQ129" s="274"/>
      <c r="CR129" s="274"/>
      <c r="CS129" s="274"/>
      <c r="CT129" s="274"/>
      <c r="CU129" s="274"/>
      <c r="CV129" s="274"/>
      <c r="CW129" s="274"/>
      <c r="CX129" s="274"/>
      <c r="CY129" s="274"/>
      <c r="CZ129" s="274"/>
      <c r="DA129" s="274"/>
      <c r="DB129" s="274"/>
      <c r="DC129" s="274"/>
      <c r="DD129" s="274"/>
      <c r="DE129" s="274"/>
      <c r="DF129" s="274"/>
      <c r="DG129" s="274"/>
      <c r="DH129" s="274"/>
      <c r="DI129" s="274"/>
      <c r="DJ129" s="274"/>
      <c r="DK129" s="274"/>
      <c r="DL129" s="274"/>
      <c r="DM129" s="274"/>
      <c r="DN129" s="274"/>
      <c r="DO129" s="274"/>
      <c r="DP129" s="242"/>
      <c r="DQ129" s="242"/>
      <c r="DR129" s="242"/>
      <c r="DS129" s="242"/>
      <c r="DT129" s="242"/>
      <c r="DU129" s="242"/>
      <c r="DV129" s="242"/>
      <c r="DW129" s="242"/>
      <c r="DX129" s="242"/>
      <c r="DY129" s="242"/>
      <c r="DZ129" s="246"/>
    </row>
    <row r="130" spans="1:131" s="235" customFormat="1" ht="26.25" customHeight="1" x14ac:dyDescent="0.2">
      <c r="A130" s="759" t="s">
        <v>456</v>
      </c>
      <c r="B130" s="760"/>
      <c r="C130" s="760"/>
      <c r="D130" s="760"/>
      <c r="E130" s="760"/>
      <c r="F130" s="760"/>
      <c r="G130" s="760"/>
      <c r="H130" s="760"/>
      <c r="I130" s="760"/>
      <c r="J130" s="760"/>
      <c r="K130" s="760"/>
      <c r="L130" s="760"/>
      <c r="M130" s="760"/>
      <c r="N130" s="760"/>
      <c r="O130" s="760"/>
      <c r="P130" s="760"/>
      <c r="Q130" s="760"/>
      <c r="R130" s="760"/>
      <c r="S130" s="760"/>
      <c r="T130" s="760"/>
      <c r="U130" s="760"/>
      <c r="V130" s="760"/>
      <c r="W130" s="761" t="s">
        <v>457</v>
      </c>
      <c r="X130" s="762"/>
      <c r="Y130" s="762"/>
      <c r="Z130" s="763"/>
      <c r="AA130" s="764">
        <v>226094686</v>
      </c>
      <c r="AB130" s="765"/>
      <c r="AC130" s="765"/>
      <c r="AD130" s="765"/>
      <c r="AE130" s="766"/>
      <c r="AF130" s="767">
        <v>230732352</v>
      </c>
      <c r="AG130" s="765"/>
      <c r="AH130" s="765"/>
      <c r="AI130" s="765"/>
      <c r="AJ130" s="766"/>
      <c r="AK130" s="767">
        <v>226277544</v>
      </c>
      <c r="AL130" s="765"/>
      <c r="AM130" s="765"/>
      <c r="AN130" s="765"/>
      <c r="AO130" s="766"/>
      <c r="AP130" s="768"/>
      <c r="AQ130" s="769"/>
      <c r="AR130" s="769"/>
      <c r="AS130" s="769"/>
      <c r="AT130" s="770"/>
      <c r="AU130" s="273"/>
      <c r="AV130" s="273"/>
      <c r="AW130" s="273"/>
      <c r="AX130" s="734" t="s">
        <v>458</v>
      </c>
      <c r="AY130" s="735"/>
      <c r="AZ130" s="735"/>
      <c r="BA130" s="735"/>
      <c r="BB130" s="735"/>
      <c r="BC130" s="735"/>
      <c r="BD130" s="735"/>
      <c r="BE130" s="736"/>
      <c r="BF130" s="737">
        <v>13.7</v>
      </c>
      <c r="BG130" s="738"/>
      <c r="BH130" s="738"/>
      <c r="BI130" s="738"/>
      <c r="BJ130" s="738"/>
      <c r="BK130" s="738"/>
      <c r="BL130" s="739"/>
      <c r="BM130" s="737">
        <v>25</v>
      </c>
      <c r="BN130" s="738"/>
      <c r="BO130" s="738"/>
      <c r="BP130" s="738"/>
      <c r="BQ130" s="738"/>
      <c r="BR130" s="738"/>
      <c r="BS130" s="739"/>
      <c r="BT130" s="737">
        <v>35</v>
      </c>
      <c r="BU130" s="740"/>
      <c r="BV130" s="740"/>
      <c r="BW130" s="740"/>
      <c r="BX130" s="740"/>
      <c r="BY130" s="740"/>
      <c r="BZ130" s="741"/>
      <c r="CA130" s="274"/>
      <c r="CB130" s="274"/>
      <c r="CC130" s="274"/>
      <c r="CD130" s="274"/>
      <c r="CE130" s="274"/>
      <c r="CF130" s="274"/>
      <c r="CG130" s="274"/>
      <c r="CH130" s="274"/>
      <c r="CI130" s="274"/>
      <c r="CJ130" s="274"/>
      <c r="CK130" s="274"/>
      <c r="CL130" s="274"/>
      <c r="CM130" s="274"/>
      <c r="CN130" s="274"/>
      <c r="CO130" s="274"/>
      <c r="CP130" s="274"/>
      <c r="CQ130" s="274"/>
      <c r="CR130" s="274"/>
      <c r="CS130" s="274"/>
      <c r="CT130" s="274"/>
      <c r="CU130" s="274"/>
      <c r="CV130" s="274"/>
      <c r="CW130" s="274"/>
      <c r="CX130" s="274"/>
      <c r="CY130" s="274"/>
      <c r="CZ130" s="274"/>
      <c r="DA130" s="274"/>
      <c r="DB130" s="274"/>
      <c r="DC130" s="274"/>
      <c r="DD130" s="274"/>
      <c r="DE130" s="274"/>
      <c r="DF130" s="274"/>
      <c r="DG130" s="274"/>
      <c r="DH130" s="274"/>
      <c r="DI130" s="274"/>
      <c r="DJ130" s="274"/>
      <c r="DK130" s="274"/>
      <c r="DL130" s="274"/>
      <c r="DM130" s="274"/>
      <c r="DN130" s="274"/>
      <c r="DO130" s="274"/>
      <c r="DP130" s="242"/>
      <c r="DQ130" s="242"/>
      <c r="DR130" s="242"/>
      <c r="DS130" s="242"/>
      <c r="DT130" s="242"/>
      <c r="DU130" s="242"/>
      <c r="DV130" s="242"/>
      <c r="DW130" s="242"/>
      <c r="DX130" s="242"/>
      <c r="DY130" s="242"/>
      <c r="DZ130" s="246"/>
    </row>
    <row r="131" spans="1:131" s="235" customFormat="1" ht="26.25" customHeight="1" thickBot="1" x14ac:dyDescent="0.25">
      <c r="A131" s="742"/>
      <c r="B131" s="743"/>
      <c r="C131" s="743"/>
      <c r="D131" s="743"/>
      <c r="E131" s="743"/>
      <c r="F131" s="743"/>
      <c r="G131" s="743"/>
      <c r="H131" s="743"/>
      <c r="I131" s="743"/>
      <c r="J131" s="743"/>
      <c r="K131" s="743"/>
      <c r="L131" s="743"/>
      <c r="M131" s="743"/>
      <c r="N131" s="743"/>
      <c r="O131" s="743"/>
      <c r="P131" s="743"/>
      <c r="Q131" s="743"/>
      <c r="R131" s="743"/>
      <c r="S131" s="743"/>
      <c r="T131" s="743"/>
      <c r="U131" s="743"/>
      <c r="V131" s="743"/>
      <c r="W131" s="744" t="s">
        <v>459</v>
      </c>
      <c r="X131" s="745"/>
      <c r="Y131" s="745"/>
      <c r="Z131" s="746"/>
      <c r="AA131" s="747">
        <v>1134003184</v>
      </c>
      <c r="AB131" s="748"/>
      <c r="AC131" s="748"/>
      <c r="AD131" s="748"/>
      <c r="AE131" s="749"/>
      <c r="AF131" s="750">
        <v>1115135964</v>
      </c>
      <c r="AG131" s="748"/>
      <c r="AH131" s="748"/>
      <c r="AI131" s="748"/>
      <c r="AJ131" s="749"/>
      <c r="AK131" s="750">
        <v>1143788260</v>
      </c>
      <c r="AL131" s="748"/>
      <c r="AM131" s="748"/>
      <c r="AN131" s="748"/>
      <c r="AO131" s="749"/>
      <c r="AP131" s="751"/>
      <c r="AQ131" s="752"/>
      <c r="AR131" s="752"/>
      <c r="AS131" s="752"/>
      <c r="AT131" s="753"/>
      <c r="AU131" s="273"/>
      <c r="AV131" s="273"/>
      <c r="AW131" s="273"/>
      <c r="AX131" s="712" t="s">
        <v>460</v>
      </c>
      <c r="AY131" s="713"/>
      <c r="AZ131" s="713"/>
      <c r="BA131" s="713"/>
      <c r="BB131" s="713"/>
      <c r="BC131" s="713"/>
      <c r="BD131" s="713"/>
      <c r="BE131" s="714"/>
      <c r="BF131" s="715">
        <v>187.3</v>
      </c>
      <c r="BG131" s="716"/>
      <c r="BH131" s="716"/>
      <c r="BI131" s="716"/>
      <c r="BJ131" s="716"/>
      <c r="BK131" s="716"/>
      <c r="BL131" s="717"/>
      <c r="BM131" s="715">
        <v>400</v>
      </c>
      <c r="BN131" s="716"/>
      <c r="BO131" s="716"/>
      <c r="BP131" s="716"/>
      <c r="BQ131" s="716"/>
      <c r="BR131" s="716"/>
      <c r="BS131" s="717"/>
      <c r="BT131" s="718"/>
      <c r="BU131" s="719"/>
      <c r="BV131" s="719"/>
      <c r="BW131" s="719"/>
      <c r="BX131" s="719"/>
      <c r="BY131" s="719"/>
      <c r="BZ131" s="720"/>
      <c r="CA131" s="274"/>
      <c r="CB131" s="274"/>
      <c r="CC131" s="274"/>
      <c r="CD131" s="274"/>
      <c r="CE131" s="274"/>
      <c r="CF131" s="274"/>
      <c r="CG131" s="274"/>
      <c r="CH131" s="274"/>
      <c r="CI131" s="274"/>
      <c r="CJ131" s="274"/>
      <c r="CK131" s="274"/>
      <c r="CL131" s="274"/>
      <c r="CM131" s="274"/>
      <c r="CN131" s="274"/>
      <c r="CO131" s="274"/>
      <c r="CP131" s="274"/>
      <c r="CQ131" s="274"/>
      <c r="CR131" s="274"/>
      <c r="CS131" s="274"/>
      <c r="CT131" s="274"/>
      <c r="CU131" s="274"/>
      <c r="CV131" s="274"/>
      <c r="CW131" s="274"/>
      <c r="CX131" s="274"/>
      <c r="CY131" s="274"/>
      <c r="CZ131" s="274"/>
      <c r="DA131" s="274"/>
      <c r="DB131" s="274"/>
      <c r="DC131" s="274"/>
      <c r="DD131" s="274"/>
      <c r="DE131" s="274"/>
      <c r="DF131" s="274"/>
      <c r="DG131" s="274"/>
      <c r="DH131" s="274"/>
      <c r="DI131" s="274"/>
      <c r="DJ131" s="274"/>
      <c r="DK131" s="274"/>
      <c r="DL131" s="274"/>
      <c r="DM131" s="274"/>
      <c r="DN131" s="274"/>
      <c r="DO131" s="274"/>
      <c r="DP131" s="242"/>
      <c r="DQ131" s="242"/>
      <c r="DR131" s="242"/>
      <c r="DS131" s="242"/>
      <c r="DT131" s="242"/>
      <c r="DU131" s="242"/>
      <c r="DV131" s="242"/>
      <c r="DW131" s="242"/>
      <c r="DX131" s="242"/>
      <c r="DY131" s="242"/>
      <c r="DZ131" s="246"/>
    </row>
    <row r="132" spans="1:131" s="235" customFormat="1" ht="26.25" customHeight="1" x14ac:dyDescent="0.2">
      <c r="A132" s="721" t="s">
        <v>461</v>
      </c>
      <c r="B132" s="722"/>
      <c r="C132" s="722"/>
      <c r="D132" s="722"/>
      <c r="E132" s="722"/>
      <c r="F132" s="722"/>
      <c r="G132" s="722"/>
      <c r="H132" s="722"/>
      <c r="I132" s="722"/>
      <c r="J132" s="722"/>
      <c r="K132" s="722"/>
      <c r="L132" s="722"/>
      <c r="M132" s="722"/>
      <c r="N132" s="722"/>
      <c r="O132" s="722"/>
      <c r="P132" s="722"/>
      <c r="Q132" s="722"/>
      <c r="R132" s="722"/>
      <c r="S132" s="722"/>
      <c r="T132" s="722"/>
      <c r="U132" s="722"/>
      <c r="V132" s="725" t="s">
        <v>462</v>
      </c>
      <c r="W132" s="725"/>
      <c r="X132" s="725"/>
      <c r="Y132" s="725"/>
      <c r="Z132" s="726"/>
      <c r="AA132" s="727">
        <v>13.935855760000001</v>
      </c>
      <c r="AB132" s="728"/>
      <c r="AC132" s="728"/>
      <c r="AD132" s="728"/>
      <c r="AE132" s="729"/>
      <c r="AF132" s="730">
        <v>13.85759513</v>
      </c>
      <c r="AG132" s="728"/>
      <c r="AH132" s="728"/>
      <c r="AI132" s="728"/>
      <c r="AJ132" s="729"/>
      <c r="AK132" s="730">
        <v>13.40545985</v>
      </c>
      <c r="AL132" s="728"/>
      <c r="AM132" s="728"/>
      <c r="AN132" s="728"/>
      <c r="AO132" s="729"/>
      <c r="AP132" s="731"/>
      <c r="AQ132" s="732"/>
      <c r="AR132" s="732"/>
      <c r="AS132" s="732"/>
      <c r="AT132" s="733"/>
      <c r="AU132" s="275"/>
      <c r="AV132" s="276"/>
      <c r="AW132" s="276"/>
      <c r="AX132" s="242"/>
      <c r="AY132" s="242"/>
      <c r="AZ132" s="242"/>
      <c r="BA132" s="242"/>
      <c r="BB132" s="242"/>
      <c r="BC132" s="242"/>
      <c r="BD132" s="242"/>
      <c r="BE132" s="242"/>
      <c r="BF132" s="242"/>
      <c r="BG132" s="242"/>
      <c r="BH132" s="242"/>
      <c r="BI132" s="242"/>
      <c r="BJ132" s="242"/>
      <c r="BK132" s="242"/>
      <c r="BL132" s="242"/>
      <c r="BM132" s="242"/>
      <c r="BN132" s="242"/>
      <c r="BO132" s="242"/>
      <c r="BP132" s="242"/>
      <c r="BQ132" s="242"/>
      <c r="BR132" s="242"/>
      <c r="BS132" s="243"/>
      <c r="BT132" s="242"/>
      <c r="BU132" s="242"/>
      <c r="BV132" s="242"/>
      <c r="BW132" s="242"/>
      <c r="BX132" s="242"/>
      <c r="BY132" s="242"/>
      <c r="BZ132" s="242"/>
      <c r="CA132" s="274"/>
      <c r="CB132" s="274"/>
      <c r="CC132" s="274"/>
      <c r="CD132" s="274"/>
      <c r="CE132" s="274"/>
      <c r="CF132" s="274"/>
      <c r="CG132" s="274"/>
      <c r="CH132" s="274"/>
      <c r="CI132" s="274"/>
      <c r="CJ132" s="274"/>
      <c r="CK132" s="274"/>
      <c r="CL132" s="274"/>
      <c r="CM132" s="274"/>
      <c r="CN132" s="274"/>
      <c r="CO132" s="274"/>
      <c r="CP132" s="274"/>
      <c r="CQ132" s="274"/>
      <c r="CR132" s="274"/>
      <c r="CS132" s="274"/>
      <c r="CT132" s="274"/>
      <c r="CU132" s="274"/>
      <c r="CV132" s="274"/>
      <c r="CW132" s="274"/>
      <c r="CX132" s="274"/>
      <c r="CY132" s="274"/>
      <c r="CZ132" s="274"/>
      <c r="DA132" s="274"/>
      <c r="DB132" s="274"/>
      <c r="DC132" s="274"/>
      <c r="DD132" s="274"/>
      <c r="DE132" s="274"/>
      <c r="DF132" s="274"/>
      <c r="DG132" s="274"/>
      <c r="DH132" s="274"/>
      <c r="DI132" s="274"/>
      <c r="DJ132" s="274"/>
      <c r="DK132" s="274"/>
      <c r="DL132" s="274"/>
      <c r="DM132" s="274"/>
      <c r="DN132" s="274"/>
      <c r="DO132" s="274"/>
      <c r="DP132" s="246"/>
      <c r="DQ132" s="246"/>
      <c r="DR132" s="246"/>
      <c r="DS132" s="246"/>
      <c r="DT132" s="246"/>
      <c r="DU132" s="246"/>
      <c r="DV132" s="246"/>
      <c r="DW132" s="246"/>
      <c r="DX132" s="246"/>
      <c r="DY132" s="246"/>
      <c r="DZ132" s="246"/>
    </row>
    <row r="133" spans="1:131" s="235" customFormat="1" ht="26.25" customHeight="1" thickBot="1" x14ac:dyDescent="0.25">
      <c r="A133" s="723"/>
      <c r="B133" s="724"/>
      <c r="C133" s="724"/>
      <c r="D133" s="724"/>
      <c r="E133" s="724"/>
      <c r="F133" s="724"/>
      <c r="G133" s="724"/>
      <c r="H133" s="724"/>
      <c r="I133" s="724"/>
      <c r="J133" s="724"/>
      <c r="K133" s="724"/>
      <c r="L133" s="724"/>
      <c r="M133" s="724"/>
      <c r="N133" s="724"/>
      <c r="O133" s="724"/>
      <c r="P133" s="724"/>
      <c r="Q133" s="724"/>
      <c r="R133" s="724"/>
      <c r="S133" s="724"/>
      <c r="T133" s="724"/>
      <c r="U133" s="724"/>
      <c r="V133" s="704" t="s">
        <v>463</v>
      </c>
      <c r="W133" s="704"/>
      <c r="X133" s="704"/>
      <c r="Y133" s="704"/>
      <c r="Z133" s="705"/>
      <c r="AA133" s="706">
        <v>13.6</v>
      </c>
      <c r="AB133" s="707"/>
      <c r="AC133" s="707"/>
      <c r="AD133" s="707"/>
      <c r="AE133" s="708"/>
      <c r="AF133" s="706">
        <v>13.7</v>
      </c>
      <c r="AG133" s="707"/>
      <c r="AH133" s="707"/>
      <c r="AI133" s="707"/>
      <c r="AJ133" s="708"/>
      <c r="AK133" s="706">
        <v>13.7</v>
      </c>
      <c r="AL133" s="707"/>
      <c r="AM133" s="707"/>
      <c r="AN133" s="707"/>
      <c r="AO133" s="708"/>
      <c r="AP133" s="709"/>
      <c r="AQ133" s="710"/>
      <c r="AR133" s="710"/>
      <c r="AS133" s="710"/>
      <c r="AT133" s="711"/>
      <c r="AU133" s="276"/>
      <c r="AV133" s="276"/>
      <c r="AW133" s="276"/>
      <c r="AX133" s="276"/>
      <c r="AY133" s="276"/>
      <c r="AZ133" s="276"/>
      <c r="BA133" s="276"/>
      <c r="BB133" s="276"/>
      <c r="BC133" s="276"/>
      <c r="BD133" s="276"/>
      <c r="BE133" s="276"/>
      <c r="BF133" s="276"/>
      <c r="BG133" s="276"/>
      <c r="BH133" s="276"/>
      <c r="BI133" s="276"/>
      <c r="BJ133" s="276"/>
      <c r="BK133" s="276"/>
      <c r="BL133" s="276"/>
      <c r="BM133" s="276"/>
      <c r="BN133" s="274"/>
      <c r="BO133" s="274"/>
      <c r="BP133" s="274"/>
      <c r="BQ133" s="274"/>
      <c r="BR133" s="274"/>
      <c r="BS133" s="274"/>
      <c r="BT133" s="274"/>
      <c r="BU133" s="274"/>
      <c r="BV133" s="274"/>
      <c r="BW133" s="274"/>
      <c r="BX133" s="274"/>
      <c r="BY133" s="274"/>
      <c r="BZ133" s="274"/>
      <c r="CA133" s="274"/>
      <c r="CB133" s="274"/>
      <c r="CC133" s="274"/>
      <c r="CD133" s="274"/>
      <c r="CE133" s="274"/>
      <c r="CF133" s="274"/>
      <c r="CG133" s="274"/>
      <c r="CH133" s="274"/>
      <c r="CI133" s="274"/>
      <c r="CJ133" s="274"/>
      <c r="CK133" s="274"/>
      <c r="CL133" s="274"/>
      <c r="CM133" s="274"/>
      <c r="CN133" s="274"/>
      <c r="CO133" s="274"/>
      <c r="CP133" s="274"/>
      <c r="CQ133" s="274"/>
      <c r="CR133" s="274"/>
      <c r="CS133" s="274"/>
      <c r="CT133" s="274"/>
      <c r="CU133" s="274"/>
      <c r="CV133" s="274"/>
      <c r="CW133" s="274"/>
      <c r="CX133" s="274"/>
      <c r="CY133" s="274"/>
      <c r="CZ133" s="274"/>
      <c r="DA133" s="274"/>
      <c r="DB133" s="274"/>
      <c r="DC133" s="274"/>
      <c r="DD133" s="274"/>
      <c r="DE133" s="274"/>
      <c r="DF133" s="274"/>
      <c r="DG133" s="274"/>
      <c r="DH133" s="274"/>
      <c r="DI133" s="274"/>
      <c r="DJ133" s="274"/>
      <c r="DK133" s="274"/>
      <c r="DL133" s="274"/>
      <c r="DM133" s="274"/>
      <c r="DN133" s="274"/>
      <c r="DO133" s="274"/>
      <c r="DP133" s="246"/>
      <c r="DQ133" s="246"/>
      <c r="DR133" s="246"/>
      <c r="DS133" s="246"/>
      <c r="DT133" s="246"/>
      <c r="DU133" s="246"/>
      <c r="DV133" s="246"/>
      <c r="DW133" s="246"/>
      <c r="DX133" s="246"/>
      <c r="DY133" s="246"/>
      <c r="DZ133" s="246"/>
    </row>
    <row r="134" spans="1:131" s="236" customFormat="1" ht="11.25" customHeight="1" x14ac:dyDescent="0.2">
      <c r="A134" s="277"/>
      <c r="B134" s="277"/>
      <c r="C134" s="277"/>
      <c r="D134" s="277"/>
      <c r="E134" s="277"/>
      <c r="F134" s="277"/>
      <c r="G134" s="277"/>
      <c r="H134" s="277"/>
      <c r="I134" s="277"/>
      <c r="J134" s="277"/>
      <c r="K134" s="277"/>
      <c r="L134" s="277"/>
      <c r="M134" s="277"/>
      <c r="N134" s="277"/>
      <c r="O134" s="277"/>
      <c r="P134" s="277"/>
      <c r="Q134" s="277"/>
      <c r="R134" s="277"/>
      <c r="S134" s="277"/>
      <c r="T134" s="277"/>
      <c r="U134" s="277"/>
      <c r="V134" s="277"/>
      <c r="W134" s="277"/>
      <c r="X134" s="277"/>
      <c r="Y134" s="277"/>
      <c r="Z134" s="277"/>
      <c r="AA134" s="277"/>
      <c r="AB134" s="277"/>
      <c r="AC134" s="277"/>
      <c r="AD134" s="277"/>
      <c r="AE134" s="277"/>
      <c r="AF134" s="277"/>
      <c r="AG134" s="277"/>
      <c r="AH134" s="277"/>
      <c r="AI134" s="277"/>
      <c r="AJ134" s="277"/>
      <c r="AK134" s="277"/>
      <c r="AL134" s="277"/>
      <c r="AM134" s="277"/>
      <c r="AN134" s="277"/>
      <c r="AO134" s="277"/>
      <c r="AP134" s="277"/>
      <c r="AQ134" s="277"/>
      <c r="AR134" s="277"/>
      <c r="AS134" s="277"/>
      <c r="AT134" s="277"/>
      <c r="AU134" s="276"/>
      <c r="AV134" s="276"/>
      <c r="AW134" s="276"/>
      <c r="AX134" s="276"/>
      <c r="AY134" s="276"/>
      <c r="AZ134" s="276"/>
      <c r="BA134" s="276"/>
      <c r="BB134" s="276"/>
      <c r="BC134" s="276"/>
      <c r="BD134" s="276"/>
      <c r="BE134" s="276"/>
      <c r="BF134" s="276"/>
      <c r="BG134" s="276"/>
      <c r="BH134" s="276"/>
      <c r="BI134" s="276"/>
      <c r="BJ134" s="276"/>
      <c r="BK134" s="276"/>
      <c r="BL134" s="276"/>
      <c r="BM134" s="276"/>
      <c r="BN134" s="274"/>
      <c r="BO134" s="274"/>
      <c r="BP134" s="274"/>
      <c r="BQ134" s="274"/>
      <c r="BR134" s="274"/>
      <c r="BS134" s="274"/>
      <c r="BT134" s="274"/>
      <c r="BU134" s="274"/>
      <c r="BV134" s="274"/>
      <c r="BW134" s="274"/>
      <c r="BX134" s="274"/>
      <c r="BY134" s="274"/>
      <c r="BZ134" s="274"/>
      <c r="CA134" s="274"/>
      <c r="CB134" s="274"/>
      <c r="CC134" s="274"/>
      <c r="CD134" s="274"/>
      <c r="CE134" s="274"/>
      <c r="CF134" s="274"/>
      <c r="CG134" s="274"/>
      <c r="CH134" s="274"/>
      <c r="CI134" s="274"/>
      <c r="CJ134" s="274"/>
      <c r="CK134" s="274"/>
      <c r="CL134" s="274"/>
      <c r="CM134" s="274"/>
      <c r="CN134" s="274"/>
      <c r="CO134" s="274"/>
      <c r="CP134" s="274"/>
      <c r="CQ134" s="274"/>
      <c r="CR134" s="274"/>
      <c r="CS134" s="274"/>
      <c r="CT134" s="274"/>
      <c r="CU134" s="274"/>
      <c r="CV134" s="274"/>
      <c r="CW134" s="274"/>
      <c r="CX134" s="274"/>
      <c r="CY134" s="274"/>
      <c r="CZ134" s="274"/>
      <c r="DA134" s="274"/>
      <c r="DB134" s="274"/>
      <c r="DC134" s="274"/>
      <c r="DD134" s="274"/>
      <c r="DE134" s="274"/>
      <c r="DF134" s="274"/>
      <c r="DG134" s="274"/>
      <c r="DH134" s="274"/>
      <c r="DI134" s="274"/>
      <c r="DJ134" s="274"/>
      <c r="DK134" s="274"/>
      <c r="DL134" s="274"/>
      <c r="DM134" s="274"/>
      <c r="DN134" s="274"/>
      <c r="DO134" s="274"/>
      <c r="DP134" s="246"/>
      <c r="DQ134" s="246"/>
      <c r="DR134" s="246"/>
      <c r="DS134" s="246"/>
      <c r="DT134" s="246"/>
      <c r="DU134" s="246"/>
      <c r="DV134" s="246"/>
      <c r="DW134" s="246"/>
      <c r="DX134" s="246"/>
      <c r="DY134" s="246"/>
      <c r="DZ134" s="246"/>
      <c r="EA134" s="235"/>
    </row>
    <row r="135" spans="1:131" ht="14" hidden="1" x14ac:dyDescent="0.2">
      <c r="AU135" s="277"/>
      <c r="AV135" s="277"/>
      <c r="AW135" s="277"/>
      <c r="AX135" s="277"/>
      <c r="AY135" s="277"/>
      <c r="AZ135" s="277"/>
      <c r="BA135" s="277"/>
      <c r="BB135" s="277"/>
      <c r="BC135" s="277"/>
      <c r="BD135" s="277"/>
      <c r="BE135" s="277"/>
      <c r="BF135" s="277"/>
      <c r="BG135" s="277"/>
      <c r="BH135" s="277"/>
      <c r="BI135" s="277"/>
      <c r="BJ135" s="277"/>
      <c r="BK135" s="277"/>
      <c r="BL135" s="277"/>
      <c r="BM135" s="277"/>
      <c r="BN135" s="277"/>
      <c r="BO135" s="277"/>
      <c r="BP135" s="277"/>
      <c r="BQ135" s="277"/>
      <c r="BR135" s="277"/>
      <c r="BS135" s="277"/>
      <c r="BT135" s="277"/>
      <c r="BU135" s="277"/>
      <c r="BV135" s="277"/>
      <c r="BW135" s="277"/>
      <c r="BX135" s="277"/>
      <c r="BY135" s="277"/>
      <c r="BZ135" s="277"/>
      <c r="CA135" s="277"/>
      <c r="CB135" s="277"/>
      <c r="CC135" s="277"/>
      <c r="CD135" s="277"/>
      <c r="CE135" s="277"/>
      <c r="CF135" s="277"/>
      <c r="CG135" s="277"/>
      <c r="CH135" s="277"/>
      <c r="CI135" s="277"/>
      <c r="CJ135" s="277"/>
      <c r="CK135" s="277"/>
      <c r="CL135" s="277"/>
      <c r="CM135" s="277"/>
      <c r="CN135" s="277"/>
      <c r="CO135" s="277"/>
      <c r="CP135" s="277"/>
      <c r="CQ135" s="277"/>
      <c r="CR135" s="277"/>
      <c r="CS135" s="277"/>
      <c r="CT135" s="277"/>
      <c r="CU135" s="277"/>
      <c r="CV135" s="277"/>
      <c r="CW135" s="277"/>
      <c r="CX135" s="277"/>
      <c r="CY135" s="277"/>
      <c r="CZ135" s="277"/>
      <c r="DA135" s="277"/>
      <c r="DB135" s="277"/>
      <c r="DC135" s="277"/>
      <c r="DD135" s="277"/>
      <c r="DE135" s="277"/>
      <c r="DF135" s="277"/>
      <c r="DG135" s="277"/>
      <c r="DH135" s="277"/>
      <c r="DI135" s="277"/>
      <c r="DJ135" s="277"/>
      <c r="DK135" s="277"/>
      <c r="DL135" s="277"/>
      <c r="DM135" s="277"/>
      <c r="DN135" s="277"/>
      <c r="DO135" s="277"/>
      <c r="DP135" s="277"/>
      <c r="DQ135" s="277"/>
      <c r="DR135" s="277"/>
      <c r="DS135" s="277"/>
      <c r="DT135" s="277"/>
      <c r="DU135" s="277"/>
      <c r="DV135" s="277"/>
      <c r="DW135" s="277"/>
      <c r="DX135" s="277"/>
      <c r="DY135" s="277"/>
      <c r="DZ135" s="277"/>
    </row>
    <row r="136" spans="1:131" hidden="1" x14ac:dyDescent="0.2"/>
  </sheetData>
  <sheetProtection algorithmName="SHA-512" hashValue="ed+jK2wRJh/1sqazGjPYZM+JX5a6crqN8Ci6cY4LzvanPlXvAcQQIZsAkGNnQuE6IsY0YJya8PGQzc0b99wsLQ==" saltValue="CV/DZJWGoY51hR52P9s/X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P97"/>
  <sheetViews>
    <sheetView showGridLines="0" view="pageBreakPreview" zoomScaleNormal="85" zoomScaleSheetLayoutView="100" workbookViewId="0"/>
  </sheetViews>
  <sheetFormatPr defaultColWidth="0" defaultRowHeight="13.5" customHeight="1" zeroHeight="1" x14ac:dyDescent="0.2"/>
  <cols>
    <col min="1" max="2" width="2.7265625" style="280" customWidth="1"/>
    <col min="3" max="120" width="2.7265625" style="279" customWidth="1"/>
    <col min="121" max="16384" width="9" style="279" hidden="1"/>
  </cols>
  <sheetData>
    <row r="1" spans="2:2" ht="13" x14ac:dyDescent="0.2">
      <c r="B1" s="279"/>
    </row>
    <row r="2" spans="2:2" ht="13" x14ac:dyDescent="0.2"/>
    <row r="3" spans="2:2" ht="13" x14ac:dyDescent="0.2"/>
    <row r="4" spans="2:2" ht="13" x14ac:dyDescent="0.2"/>
    <row r="5" spans="2:2" ht="13" x14ac:dyDescent="0.2"/>
    <row r="6" spans="2:2" ht="13" x14ac:dyDescent="0.2"/>
    <row r="7" spans="2:2" ht="13" x14ac:dyDescent="0.2"/>
    <row r="8" spans="2:2" ht="13" x14ac:dyDescent="0.2"/>
    <row r="9" spans="2:2" ht="13" x14ac:dyDescent="0.2"/>
    <row r="10" spans="2:2" ht="13" x14ac:dyDescent="0.2"/>
    <row r="11" spans="2:2" ht="13" x14ac:dyDescent="0.2"/>
    <row r="12" spans="2:2" ht="13" x14ac:dyDescent="0.2"/>
    <row r="13" spans="2:2" ht="13" x14ac:dyDescent="0.2"/>
    <row r="14" spans="2:2" ht="13" x14ac:dyDescent="0.2"/>
    <row r="15" spans="2:2" ht="13" x14ac:dyDescent="0.2"/>
    <row r="16" spans="2:2"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ht="13" x14ac:dyDescent="0.2"/>
    <row r="34" ht="13" x14ac:dyDescent="0.2"/>
    <row r="35" ht="13" x14ac:dyDescent="0.2"/>
    <row r="36" ht="13" x14ac:dyDescent="0.2"/>
    <row r="37" ht="13" x14ac:dyDescent="0.2"/>
    <row r="38" ht="13" x14ac:dyDescent="0.2"/>
    <row r="39" ht="13" x14ac:dyDescent="0.2"/>
    <row r="40" ht="13" x14ac:dyDescent="0.2"/>
    <row r="41" ht="13" x14ac:dyDescent="0.2"/>
    <row r="42" ht="13" x14ac:dyDescent="0.2"/>
    <row r="43" ht="13" x14ac:dyDescent="0.2"/>
    <row r="44" ht="13" x14ac:dyDescent="0.2"/>
    <row r="45" ht="13" x14ac:dyDescent="0.2"/>
    <row r="46" ht="13" x14ac:dyDescent="0.2"/>
    <row r="47" ht="13" x14ac:dyDescent="0.2"/>
    <row r="4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 x14ac:dyDescent="0.2"/>
    <row r="93" ht="13" x14ac:dyDescent="0.2"/>
    <row r="94" ht="13" x14ac:dyDescent="0.2"/>
    <row r="95" ht="13" x14ac:dyDescent="0.2"/>
    <row r="96" ht="13" x14ac:dyDescent="0.2"/>
    <row r="97" spans="120:120" ht="13" x14ac:dyDescent="0.2">
      <c r="DP97" s="279" t="s">
        <v>464</v>
      </c>
    </row>
  </sheetData>
  <sheetProtection algorithmName="SHA-512" hashValue="3TSgsNpEOiIzRV0wO0IhC2E7oK7OtSKVjVVNG/fT0vye9EYpmClXjlG2/N/mXfXglmLF7yB2jF5V02yhigejKw==" saltValue="rc4uPjpTazP8mVxlDDNm6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&amp;C&amp;P/&amp;N</oddFooter>
  </headerFooter>
  <rowBreaks count="1" manualBreakCount="1">
    <brk id="9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328125" style="280" customWidth="1"/>
    <col min="117" max="16384" width="9" style="279" hidden="1"/>
  </cols>
  <sheetData>
    <row r="1" spans="1:116" ht="13" x14ac:dyDescent="0.2">
      <c r="A1" s="281"/>
      <c r="B1" s="282"/>
      <c r="C1" s="282"/>
      <c r="D1" s="282"/>
      <c r="E1" s="282"/>
      <c r="F1" s="282"/>
      <c r="G1" s="282"/>
      <c r="H1" s="282"/>
      <c r="I1" s="282"/>
      <c r="J1" s="282"/>
      <c r="K1" s="282"/>
      <c r="L1" s="282"/>
      <c r="M1" s="282"/>
      <c r="N1" s="282"/>
      <c r="O1" s="282"/>
      <c r="P1" s="282"/>
      <c r="Q1" s="282"/>
      <c r="R1" s="282"/>
      <c r="S1" s="282"/>
      <c r="T1" s="282"/>
      <c r="U1" s="282"/>
      <c r="V1" s="282"/>
      <c r="W1" s="282"/>
      <c r="X1" s="282"/>
      <c r="Y1" s="282"/>
      <c r="Z1" s="282"/>
      <c r="AA1" s="282"/>
      <c r="AB1" s="282"/>
      <c r="AC1" s="282"/>
      <c r="AD1" s="282"/>
      <c r="AE1" s="282"/>
      <c r="AF1" s="282"/>
      <c r="AG1" s="282"/>
      <c r="AH1" s="282"/>
      <c r="AI1" s="282"/>
      <c r="AJ1" s="282"/>
      <c r="AK1" s="282"/>
      <c r="AL1" s="282"/>
      <c r="AM1" s="282"/>
      <c r="AN1" s="282"/>
      <c r="AO1" s="282"/>
      <c r="AP1" s="282"/>
      <c r="AQ1" s="282"/>
      <c r="AR1" s="282"/>
      <c r="AS1" s="282"/>
      <c r="AT1" s="282"/>
      <c r="AU1" s="282"/>
      <c r="AV1" s="282"/>
      <c r="AW1" s="282"/>
      <c r="AX1" s="282"/>
      <c r="AY1" s="282"/>
      <c r="AZ1" s="282"/>
      <c r="BA1" s="282"/>
      <c r="BB1" s="282"/>
      <c r="BC1" s="282"/>
      <c r="BD1" s="282"/>
      <c r="BE1" s="282"/>
      <c r="BF1" s="282"/>
      <c r="BG1" s="282"/>
      <c r="BH1" s="282"/>
      <c r="BI1" s="282"/>
      <c r="BJ1" s="282"/>
      <c r="BK1" s="282"/>
      <c r="BL1" s="282"/>
      <c r="BM1" s="282"/>
      <c r="BN1" s="282"/>
      <c r="BO1" s="282"/>
      <c r="BP1" s="282"/>
      <c r="BQ1" s="282"/>
      <c r="BR1" s="282"/>
      <c r="BS1" s="282"/>
      <c r="BT1" s="282"/>
      <c r="BU1" s="282"/>
      <c r="BV1" s="282"/>
      <c r="BW1" s="282"/>
      <c r="BX1" s="282"/>
      <c r="BY1" s="282"/>
      <c r="BZ1" s="282"/>
      <c r="CA1" s="282"/>
      <c r="CB1" s="282"/>
      <c r="CC1" s="282"/>
      <c r="CD1" s="282"/>
      <c r="CE1" s="282"/>
      <c r="CF1" s="282"/>
      <c r="CG1" s="282"/>
      <c r="CH1" s="282"/>
      <c r="CI1" s="282"/>
      <c r="CJ1" s="282"/>
      <c r="CK1" s="282"/>
      <c r="CL1" s="282"/>
      <c r="CM1" s="282"/>
      <c r="CN1" s="282"/>
      <c r="CO1" s="282"/>
      <c r="CP1" s="282"/>
      <c r="CQ1" s="282"/>
      <c r="CR1" s="282"/>
      <c r="CS1" s="282"/>
      <c r="CT1" s="282"/>
      <c r="CU1" s="282"/>
      <c r="CV1" s="282"/>
      <c r="CW1" s="282"/>
      <c r="CX1" s="282"/>
      <c r="CY1" s="282"/>
      <c r="CZ1" s="282"/>
      <c r="DA1" s="282"/>
      <c r="DB1" s="282"/>
      <c r="DC1" s="282"/>
      <c r="DD1" s="282"/>
      <c r="DE1" s="282"/>
      <c r="DF1" s="282"/>
      <c r="DG1" s="282"/>
      <c r="DH1" s="282"/>
      <c r="DI1" s="282"/>
      <c r="DJ1" s="282"/>
      <c r="DK1" s="282"/>
      <c r="DL1" s="282"/>
    </row>
    <row r="2" spans="1:116" ht="13" x14ac:dyDescent="0.2">
      <c r="A2" s="281"/>
      <c r="B2" s="281"/>
      <c r="C2" s="281"/>
      <c r="D2" s="281"/>
      <c r="E2" s="281"/>
      <c r="F2" s="281"/>
      <c r="G2" s="281"/>
      <c r="H2" s="281"/>
      <c r="I2" s="281"/>
      <c r="J2" s="281"/>
      <c r="K2" s="281"/>
      <c r="L2" s="281"/>
      <c r="M2" s="281"/>
      <c r="N2" s="281"/>
      <c r="O2" s="281"/>
      <c r="P2" s="281"/>
      <c r="Q2" s="281"/>
      <c r="R2" s="281"/>
      <c r="S2" s="281"/>
      <c r="T2" s="282"/>
      <c r="U2" s="281"/>
      <c r="V2" s="281"/>
      <c r="W2" s="281"/>
      <c r="X2" s="281"/>
      <c r="Y2" s="281"/>
      <c r="Z2" s="281"/>
      <c r="AA2" s="281"/>
      <c r="AB2" s="281"/>
      <c r="AC2" s="281"/>
      <c r="AD2" s="281"/>
      <c r="AE2" s="281"/>
      <c r="AF2" s="281"/>
      <c r="AG2" s="281"/>
      <c r="AH2" s="281"/>
      <c r="AI2" s="281"/>
      <c r="AJ2" s="281"/>
      <c r="AK2" s="281"/>
      <c r="AL2" s="281"/>
      <c r="AM2" s="281"/>
      <c r="AN2" s="281"/>
      <c r="AO2" s="281"/>
      <c r="AP2" s="281"/>
      <c r="AQ2" s="281"/>
      <c r="AR2" s="281"/>
      <c r="AS2" s="281"/>
      <c r="AT2" s="281"/>
      <c r="AU2" s="281"/>
      <c r="AV2" s="281"/>
      <c r="AW2" s="281"/>
      <c r="AX2" s="281"/>
      <c r="AY2" s="281"/>
      <c r="AZ2" s="281"/>
      <c r="BA2" s="281"/>
      <c r="BB2" s="281"/>
      <c r="BC2" s="281"/>
      <c r="BD2" s="281"/>
      <c r="BE2" s="281"/>
      <c r="BF2" s="281"/>
      <c r="BG2" s="281"/>
      <c r="BH2" s="281"/>
      <c r="BI2" s="281"/>
      <c r="BJ2" s="281"/>
      <c r="BK2" s="281"/>
      <c r="BL2" s="281"/>
      <c r="BM2" s="281"/>
      <c r="BN2" s="281"/>
      <c r="BO2" s="281"/>
      <c r="BP2" s="281"/>
      <c r="BQ2" s="281"/>
      <c r="BR2" s="281"/>
      <c r="BS2" s="281"/>
      <c r="BT2" s="281"/>
      <c r="BU2" s="281"/>
      <c r="BV2" s="281"/>
      <c r="BW2" s="281"/>
      <c r="BX2" s="281"/>
      <c r="BY2" s="281"/>
      <c r="BZ2" s="281"/>
      <c r="CA2" s="281"/>
      <c r="CB2" s="281"/>
      <c r="CC2" s="281"/>
      <c r="CD2" s="281"/>
      <c r="CE2" s="281"/>
      <c r="CF2" s="281"/>
      <c r="CG2" s="281"/>
      <c r="CH2" s="281"/>
      <c r="CI2" s="281"/>
      <c r="CJ2" s="281"/>
      <c r="CK2" s="281"/>
      <c r="CL2" s="281"/>
      <c r="CM2" s="281"/>
      <c r="CN2" s="281"/>
      <c r="CO2" s="281"/>
      <c r="CP2" s="281"/>
      <c r="CQ2" s="281"/>
      <c r="CR2" s="281"/>
      <c r="CS2" s="281"/>
      <c r="CT2" s="281"/>
      <c r="CU2" s="281"/>
      <c r="CV2" s="281"/>
      <c r="CW2" s="281"/>
      <c r="CX2" s="281"/>
      <c r="CY2" s="281"/>
      <c r="CZ2" s="281"/>
      <c r="DA2" s="281"/>
      <c r="DB2" s="281"/>
      <c r="DC2" s="281"/>
      <c r="DD2" s="281"/>
      <c r="DE2" s="281"/>
      <c r="DF2" s="281"/>
      <c r="DG2" s="281"/>
      <c r="DH2" s="281"/>
      <c r="DI2" s="281"/>
      <c r="DJ2" s="281"/>
      <c r="DK2" s="281"/>
      <c r="DL2" s="281"/>
    </row>
    <row r="3" spans="1:116" ht="13" x14ac:dyDescent="0.2">
      <c r="A3" s="281"/>
      <c r="B3" s="282"/>
      <c r="C3" s="282"/>
      <c r="D3" s="282"/>
      <c r="E3" s="282"/>
      <c r="F3" s="282"/>
      <c r="G3" s="282"/>
      <c r="H3" s="282"/>
      <c r="I3" s="282"/>
      <c r="J3" s="282"/>
      <c r="K3" s="282"/>
      <c r="L3" s="282"/>
      <c r="M3" s="282"/>
      <c r="N3" s="282"/>
      <c r="O3" s="282"/>
      <c r="P3" s="282"/>
      <c r="Q3" s="282"/>
      <c r="R3" s="282"/>
      <c r="S3" s="282"/>
      <c r="T3" s="281"/>
      <c r="U3" s="282"/>
      <c r="V3" s="282"/>
      <c r="W3" s="282"/>
      <c r="X3" s="282"/>
      <c r="Y3" s="282"/>
      <c r="Z3" s="282"/>
      <c r="AA3" s="282"/>
      <c r="AB3" s="282"/>
      <c r="AC3" s="282"/>
      <c r="AD3" s="282"/>
      <c r="AE3" s="282"/>
      <c r="AF3" s="282"/>
      <c r="AG3" s="282"/>
      <c r="AH3" s="282"/>
      <c r="AI3" s="282"/>
      <c r="AJ3" s="282"/>
      <c r="AK3" s="282"/>
      <c r="AL3" s="282"/>
      <c r="AM3" s="282"/>
      <c r="AN3" s="282"/>
      <c r="AO3" s="282"/>
      <c r="AP3" s="282"/>
      <c r="AQ3" s="282"/>
      <c r="AR3" s="282"/>
      <c r="AS3" s="282"/>
      <c r="AT3" s="282"/>
      <c r="AU3" s="282"/>
      <c r="AV3" s="282"/>
      <c r="AW3" s="282"/>
      <c r="AX3" s="282"/>
      <c r="AY3" s="282"/>
      <c r="AZ3" s="282"/>
      <c r="BA3" s="282"/>
      <c r="BB3" s="282"/>
      <c r="BC3" s="282"/>
      <c r="BD3" s="282"/>
      <c r="BE3" s="282"/>
      <c r="BF3" s="282"/>
      <c r="BG3" s="282"/>
      <c r="BH3" s="282"/>
      <c r="BI3" s="282"/>
      <c r="BJ3" s="282"/>
      <c r="BK3" s="282"/>
      <c r="BL3" s="282"/>
      <c r="BM3" s="282"/>
      <c r="BN3" s="282"/>
      <c r="BO3" s="282"/>
      <c r="BP3" s="282"/>
      <c r="BQ3" s="282"/>
      <c r="BR3" s="282"/>
      <c r="BS3" s="282"/>
      <c r="BT3" s="282"/>
      <c r="BU3" s="282"/>
      <c r="BV3" s="282"/>
      <c r="BW3" s="282"/>
      <c r="BX3" s="282"/>
      <c r="BY3" s="282"/>
      <c r="BZ3" s="282"/>
      <c r="CA3" s="282"/>
      <c r="CB3" s="282"/>
      <c r="CC3" s="282"/>
      <c r="CD3" s="282"/>
      <c r="CE3" s="282"/>
      <c r="CF3" s="282"/>
      <c r="CG3" s="282"/>
      <c r="CH3" s="282"/>
      <c r="CI3" s="282"/>
      <c r="CJ3" s="282"/>
      <c r="CK3" s="282"/>
      <c r="CL3" s="282"/>
      <c r="CM3" s="282"/>
      <c r="CN3" s="282"/>
      <c r="CO3" s="282"/>
      <c r="CP3" s="282"/>
      <c r="CQ3" s="282"/>
      <c r="CR3" s="282"/>
      <c r="CS3" s="282"/>
      <c r="CT3" s="282"/>
      <c r="CU3" s="282"/>
      <c r="CV3" s="282"/>
      <c r="CW3" s="282"/>
      <c r="CX3" s="282"/>
      <c r="CY3" s="282"/>
      <c r="CZ3" s="282"/>
      <c r="DA3" s="282"/>
      <c r="DB3" s="282"/>
      <c r="DC3" s="282"/>
      <c r="DD3" s="282"/>
      <c r="DE3" s="282"/>
      <c r="DF3" s="282"/>
      <c r="DG3" s="282"/>
      <c r="DH3" s="282"/>
      <c r="DI3" s="282"/>
      <c r="DJ3" s="282"/>
      <c r="DK3" s="282"/>
      <c r="DL3" s="282"/>
    </row>
    <row r="4" spans="1:116" ht="13" x14ac:dyDescent="0.2">
      <c r="A4" s="281"/>
      <c r="B4" s="281"/>
      <c r="C4" s="281"/>
      <c r="D4" s="281"/>
      <c r="E4" s="281"/>
      <c r="F4" s="281"/>
      <c r="G4" s="281"/>
      <c r="H4" s="281"/>
      <c r="I4" s="281"/>
      <c r="J4" s="281"/>
      <c r="K4" s="281"/>
      <c r="L4" s="281"/>
      <c r="M4" s="281"/>
      <c r="N4" s="281"/>
      <c r="O4" s="281"/>
      <c r="P4" s="281"/>
      <c r="Q4" s="281"/>
      <c r="R4" s="281"/>
      <c r="S4" s="281"/>
      <c r="T4" s="281"/>
      <c r="U4" s="281"/>
      <c r="V4" s="281"/>
      <c r="W4" s="281"/>
      <c r="X4" s="281"/>
      <c r="Y4" s="281"/>
      <c r="Z4" s="281"/>
      <c r="AA4" s="281"/>
      <c r="AB4" s="281"/>
      <c r="AC4" s="281"/>
      <c r="AD4" s="281"/>
      <c r="AE4" s="281"/>
      <c r="AF4" s="281"/>
      <c r="AG4" s="281"/>
      <c r="AH4" s="281"/>
      <c r="AI4" s="281"/>
      <c r="AJ4" s="281"/>
      <c r="AK4" s="281"/>
      <c r="AL4" s="281"/>
      <c r="AM4" s="281"/>
      <c r="AN4" s="281"/>
      <c r="AO4" s="281"/>
      <c r="AP4" s="281"/>
      <c r="AQ4" s="281"/>
      <c r="AR4" s="281"/>
      <c r="AS4" s="281"/>
      <c r="AT4" s="281"/>
      <c r="AU4" s="281"/>
      <c r="AV4" s="281"/>
      <c r="AW4" s="281"/>
      <c r="AX4" s="281"/>
      <c r="AY4" s="281"/>
      <c r="AZ4" s="281"/>
      <c r="BA4" s="281"/>
      <c r="BB4" s="281"/>
      <c r="BC4" s="281"/>
      <c r="BD4" s="281"/>
      <c r="BE4" s="281"/>
      <c r="BF4" s="281"/>
      <c r="BG4" s="281"/>
      <c r="BH4" s="281"/>
      <c r="BI4" s="281"/>
      <c r="BJ4" s="281"/>
      <c r="BK4" s="281"/>
      <c r="BL4" s="281"/>
      <c r="BM4" s="281"/>
      <c r="BN4" s="281"/>
      <c r="BO4" s="281"/>
      <c r="BP4" s="281"/>
      <c r="BQ4" s="281"/>
      <c r="BR4" s="281"/>
      <c r="BS4" s="281"/>
      <c r="BT4" s="281"/>
      <c r="BU4" s="281"/>
      <c r="BV4" s="281"/>
      <c r="BW4" s="281"/>
      <c r="BX4" s="281"/>
      <c r="BY4" s="281"/>
      <c r="BZ4" s="281"/>
      <c r="CA4" s="281"/>
      <c r="CB4" s="281"/>
      <c r="CC4" s="281"/>
      <c r="CD4" s="281"/>
      <c r="CE4" s="281"/>
      <c r="CF4" s="281"/>
      <c r="CG4" s="281"/>
      <c r="CH4" s="281"/>
      <c r="CI4" s="281"/>
      <c r="CJ4" s="281"/>
      <c r="CK4" s="281"/>
      <c r="CL4" s="281"/>
      <c r="CM4" s="281"/>
      <c r="CN4" s="281"/>
      <c r="CO4" s="281"/>
      <c r="CP4" s="281"/>
      <c r="CQ4" s="281"/>
      <c r="CR4" s="281"/>
      <c r="CS4" s="281"/>
      <c r="CT4" s="281"/>
      <c r="CU4" s="281"/>
      <c r="CV4" s="281"/>
      <c r="CW4" s="281"/>
      <c r="CX4" s="281"/>
      <c r="CY4" s="281"/>
      <c r="CZ4" s="281"/>
      <c r="DA4" s="281"/>
      <c r="DB4" s="281"/>
      <c r="DC4" s="281"/>
      <c r="DD4" s="281"/>
      <c r="DE4" s="281"/>
      <c r="DF4" s="281"/>
      <c r="DG4" s="281"/>
      <c r="DH4" s="281"/>
      <c r="DI4" s="281"/>
      <c r="DJ4" s="281"/>
      <c r="DK4" s="281"/>
      <c r="DL4" s="281"/>
    </row>
    <row r="5" spans="1:116" ht="13" x14ac:dyDescent="0.2">
      <c r="A5" s="281"/>
      <c r="B5" s="281"/>
      <c r="C5" s="281"/>
      <c r="D5" s="281"/>
      <c r="E5" s="281"/>
      <c r="F5" s="281"/>
      <c r="G5" s="281"/>
      <c r="H5" s="281"/>
      <c r="I5" s="281"/>
      <c r="J5" s="281"/>
      <c r="K5" s="281"/>
      <c r="L5" s="281"/>
      <c r="M5" s="281"/>
      <c r="N5" s="281"/>
      <c r="O5" s="281"/>
      <c r="P5" s="281"/>
      <c r="Q5" s="281"/>
      <c r="R5" s="281"/>
      <c r="S5" s="281"/>
      <c r="T5" s="281"/>
      <c r="U5" s="281"/>
      <c r="V5" s="281"/>
      <c r="W5" s="281"/>
      <c r="X5" s="281"/>
      <c r="Y5" s="281"/>
      <c r="Z5" s="281"/>
      <c r="AA5" s="281"/>
      <c r="AB5" s="281"/>
      <c r="AC5" s="281"/>
      <c r="AD5" s="281"/>
      <c r="AE5" s="281"/>
      <c r="AF5" s="281"/>
      <c r="AG5" s="281"/>
      <c r="AH5" s="281"/>
      <c r="AI5" s="281"/>
      <c r="AJ5" s="281"/>
      <c r="AK5" s="281"/>
      <c r="AL5" s="281"/>
      <c r="AM5" s="281"/>
      <c r="AN5" s="281"/>
      <c r="AO5" s="281"/>
      <c r="AP5" s="281"/>
      <c r="AQ5" s="281"/>
      <c r="AR5" s="281"/>
      <c r="AS5" s="281"/>
      <c r="AT5" s="281"/>
      <c r="AU5" s="281"/>
      <c r="AV5" s="281"/>
      <c r="AW5" s="281"/>
      <c r="AX5" s="281"/>
      <c r="AY5" s="281"/>
      <c r="AZ5" s="281"/>
      <c r="BA5" s="281"/>
      <c r="BB5" s="281"/>
      <c r="BC5" s="281"/>
      <c r="BD5" s="281"/>
      <c r="BE5" s="281"/>
      <c r="BF5" s="281"/>
      <c r="BG5" s="281"/>
      <c r="BH5" s="281"/>
      <c r="BI5" s="281"/>
      <c r="BJ5" s="281"/>
      <c r="BK5" s="281"/>
      <c r="BL5" s="281"/>
      <c r="BM5" s="281"/>
      <c r="BN5" s="281"/>
      <c r="BO5" s="281"/>
      <c r="BP5" s="281"/>
      <c r="BQ5" s="281"/>
      <c r="BR5" s="281"/>
      <c r="BS5" s="281"/>
      <c r="BT5" s="281"/>
      <c r="BU5" s="281"/>
      <c r="BV5" s="281"/>
      <c r="BW5" s="281"/>
      <c r="BX5" s="281"/>
      <c r="BY5" s="281"/>
      <c r="BZ5" s="281"/>
      <c r="CA5" s="281"/>
      <c r="CB5" s="281"/>
      <c r="CC5" s="281"/>
      <c r="CD5" s="281"/>
      <c r="CE5" s="281"/>
      <c r="CF5" s="281"/>
      <c r="CG5" s="281"/>
      <c r="CH5" s="281"/>
      <c r="CI5" s="281"/>
      <c r="CJ5" s="281"/>
      <c r="CK5" s="281"/>
      <c r="CL5" s="281"/>
      <c r="CM5" s="281"/>
      <c r="CN5" s="281"/>
      <c r="CO5" s="281"/>
      <c r="CP5" s="281"/>
      <c r="CQ5" s="281"/>
      <c r="CR5" s="281"/>
      <c r="CS5" s="281"/>
      <c r="CT5" s="281"/>
      <c r="CU5" s="281"/>
      <c r="CV5" s="281"/>
      <c r="CW5" s="281"/>
      <c r="CX5" s="281"/>
      <c r="CY5" s="281"/>
      <c r="CZ5" s="281"/>
      <c r="DA5" s="281"/>
      <c r="DB5" s="281"/>
      <c r="DC5" s="281"/>
      <c r="DD5" s="281"/>
      <c r="DE5" s="281"/>
      <c r="DF5" s="281"/>
      <c r="DG5" s="281"/>
      <c r="DH5" s="281"/>
      <c r="DI5" s="281"/>
      <c r="DJ5" s="281"/>
      <c r="DK5" s="281"/>
      <c r="DL5" s="281"/>
    </row>
    <row r="6" spans="1:116" ht="13" x14ac:dyDescent="0.2">
      <c r="A6" s="281"/>
      <c r="B6" s="281"/>
      <c r="C6" s="281"/>
      <c r="D6" s="281"/>
      <c r="E6" s="281"/>
      <c r="F6" s="281"/>
      <c r="G6" s="281"/>
      <c r="H6" s="281"/>
      <c r="I6" s="281"/>
      <c r="J6" s="281"/>
      <c r="K6" s="281"/>
      <c r="L6" s="281"/>
      <c r="M6" s="281"/>
      <c r="N6" s="281"/>
      <c r="O6" s="281"/>
      <c r="P6" s="281"/>
      <c r="Q6" s="281"/>
      <c r="R6" s="281"/>
      <c r="S6" s="281"/>
      <c r="T6" s="281"/>
      <c r="U6" s="281"/>
      <c r="V6" s="281"/>
      <c r="W6" s="281"/>
      <c r="X6" s="281"/>
      <c r="Y6" s="281"/>
      <c r="Z6" s="281"/>
      <c r="AA6" s="281"/>
      <c r="AB6" s="281"/>
      <c r="AC6" s="281"/>
      <c r="AD6" s="281"/>
      <c r="AE6" s="281"/>
      <c r="AF6" s="281"/>
      <c r="AG6" s="281"/>
      <c r="AH6" s="281"/>
      <c r="AI6" s="281"/>
      <c r="AJ6" s="281"/>
      <c r="AK6" s="281"/>
      <c r="AL6" s="281"/>
      <c r="AM6" s="281"/>
      <c r="AN6" s="281"/>
      <c r="AO6" s="281"/>
      <c r="AP6" s="281"/>
      <c r="AQ6" s="281"/>
      <c r="AR6" s="281"/>
      <c r="AS6" s="281"/>
      <c r="AT6" s="281"/>
      <c r="AU6" s="281"/>
      <c r="AV6" s="281"/>
      <c r="AW6" s="281"/>
      <c r="AX6" s="281"/>
      <c r="AY6" s="281"/>
      <c r="AZ6" s="281"/>
      <c r="BA6" s="281"/>
      <c r="BB6" s="281"/>
      <c r="BC6" s="281"/>
      <c r="BD6" s="281"/>
      <c r="BE6" s="281"/>
      <c r="BF6" s="281"/>
      <c r="BG6" s="281"/>
      <c r="BH6" s="281"/>
      <c r="BI6" s="281"/>
      <c r="BJ6" s="281"/>
      <c r="BK6" s="281"/>
      <c r="BL6" s="281"/>
      <c r="BM6" s="281"/>
      <c r="BN6" s="281"/>
      <c r="BO6" s="281"/>
      <c r="BP6" s="281"/>
      <c r="BQ6" s="281"/>
      <c r="BR6" s="281"/>
      <c r="BS6" s="281"/>
      <c r="BT6" s="281"/>
      <c r="BU6" s="281"/>
      <c r="BV6" s="281"/>
      <c r="BW6" s="281"/>
      <c r="BX6" s="281"/>
      <c r="BY6" s="281"/>
      <c r="BZ6" s="281"/>
      <c r="CA6" s="281"/>
      <c r="CB6" s="281"/>
      <c r="CC6" s="281"/>
      <c r="CD6" s="281"/>
      <c r="CE6" s="281"/>
      <c r="CF6" s="281"/>
      <c r="CG6" s="281"/>
      <c r="CH6" s="281"/>
      <c r="CI6" s="281"/>
      <c r="CJ6" s="281"/>
      <c r="CK6" s="281"/>
      <c r="CL6" s="281"/>
      <c r="CM6" s="281"/>
      <c r="CN6" s="281"/>
      <c r="CO6" s="281"/>
      <c r="CP6" s="281"/>
      <c r="CQ6" s="281"/>
      <c r="CR6" s="281"/>
      <c r="CS6" s="281"/>
      <c r="CT6" s="281"/>
      <c r="CU6" s="281"/>
      <c r="CV6" s="281"/>
      <c r="CW6" s="281"/>
      <c r="CX6" s="281"/>
      <c r="CY6" s="281"/>
      <c r="CZ6" s="281"/>
      <c r="DA6" s="281"/>
      <c r="DB6" s="281"/>
      <c r="DC6" s="281"/>
      <c r="DD6" s="281"/>
      <c r="DE6" s="281"/>
      <c r="DF6" s="281"/>
      <c r="DG6" s="281"/>
      <c r="DH6" s="281"/>
      <c r="DI6" s="281"/>
      <c r="DJ6" s="281"/>
      <c r="DK6" s="281"/>
      <c r="DL6" s="281"/>
    </row>
    <row r="7" spans="1:116" ht="13" x14ac:dyDescent="0.2">
      <c r="A7" s="281"/>
      <c r="B7" s="281"/>
      <c r="C7" s="281"/>
      <c r="D7" s="281"/>
      <c r="E7" s="281"/>
      <c r="F7" s="281"/>
      <c r="G7" s="281"/>
      <c r="H7" s="281"/>
      <c r="I7" s="281"/>
      <c r="J7" s="281"/>
      <c r="K7" s="281"/>
      <c r="L7" s="281"/>
      <c r="M7" s="281"/>
      <c r="N7" s="281"/>
      <c r="O7" s="281"/>
      <c r="P7" s="281"/>
      <c r="Q7" s="281"/>
      <c r="R7" s="281"/>
      <c r="S7" s="281"/>
      <c r="T7" s="281"/>
      <c r="U7" s="281"/>
      <c r="V7" s="281"/>
      <c r="W7" s="281"/>
      <c r="X7" s="281"/>
      <c r="Y7" s="281"/>
      <c r="Z7" s="281"/>
      <c r="AA7" s="281"/>
      <c r="AB7" s="281"/>
      <c r="AC7" s="281"/>
      <c r="AD7" s="281"/>
      <c r="AE7" s="281"/>
      <c r="AF7" s="281"/>
      <c r="AG7" s="281"/>
      <c r="AH7" s="281"/>
      <c r="AI7" s="281"/>
      <c r="AJ7" s="281"/>
      <c r="AK7" s="281"/>
      <c r="AL7" s="281"/>
      <c r="AM7" s="281"/>
      <c r="AN7" s="281"/>
      <c r="AO7" s="281"/>
      <c r="AP7" s="281"/>
      <c r="AQ7" s="281"/>
      <c r="AR7" s="281"/>
      <c r="AS7" s="281"/>
      <c r="AT7" s="281"/>
      <c r="AU7" s="281"/>
      <c r="AV7" s="281"/>
      <c r="AW7" s="281"/>
      <c r="AX7" s="281"/>
      <c r="AY7" s="281"/>
      <c r="AZ7" s="281"/>
      <c r="BA7" s="281"/>
      <c r="BB7" s="281"/>
      <c r="BC7" s="281"/>
      <c r="BD7" s="281"/>
      <c r="BE7" s="281"/>
      <c r="BF7" s="281"/>
      <c r="BG7" s="281"/>
      <c r="BH7" s="281"/>
      <c r="BI7" s="281"/>
      <c r="BJ7" s="281"/>
      <c r="BK7" s="281"/>
      <c r="BL7" s="281"/>
      <c r="BM7" s="281"/>
      <c r="BN7" s="281"/>
      <c r="BO7" s="281"/>
      <c r="BP7" s="281"/>
      <c r="BQ7" s="281"/>
      <c r="BR7" s="281"/>
      <c r="BS7" s="281"/>
      <c r="BT7" s="281"/>
      <c r="BU7" s="281"/>
      <c r="BV7" s="281"/>
      <c r="BW7" s="281"/>
      <c r="BX7" s="281"/>
      <c r="BY7" s="281"/>
      <c r="BZ7" s="281"/>
      <c r="CA7" s="281"/>
      <c r="CB7" s="281"/>
      <c r="CC7" s="281"/>
      <c r="CD7" s="281"/>
      <c r="CE7" s="281"/>
      <c r="CF7" s="281"/>
      <c r="CG7" s="281"/>
      <c r="CH7" s="281"/>
      <c r="CI7" s="281"/>
      <c r="CJ7" s="281"/>
      <c r="CK7" s="281"/>
      <c r="CL7" s="281"/>
      <c r="CM7" s="281"/>
      <c r="CN7" s="281"/>
      <c r="CO7" s="281"/>
      <c r="CP7" s="281"/>
      <c r="CQ7" s="281"/>
      <c r="CR7" s="281"/>
      <c r="CS7" s="281"/>
      <c r="CT7" s="281"/>
      <c r="CU7" s="281"/>
      <c r="CV7" s="281"/>
      <c r="CW7" s="281"/>
      <c r="CX7" s="281"/>
      <c r="CY7" s="281"/>
      <c r="CZ7" s="281"/>
      <c r="DA7" s="281"/>
      <c r="DB7" s="281"/>
      <c r="DC7" s="281"/>
      <c r="DD7" s="281"/>
      <c r="DE7" s="281"/>
      <c r="DF7" s="281"/>
      <c r="DG7" s="281"/>
      <c r="DH7" s="281"/>
      <c r="DI7" s="281"/>
      <c r="DJ7" s="281"/>
      <c r="DK7" s="281"/>
      <c r="DL7" s="281"/>
    </row>
    <row r="8" spans="1:116" ht="13" x14ac:dyDescent="0.2">
      <c r="A8" s="281"/>
      <c r="B8" s="281"/>
      <c r="C8" s="281"/>
      <c r="D8" s="281"/>
      <c r="E8" s="281"/>
      <c r="F8" s="281"/>
      <c r="G8" s="281"/>
      <c r="H8" s="281"/>
      <c r="I8" s="281"/>
      <c r="J8" s="281"/>
      <c r="K8" s="281"/>
      <c r="L8" s="281"/>
      <c r="M8" s="281"/>
      <c r="N8" s="281"/>
      <c r="O8" s="281"/>
      <c r="P8" s="281"/>
      <c r="Q8" s="281"/>
      <c r="R8" s="281"/>
      <c r="S8" s="281"/>
      <c r="T8" s="281"/>
      <c r="U8" s="281"/>
      <c r="V8" s="281"/>
      <c r="W8" s="281"/>
      <c r="X8" s="281"/>
      <c r="Y8" s="281"/>
      <c r="Z8" s="281"/>
      <c r="AA8" s="281"/>
      <c r="AB8" s="281"/>
      <c r="AC8" s="281"/>
      <c r="AD8" s="281"/>
      <c r="AE8" s="281"/>
      <c r="AF8" s="281"/>
      <c r="AG8" s="281"/>
      <c r="AH8" s="281"/>
      <c r="AI8" s="281"/>
      <c r="AJ8" s="281"/>
      <c r="AK8" s="281"/>
      <c r="AL8" s="281"/>
      <c r="AM8" s="281"/>
      <c r="AN8" s="281"/>
      <c r="AO8" s="281"/>
      <c r="AP8" s="281"/>
      <c r="AQ8" s="281"/>
      <c r="AR8" s="281"/>
      <c r="AS8" s="281"/>
      <c r="AT8" s="281"/>
      <c r="AU8" s="281"/>
      <c r="AV8" s="281"/>
      <c r="AW8" s="281"/>
      <c r="AX8" s="281"/>
      <c r="AY8" s="281"/>
      <c r="AZ8" s="281"/>
      <c r="BA8" s="281"/>
      <c r="BB8" s="281"/>
      <c r="BC8" s="281"/>
      <c r="BD8" s="281"/>
      <c r="BE8" s="281"/>
      <c r="BF8" s="281"/>
      <c r="BG8" s="281"/>
      <c r="BH8" s="281"/>
      <c r="BI8" s="281"/>
      <c r="BJ8" s="281"/>
      <c r="BK8" s="281"/>
      <c r="BL8" s="281"/>
      <c r="BM8" s="281"/>
      <c r="BN8" s="281"/>
      <c r="BO8" s="281"/>
      <c r="BP8" s="281"/>
      <c r="BQ8" s="281"/>
      <c r="BR8" s="281"/>
      <c r="BS8" s="281"/>
      <c r="BT8" s="281"/>
      <c r="BU8" s="281"/>
      <c r="BV8" s="281"/>
      <c r="BW8" s="281"/>
      <c r="BX8" s="281"/>
      <c r="BY8" s="281"/>
      <c r="BZ8" s="281"/>
      <c r="CA8" s="281"/>
      <c r="CB8" s="281"/>
      <c r="CC8" s="281"/>
      <c r="CD8" s="281"/>
      <c r="CE8" s="281"/>
      <c r="CF8" s="281"/>
      <c r="CG8" s="281"/>
      <c r="CH8" s="281"/>
      <c r="CI8" s="281"/>
      <c r="CJ8" s="281"/>
      <c r="CK8" s="281"/>
      <c r="CL8" s="281"/>
      <c r="CM8" s="281"/>
      <c r="CN8" s="281"/>
      <c r="CO8" s="281"/>
      <c r="CP8" s="281"/>
      <c r="CQ8" s="281"/>
      <c r="CR8" s="281"/>
      <c r="CS8" s="281"/>
      <c r="CT8" s="281"/>
      <c r="CU8" s="281"/>
      <c r="CV8" s="281"/>
      <c r="CW8" s="281"/>
      <c r="CX8" s="281"/>
      <c r="CY8" s="281"/>
      <c r="CZ8" s="281"/>
      <c r="DA8" s="281"/>
      <c r="DB8" s="281"/>
      <c r="DC8" s="281"/>
      <c r="DD8" s="281"/>
      <c r="DE8" s="281"/>
      <c r="DF8" s="281"/>
      <c r="DG8" s="281"/>
      <c r="DH8" s="281"/>
      <c r="DI8" s="281"/>
      <c r="DJ8" s="281"/>
      <c r="DK8" s="281"/>
      <c r="DL8" s="281"/>
    </row>
    <row r="9" spans="1:116" ht="13" x14ac:dyDescent="0.2">
      <c r="A9" s="281"/>
      <c r="B9" s="281"/>
      <c r="C9" s="281"/>
      <c r="D9" s="281"/>
      <c r="E9" s="281"/>
      <c r="F9" s="281"/>
      <c r="G9" s="281"/>
      <c r="H9" s="281"/>
      <c r="I9" s="281"/>
      <c r="J9" s="281"/>
      <c r="K9" s="281"/>
      <c r="L9" s="281"/>
      <c r="M9" s="281"/>
      <c r="N9" s="281"/>
      <c r="O9" s="281"/>
      <c r="P9" s="281"/>
      <c r="Q9" s="281"/>
      <c r="R9" s="281"/>
      <c r="S9" s="281"/>
      <c r="T9" s="281"/>
      <c r="U9" s="281"/>
      <c r="V9" s="281"/>
      <c r="W9" s="281"/>
      <c r="X9" s="281"/>
      <c r="Y9" s="281"/>
      <c r="Z9" s="281"/>
      <c r="AA9" s="281"/>
      <c r="AB9" s="281"/>
      <c r="AC9" s="281"/>
      <c r="AD9" s="281"/>
      <c r="AE9" s="281"/>
      <c r="AF9" s="281"/>
      <c r="AG9" s="281"/>
      <c r="AH9" s="281"/>
      <c r="AI9" s="281"/>
      <c r="AJ9" s="281"/>
      <c r="AK9" s="281"/>
      <c r="AL9" s="281"/>
      <c r="AM9" s="281"/>
      <c r="AN9" s="281"/>
      <c r="AO9" s="281"/>
      <c r="AP9" s="281"/>
      <c r="AQ9" s="281"/>
      <c r="AR9" s="281"/>
      <c r="AS9" s="281"/>
      <c r="AT9" s="281"/>
      <c r="AU9" s="281"/>
      <c r="AV9" s="281"/>
      <c r="AW9" s="281"/>
      <c r="AX9" s="281"/>
      <c r="AY9" s="281"/>
      <c r="AZ9" s="281"/>
      <c r="BA9" s="281"/>
      <c r="BB9" s="281"/>
      <c r="BC9" s="281"/>
      <c r="BD9" s="281"/>
      <c r="BE9" s="281"/>
      <c r="BF9" s="281"/>
      <c r="BG9" s="281"/>
      <c r="BH9" s="281"/>
      <c r="BI9" s="281"/>
      <c r="BJ9" s="281"/>
      <c r="BK9" s="281"/>
      <c r="BL9" s="281"/>
      <c r="BM9" s="281"/>
      <c r="BN9" s="281"/>
      <c r="BO9" s="281"/>
      <c r="BP9" s="281"/>
      <c r="BQ9" s="281"/>
      <c r="BR9" s="281"/>
      <c r="BS9" s="281"/>
      <c r="BT9" s="281"/>
      <c r="BU9" s="281"/>
      <c r="BV9" s="281"/>
      <c r="BW9" s="281"/>
      <c r="BX9" s="281"/>
      <c r="BY9" s="281"/>
      <c r="BZ9" s="281"/>
      <c r="CA9" s="281"/>
      <c r="CB9" s="281"/>
      <c r="CC9" s="281"/>
      <c r="CD9" s="281"/>
      <c r="CE9" s="281"/>
      <c r="CF9" s="281"/>
      <c r="CG9" s="281"/>
      <c r="CH9" s="281"/>
      <c r="CI9" s="281"/>
      <c r="CJ9" s="281"/>
      <c r="CK9" s="281"/>
      <c r="CL9" s="281"/>
      <c r="CM9" s="281"/>
      <c r="CN9" s="281"/>
      <c r="CO9" s="281"/>
      <c r="CP9" s="281"/>
      <c r="CQ9" s="281"/>
      <c r="CR9" s="281"/>
      <c r="CS9" s="281"/>
      <c r="CT9" s="281"/>
      <c r="CU9" s="281"/>
      <c r="CV9" s="281"/>
      <c r="CW9" s="281"/>
      <c r="CX9" s="281"/>
      <c r="CY9" s="281"/>
      <c r="CZ9" s="281"/>
      <c r="DA9" s="281"/>
      <c r="DB9" s="281"/>
      <c r="DC9" s="281"/>
      <c r="DD9" s="281"/>
      <c r="DE9" s="281"/>
      <c r="DF9" s="281"/>
      <c r="DG9" s="281"/>
      <c r="DH9" s="281"/>
      <c r="DI9" s="281"/>
      <c r="DJ9" s="281"/>
      <c r="DK9" s="281"/>
      <c r="DL9" s="281"/>
    </row>
    <row r="10" spans="1:116" ht="13" x14ac:dyDescent="0.2">
      <c r="A10" s="281"/>
      <c r="B10" s="281"/>
      <c r="C10" s="281"/>
      <c r="D10" s="281"/>
      <c r="E10" s="281"/>
      <c r="F10" s="281"/>
      <c r="G10" s="281"/>
      <c r="H10" s="281"/>
      <c r="I10" s="281"/>
      <c r="J10" s="281"/>
      <c r="K10" s="281"/>
      <c r="L10" s="281"/>
      <c r="M10" s="281"/>
      <c r="N10" s="281"/>
      <c r="O10" s="281"/>
      <c r="P10" s="281"/>
      <c r="Q10" s="281"/>
      <c r="R10" s="281"/>
      <c r="S10" s="281"/>
      <c r="T10" s="281"/>
      <c r="U10" s="281"/>
      <c r="V10" s="281"/>
      <c r="W10" s="281"/>
      <c r="X10" s="281"/>
      <c r="Y10" s="281"/>
      <c r="Z10" s="281"/>
      <c r="AA10" s="281"/>
      <c r="AB10" s="281"/>
      <c r="AC10" s="281"/>
      <c r="AD10" s="281"/>
      <c r="AE10" s="281"/>
      <c r="AF10" s="281"/>
      <c r="AG10" s="281"/>
      <c r="AH10" s="281"/>
      <c r="AI10" s="281"/>
      <c r="AJ10" s="281"/>
      <c r="AK10" s="281"/>
      <c r="AL10" s="281"/>
      <c r="AM10" s="281"/>
      <c r="AN10" s="281"/>
      <c r="AO10" s="281"/>
      <c r="AP10" s="281"/>
      <c r="AQ10" s="281"/>
      <c r="AR10" s="281"/>
      <c r="AS10" s="281"/>
      <c r="AT10" s="281"/>
      <c r="AU10" s="281"/>
      <c r="AV10" s="281"/>
      <c r="AW10" s="281"/>
      <c r="AX10" s="281"/>
      <c r="AY10" s="281"/>
      <c r="AZ10" s="281"/>
      <c r="BA10" s="281"/>
      <c r="BB10" s="281"/>
      <c r="BC10" s="281"/>
      <c r="BD10" s="281"/>
      <c r="BE10" s="281"/>
      <c r="BF10" s="281"/>
      <c r="BG10" s="281"/>
      <c r="BH10" s="281"/>
      <c r="BI10" s="281"/>
      <c r="BJ10" s="281"/>
      <c r="BK10" s="281"/>
      <c r="BL10" s="281"/>
      <c r="BM10" s="281"/>
      <c r="BN10" s="281"/>
      <c r="BO10" s="281"/>
      <c r="BP10" s="281"/>
      <c r="BQ10" s="281"/>
      <c r="BR10" s="281"/>
      <c r="BS10" s="281"/>
      <c r="BT10" s="281"/>
      <c r="BU10" s="281"/>
      <c r="BV10" s="281"/>
      <c r="BW10" s="281"/>
      <c r="BX10" s="281"/>
      <c r="BY10" s="281"/>
      <c r="BZ10" s="281"/>
      <c r="CA10" s="281"/>
      <c r="CB10" s="281"/>
      <c r="CC10" s="281"/>
      <c r="CD10" s="281"/>
      <c r="CE10" s="281"/>
      <c r="CF10" s="281"/>
      <c r="CG10" s="281"/>
      <c r="CH10" s="281"/>
      <c r="CI10" s="281"/>
      <c r="CJ10" s="281"/>
      <c r="CK10" s="281"/>
      <c r="CL10" s="281"/>
      <c r="CM10" s="281"/>
      <c r="CN10" s="281"/>
      <c r="CO10" s="281"/>
      <c r="CP10" s="281"/>
      <c r="CQ10" s="281"/>
      <c r="CR10" s="281"/>
      <c r="CS10" s="281"/>
      <c r="CT10" s="281"/>
      <c r="CU10" s="281"/>
      <c r="CV10" s="281"/>
      <c r="CW10" s="281"/>
      <c r="CX10" s="281"/>
      <c r="CY10" s="281"/>
      <c r="CZ10" s="281"/>
      <c r="DA10" s="281"/>
      <c r="DB10" s="281"/>
      <c r="DC10" s="281"/>
      <c r="DD10" s="281"/>
      <c r="DE10" s="281"/>
      <c r="DF10" s="281"/>
      <c r="DG10" s="281"/>
      <c r="DH10" s="281"/>
      <c r="DI10" s="281"/>
      <c r="DJ10" s="281"/>
      <c r="DK10" s="281"/>
      <c r="DL10" s="281"/>
    </row>
    <row r="11" spans="1:116" ht="13" x14ac:dyDescent="0.2">
      <c r="A11" s="281"/>
      <c r="B11" s="281"/>
      <c r="C11" s="281"/>
      <c r="D11" s="281"/>
      <c r="E11" s="281"/>
      <c r="F11" s="281"/>
      <c r="G11" s="281"/>
      <c r="H11" s="281"/>
      <c r="I11" s="281"/>
      <c r="J11" s="281"/>
      <c r="K11" s="281"/>
      <c r="L11" s="281"/>
      <c r="M11" s="281"/>
      <c r="N11" s="281"/>
      <c r="O11" s="281"/>
      <c r="P11" s="281"/>
      <c r="Q11" s="281"/>
      <c r="R11" s="281"/>
      <c r="S11" s="281"/>
      <c r="T11" s="281"/>
      <c r="U11" s="281"/>
      <c r="V11" s="281"/>
      <c r="W11" s="281"/>
      <c r="X11" s="281"/>
      <c r="Y11" s="281"/>
      <c r="Z11" s="281"/>
      <c r="AA11" s="281"/>
      <c r="AB11" s="281"/>
      <c r="AC11" s="281"/>
      <c r="AD11" s="281"/>
      <c r="AE11" s="281"/>
      <c r="AF11" s="281"/>
      <c r="AG11" s="281"/>
      <c r="AH11" s="281"/>
      <c r="AI11" s="281"/>
      <c r="AJ11" s="281"/>
      <c r="AK11" s="281"/>
      <c r="AL11" s="281"/>
      <c r="AM11" s="281"/>
      <c r="AN11" s="281"/>
      <c r="AO11" s="281"/>
      <c r="AP11" s="281"/>
      <c r="AQ11" s="281"/>
      <c r="AR11" s="281"/>
      <c r="AS11" s="281"/>
      <c r="AT11" s="281"/>
      <c r="AU11" s="281"/>
      <c r="AV11" s="281"/>
      <c r="AW11" s="281"/>
      <c r="AX11" s="281"/>
      <c r="AY11" s="281"/>
      <c r="AZ11" s="281"/>
      <c r="BA11" s="281"/>
      <c r="BB11" s="281"/>
      <c r="BC11" s="281"/>
      <c r="BD11" s="281"/>
      <c r="BE11" s="281"/>
      <c r="BF11" s="281"/>
      <c r="BG11" s="281"/>
      <c r="BH11" s="281"/>
      <c r="BI11" s="281"/>
      <c r="BJ11" s="281"/>
      <c r="BK11" s="281"/>
      <c r="BL11" s="281"/>
      <c r="BM11" s="281"/>
      <c r="BN11" s="281"/>
      <c r="BO11" s="281"/>
      <c r="BP11" s="281"/>
      <c r="BQ11" s="281"/>
      <c r="BR11" s="281"/>
      <c r="BS11" s="281"/>
      <c r="BT11" s="281"/>
      <c r="BU11" s="281"/>
      <c r="BV11" s="281"/>
      <c r="BW11" s="281"/>
      <c r="BX11" s="281"/>
      <c r="BY11" s="281"/>
      <c r="BZ11" s="281"/>
      <c r="CA11" s="281"/>
      <c r="CB11" s="281"/>
      <c r="CC11" s="281"/>
      <c r="CD11" s="281"/>
      <c r="CE11" s="281"/>
      <c r="CF11" s="281"/>
      <c r="CG11" s="281"/>
      <c r="CH11" s="281"/>
      <c r="CI11" s="281"/>
      <c r="CJ11" s="281"/>
      <c r="CK11" s="281"/>
      <c r="CL11" s="281"/>
      <c r="CM11" s="281"/>
      <c r="CN11" s="281"/>
      <c r="CO11" s="281"/>
      <c r="CP11" s="281"/>
      <c r="CQ11" s="281"/>
      <c r="CR11" s="281"/>
      <c r="CS11" s="281"/>
      <c r="CT11" s="281"/>
      <c r="CU11" s="281"/>
      <c r="CV11" s="281"/>
      <c r="CW11" s="281"/>
      <c r="CX11" s="281"/>
      <c r="CY11" s="281"/>
      <c r="CZ11" s="281"/>
      <c r="DA11" s="281"/>
      <c r="DB11" s="281"/>
      <c r="DC11" s="281"/>
      <c r="DD11" s="281"/>
      <c r="DE11" s="281"/>
      <c r="DF11" s="281"/>
      <c r="DG11" s="281"/>
      <c r="DH11" s="281"/>
      <c r="DI11" s="281"/>
      <c r="DJ11" s="281"/>
      <c r="DK11" s="281"/>
      <c r="DL11" s="281"/>
    </row>
    <row r="12" spans="1:116" ht="13" x14ac:dyDescent="0.2">
      <c r="A12" s="281"/>
      <c r="B12" s="281"/>
      <c r="C12" s="281"/>
      <c r="D12" s="281"/>
      <c r="E12" s="281"/>
      <c r="F12" s="281"/>
      <c r="G12" s="281"/>
      <c r="H12" s="281"/>
      <c r="I12" s="281"/>
      <c r="J12" s="281"/>
      <c r="K12" s="281"/>
      <c r="L12" s="281"/>
      <c r="M12" s="281"/>
      <c r="N12" s="281"/>
      <c r="O12" s="281"/>
      <c r="P12" s="281"/>
      <c r="Q12" s="281"/>
      <c r="R12" s="281"/>
      <c r="S12" s="281"/>
      <c r="T12" s="281"/>
      <c r="U12" s="281"/>
      <c r="V12" s="281"/>
      <c r="W12" s="281"/>
      <c r="X12" s="281"/>
      <c r="Y12" s="281"/>
      <c r="Z12" s="281"/>
      <c r="AA12" s="281"/>
      <c r="AB12" s="281"/>
      <c r="AC12" s="281"/>
      <c r="AD12" s="281"/>
      <c r="AE12" s="281"/>
      <c r="AF12" s="281"/>
      <c r="AG12" s="281"/>
      <c r="AH12" s="281"/>
      <c r="AI12" s="281"/>
      <c r="AJ12" s="281"/>
      <c r="AK12" s="281"/>
      <c r="AL12" s="281"/>
      <c r="AM12" s="281"/>
      <c r="AN12" s="281"/>
      <c r="AO12" s="281"/>
      <c r="AP12" s="281"/>
      <c r="AQ12" s="281"/>
      <c r="AR12" s="281"/>
      <c r="AS12" s="281"/>
      <c r="AT12" s="281"/>
      <c r="AU12" s="281"/>
      <c r="AV12" s="281"/>
      <c r="AW12" s="281"/>
      <c r="AX12" s="281"/>
      <c r="AY12" s="281"/>
      <c r="AZ12" s="281"/>
      <c r="BA12" s="281"/>
      <c r="BB12" s="281"/>
      <c r="BC12" s="281"/>
      <c r="BD12" s="281"/>
      <c r="BE12" s="281"/>
      <c r="BF12" s="281"/>
      <c r="BG12" s="281"/>
      <c r="BH12" s="281"/>
      <c r="BI12" s="281"/>
      <c r="BJ12" s="281"/>
      <c r="BK12" s="281"/>
      <c r="BL12" s="281"/>
      <c r="BM12" s="281"/>
      <c r="BN12" s="281"/>
      <c r="BO12" s="281"/>
      <c r="BP12" s="281"/>
      <c r="BQ12" s="281"/>
      <c r="BR12" s="281"/>
      <c r="BS12" s="281"/>
      <c r="BT12" s="281"/>
      <c r="BU12" s="281"/>
      <c r="BV12" s="281"/>
      <c r="BW12" s="281"/>
      <c r="BX12" s="281"/>
      <c r="BY12" s="281"/>
      <c r="BZ12" s="281"/>
      <c r="CA12" s="281"/>
      <c r="CB12" s="281"/>
      <c r="CC12" s="281"/>
      <c r="CD12" s="281"/>
      <c r="CE12" s="281"/>
      <c r="CF12" s="281"/>
      <c r="CG12" s="281"/>
      <c r="CH12" s="281"/>
      <c r="CI12" s="281"/>
      <c r="CJ12" s="281"/>
      <c r="CK12" s="281"/>
      <c r="CL12" s="281"/>
      <c r="CM12" s="281"/>
      <c r="CN12" s="281"/>
      <c r="CO12" s="281"/>
      <c r="CP12" s="281"/>
      <c r="CQ12" s="281"/>
      <c r="CR12" s="281"/>
      <c r="CS12" s="281"/>
      <c r="CT12" s="281"/>
      <c r="CU12" s="281"/>
      <c r="CV12" s="281"/>
      <c r="CW12" s="281"/>
      <c r="CX12" s="281"/>
      <c r="CY12" s="281"/>
      <c r="CZ12" s="281"/>
      <c r="DA12" s="281"/>
      <c r="DB12" s="281"/>
      <c r="DC12" s="281"/>
      <c r="DD12" s="281"/>
      <c r="DE12" s="281"/>
      <c r="DF12" s="281"/>
      <c r="DG12" s="281"/>
      <c r="DH12" s="281"/>
      <c r="DI12" s="281"/>
      <c r="DJ12" s="281"/>
      <c r="DK12" s="281"/>
      <c r="DL12" s="281"/>
    </row>
    <row r="13" spans="1:116" ht="13" x14ac:dyDescent="0.2">
      <c r="A13" s="281"/>
      <c r="B13" s="281"/>
      <c r="C13" s="281"/>
      <c r="D13" s="281"/>
      <c r="E13" s="281"/>
      <c r="F13" s="281"/>
      <c r="G13" s="281"/>
      <c r="H13" s="281"/>
      <c r="I13" s="281"/>
      <c r="J13" s="281"/>
      <c r="K13" s="281"/>
      <c r="L13" s="281"/>
      <c r="M13" s="281"/>
      <c r="N13" s="281"/>
      <c r="O13" s="281"/>
      <c r="P13" s="281"/>
      <c r="Q13" s="281"/>
      <c r="R13" s="281"/>
      <c r="S13" s="281"/>
      <c r="T13" s="281"/>
      <c r="U13" s="281"/>
      <c r="V13" s="281"/>
      <c r="W13" s="281"/>
      <c r="X13" s="281"/>
      <c r="Y13" s="281"/>
      <c r="Z13" s="281"/>
      <c r="AA13" s="281"/>
      <c r="AB13" s="281"/>
      <c r="AC13" s="281"/>
      <c r="AD13" s="281"/>
      <c r="AE13" s="281"/>
      <c r="AF13" s="281"/>
      <c r="AG13" s="281"/>
      <c r="AH13" s="281"/>
      <c r="AI13" s="281"/>
      <c r="AJ13" s="281"/>
      <c r="AK13" s="281"/>
      <c r="AL13" s="281"/>
      <c r="AM13" s="281"/>
      <c r="AN13" s="281"/>
      <c r="AO13" s="281"/>
      <c r="AP13" s="281"/>
      <c r="AQ13" s="281"/>
      <c r="AR13" s="281"/>
      <c r="AS13" s="281"/>
      <c r="AT13" s="281"/>
      <c r="AU13" s="281"/>
      <c r="AV13" s="281"/>
      <c r="AW13" s="281"/>
      <c r="AX13" s="281"/>
      <c r="AY13" s="281"/>
      <c r="AZ13" s="281"/>
      <c r="BA13" s="281"/>
      <c r="BB13" s="281"/>
      <c r="BC13" s="281"/>
      <c r="BD13" s="281"/>
      <c r="BE13" s="281"/>
      <c r="BF13" s="281"/>
      <c r="BG13" s="281"/>
      <c r="BH13" s="281"/>
      <c r="BI13" s="281"/>
      <c r="BJ13" s="281"/>
      <c r="BK13" s="281"/>
      <c r="BL13" s="281"/>
      <c r="BM13" s="281"/>
      <c r="BN13" s="281"/>
      <c r="BO13" s="281"/>
      <c r="BP13" s="281"/>
      <c r="BQ13" s="281"/>
      <c r="BR13" s="281"/>
      <c r="BS13" s="281"/>
      <c r="BT13" s="281"/>
      <c r="BU13" s="281"/>
      <c r="BV13" s="281"/>
      <c r="BW13" s="281"/>
      <c r="BX13" s="281"/>
      <c r="BY13" s="281"/>
      <c r="BZ13" s="281"/>
      <c r="CA13" s="281"/>
      <c r="CB13" s="281"/>
      <c r="CC13" s="281"/>
      <c r="CD13" s="281"/>
      <c r="CE13" s="281"/>
      <c r="CF13" s="281"/>
      <c r="CG13" s="281"/>
      <c r="CH13" s="281"/>
      <c r="CI13" s="281"/>
      <c r="CJ13" s="281"/>
      <c r="CK13" s="281"/>
      <c r="CL13" s="281"/>
      <c r="CM13" s="281"/>
      <c r="CN13" s="281"/>
      <c r="CO13" s="281"/>
      <c r="CP13" s="281"/>
      <c r="CQ13" s="281"/>
      <c r="CR13" s="281"/>
      <c r="CS13" s="281"/>
      <c r="CT13" s="281"/>
      <c r="CU13" s="281"/>
      <c r="CV13" s="281"/>
      <c r="CW13" s="281"/>
      <c r="CX13" s="281"/>
      <c r="CY13" s="281"/>
      <c r="CZ13" s="281"/>
      <c r="DA13" s="281"/>
      <c r="DB13" s="281"/>
      <c r="DC13" s="281"/>
      <c r="DD13" s="281"/>
      <c r="DE13" s="281"/>
      <c r="DF13" s="281"/>
      <c r="DG13" s="281"/>
      <c r="DH13" s="281"/>
      <c r="DI13" s="281"/>
      <c r="DJ13" s="281"/>
      <c r="DK13" s="281"/>
      <c r="DL13" s="281"/>
    </row>
    <row r="14" spans="1:116" ht="13" x14ac:dyDescent="0.2">
      <c r="A14" s="281"/>
      <c r="B14" s="281"/>
      <c r="C14" s="281"/>
      <c r="D14" s="281"/>
      <c r="E14" s="281"/>
      <c r="F14" s="281"/>
      <c r="G14" s="281"/>
      <c r="H14" s="281"/>
      <c r="I14" s="281"/>
      <c r="J14" s="281"/>
      <c r="K14" s="281"/>
      <c r="L14" s="281"/>
      <c r="M14" s="281"/>
      <c r="N14" s="281"/>
      <c r="O14" s="281"/>
      <c r="P14" s="281"/>
      <c r="Q14" s="281"/>
      <c r="R14" s="281"/>
      <c r="S14" s="281"/>
      <c r="T14" s="281"/>
      <c r="U14" s="281"/>
      <c r="V14" s="281"/>
      <c r="W14" s="281"/>
      <c r="X14" s="281"/>
      <c r="Y14" s="281"/>
      <c r="Z14" s="281"/>
      <c r="AA14" s="281"/>
      <c r="AB14" s="281"/>
      <c r="AC14" s="281"/>
      <c r="AD14" s="281"/>
      <c r="AE14" s="281"/>
      <c r="AF14" s="281"/>
      <c r="AG14" s="281"/>
      <c r="AH14" s="281"/>
      <c r="AI14" s="281"/>
      <c r="AJ14" s="281"/>
      <c r="AK14" s="281"/>
      <c r="AL14" s="281"/>
      <c r="AM14" s="281"/>
      <c r="AN14" s="281"/>
      <c r="AO14" s="281"/>
      <c r="AP14" s="281"/>
      <c r="AQ14" s="281"/>
      <c r="AR14" s="281"/>
      <c r="AS14" s="281"/>
      <c r="AT14" s="281"/>
      <c r="AU14" s="281"/>
      <c r="AV14" s="281"/>
      <c r="AW14" s="281"/>
      <c r="AX14" s="281"/>
      <c r="AY14" s="281"/>
      <c r="AZ14" s="281"/>
      <c r="BA14" s="281"/>
      <c r="BB14" s="281"/>
      <c r="BC14" s="281"/>
      <c r="BD14" s="281"/>
      <c r="BE14" s="281"/>
      <c r="BF14" s="281"/>
      <c r="BG14" s="281"/>
      <c r="BH14" s="281"/>
      <c r="BI14" s="281"/>
      <c r="BJ14" s="281"/>
      <c r="BK14" s="281"/>
      <c r="BL14" s="281"/>
      <c r="BM14" s="281"/>
      <c r="BN14" s="281"/>
      <c r="BO14" s="281"/>
      <c r="BP14" s="281"/>
      <c r="BQ14" s="281"/>
      <c r="BR14" s="281"/>
      <c r="BS14" s="281"/>
      <c r="BT14" s="281"/>
      <c r="BU14" s="281"/>
      <c r="BV14" s="281"/>
      <c r="BW14" s="281"/>
      <c r="BX14" s="281"/>
      <c r="BY14" s="281"/>
      <c r="BZ14" s="281"/>
      <c r="CA14" s="281"/>
      <c r="CB14" s="281"/>
      <c r="CC14" s="281"/>
      <c r="CD14" s="281"/>
      <c r="CE14" s="281"/>
      <c r="CF14" s="281"/>
      <c r="CG14" s="281"/>
      <c r="CH14" s="281"/>
      <c r="CI14" s="281"/>
      <c r="CJ14" s="281"/>
      <c r="CK14" s="281"/>
      <c r="CL14" s="281"/>
      <c r="CM14" s="281"/>
      <c r="CN14" s="281"/>
      <c r="CO14" s="281"/>
      <c r="CP14" s="281"/>
      <c r="CQ14" s="281"/>
      <c r="CR14" s="281"/>
      <c r="CS14" s="281"/>
      <c r="CT14" s="281"/>
      <c r="CU14" s="281"/>
      <c r="CV14" s="281"/>
      <c r="CW14" s="281"/>
      <c r="CX14" s="281"/>
      <c r="CY14" s="281"/>
      <c r="CZ14" s="281"/>
      <c r="DA14" s="281"/>
      <c r="DB14" s="281"/>
      <c r="DC14" s="281"/>
      <c r="DD14" s="281"/>
      <c r="DE14" s="281"/>
      <c r="DF14" s="281"/>
      <c r="DG14" s="281"/>
      <c r="DH14" s="281"/>
      <c r="DI14" s="281"/>
      <c r="DJ14" s="281"/>
      <c r="DK14" s="281"/>
      <c r="DL14" s="281"/>
    </row>
    <row r="15" spans="1:116" ht="13" x14ac:dyDescent="0.2">
      <c r="A15" s="281"/>
      <c r="B15" s="281"/>
      <c r="C15" s="281"/>
      <c r="D15" s="281"/>
      <c r="E15" s="281"/>
      <c r="F15" s="281"/>
      <c r="G15" s="281"/>
      <c r="H15" s="281"/>
      <c r="I15" s="281"/>
      <c r="J15" s="281"/>
      <c r="K15" s="281"/>
      <c r="L15" s="281"/>
      <c r="M15" s="281"/>
      <c r="N15" s="281"/>
      <c r="O15" s="281"/>
      <c r="P15" s="281"/>
      <c r="Q15" s="281"/>
      <c r="R15" s="281"/>
      <c r="S15" s="281"/>
      <c r="T15" s="281"/>
      <c r="U15" s="281"/>
      <c r="V15" s="281"/>
      <c r="W15" s="281"/>
      <c r="X15" s="281"/>
      <c r="Y15" s="281"/>
      <c r="Z15" s="281"/>
      <c r="AA15" s="281"/>
      <c r="AB15" s="281"/>
      <c r="AC15" s="281"/>
      <c r="AD15" s="281"/>
      <c r="AE15" s="281"/>
      <c r="AF15" s="281"/>
      <c r="AG15" s="281"/>
      <c r="AH15" s="281"/>
      <c r="AI15" s="281"/>
      <c r="AJ15" s="281"/>
      <c r="AK15" s="281"/>
      <c r="AL15" s="281"/>
      <c r="AM15" s="281"/>
      <c r="AN15" s="281"/>
      <c r="AO15" s="281"/>
      <c r="AP15" s="281"/>
      <c r="AQ15" s="281"/>
      <c r="AR15" s="281"/>
      <c r="AS15" s="281"/>
      <c r="AT15" s="281"/>
      <c r="AU15" s="281"/>
      <c r="AV15" s="281"/>
      <c r="AW15" s="281"/>
      <c r="AX15" s="281"/>
      <c r="AY15" s="281"/>
      <c r="AZ15" s="281"/>
      <c r="BA15" s="281"/>
      <c r="BB15" s="281"/>
      <c r="BC15" s="281"/>
      <c r="BD15" s="281"/>
      <c r="BE15" s="281"/>
      <c r="BF15" s="281"/>
      <c r="BG15" s="281"/>
      <c r="BH15" s="281"/>
      <c r="BI15" s="281"/>
      <c r="BJ15" s="281"/>
      <c r="BK15" s="281"/>
      <c r="BL15" s="281"/>
      <c r="BM15" s="281"/>
      <c r="BN15" s="281"/>
      <c r="BO15" s="281"/>
      <c r="BP15" s="281"/>
      <c r="BQ15" s="281"/>
      <c r="BR15" s="281"/>
      <c r="BS15" s="281"/>
      <c r="BT15" s="281"/>
      <c r="BU15" s="281"/>
      <c r="BV15" s="281"/>
      <c r="BW15" s="281"/>
      <c r="BX15" s="281"/>
      <c r="BY15" s="281"/>
      <c r="BZ15" s="281"/>
      <c r="CA15" s="281"/>
      <c r="CB15" s="281"/>
      <c r="CC15" s="281"/>
      <c r="CD15" s="281"/>
      <c r="CE15" s="281"/>
      <c r="CF15" s="281"/>
      <c r="CG15" s="281"/>
      <c r="CH15" s="281"/>
      <c r="CI15" s="281"/>
      <c r="CJ15" s="281"/>
      <c r="CK15" s="281"/>
      <c r="CL15" s="281"/>
      <c r="CM15" s="281"/>
      <c r="CN15" s="281"/>
      <c r="CO15" s="281"/>
      <c r="CP15" s="281"/>
      <c r="CQ15" s="281"/>
      <c r="CR15" s="281"/>
      <c r="CS15" s="281"/>
      <c r="CT15" s="281"/>
      <c r="CU15" s="281"/>
      <c r="CV15" s="281"/>
      <c r="CW15" s="281"/>
      <c r="CX15" s="281"/>
      <c r="CY15" s="281"/>
      <c r="CZ15" s="281"/>
      <c r="DA15" s="281"/>
      <c r="DB15" s="281"/>
      <c r="DC15" s="281"/>
      <c r="DD15" s="281"/>
      <c r="DE15" s="281"/>
      <c r="DF15" s="281"/>
      <c r="DG15" s="281"/>
      <c r="DH15" s="281"/>
      <c r="DI15" s="281"/>
      <c r="DJ15" s="281"/>
      <c r="DK15" s="281"/>
      <c r="DL15" s="281"/>
    </row>
    <row r="16" spans="1:116" ht="13" x14ac:dyDescent="0.2">
      <c r="A16" s="281"/>
      <c r="B16" s="281"/>
      <c r="C16" s="281"/>
      <c r="D16" s="281"/>
      <c r="E16" s="281"/>
      <c r="F16" s="281"/>
      <c r="G16" s="281"/>
      <c r="H16" s="281"/>
      <c r="I16" s="281"/>
      <c r="J16" s="281"/>
      <c r="K16" s="281"/>
      <c r="L16" s="281"/>
      <c r="M16" s="281"/>
      <c r="N16" s="281"/>
      <c r="O16" s="281"/>
      <c r="P16" s="281"/>
      <c r="Q16" s="281"/>
      <c r="R16" s="281"/>
      <c r="S16" s="281"/>
      <c r="T16" s="281"/>
      <c r="U16" s="281"/>
      <c r="V16" s="281"/>
      <c r="W16" s="281"/>
      <c r="X16" s="281"/>
      <c r="Y16" s="281"/>
      <c r="Z16" s="281"/>
      <c r="AA16" s="281"/>
      <c r="AB16" s="281"/>
      <c r="AC16" s="281"/>
      <c r="AD16" s="281"/>
      <c r="AE16" s="281"/>
      <c r="AF16" s="281"/>
      <c r="AG16" s="281"/>
      <c r="AH16" s="281"/>
      <c r="AI16" s="281"/>
      <c r="AJ16" s="281"/>
      <c r="AK16" s="281"/>
      <c r="AL16" s="281"/>
      <c r="AM16" s="281"/>
      <c r="AN16" s="281"/>
      <c r="AO16" s="281"/>
      <c r="AP16" s="281"/>
      <c r="AQ16" s="281"/>
      <c r="AR16" s="281"/>
      <c r="AS16" s="281"/>
      <c r="AT16" s="281"/>
      <c r="AU16" s="281"/>
      <c r="AV16" s="281"/>
      <c r="AW16" s="281"/>
      <c r="AX16" s="281"/>
      <c r="AY16" s="281"/>
      <c r="AZ16" s="281"/>
      <c r="BA16" s="281"/>
      <c r="BB16" s="281"/>
      <c r="BC16" s="281"/>
      <c r="BD16" s="281"/>
      <c r="BE16" s="281"/>
      <c r="BF16" s="281"/>
      <c r="BG16" s="281"/>
      <c r="BH16" s="281"/>
      <c r="BI16" s="281"/>
      <c r="BJ16" s="281"/>
      <c r="BK16" s="281"/>
      <c r="BL16" s="281"/>
      <c r="BM16" s="281"/>
      <c r="BN16" s="281"/>
      <c r="BO16" s="281"/>
      <c r="BP16" s="281"/>
      <c r="BQ16" s="281"/>
      <c r="BR16" s="281"/>
      <c r="BS16" s="281"/>
      <c r="BT16" s="281"/>
      <c r="BU16" s="281"/>
      <c r="BV16" s="281"/>
      <c r="BW16" s="281"/>
      <c r="BX16" s="281"/>
      <c r="BY16" s="281"/>
      <c r="BZ16" s="281"/>
      <c r="CA16" s="281"/>
      <c r="CB16" s="281"/>
      <c r="CC16" s="281"/>
      <c r="CD16" s="281"/>
      <c r="CE16" s="281"/>
      <c r="CF16" s="281"/>
      <c r="CG16" s="281"/>
      <c r="CH16" s="281"/>
      <c r="CI16" s="281"/>
      <c r="CJ16" s="281"/>
      <c r="CK16" s="281"/>
      <c r="CL16" s="281"/>
      <c r="CM16" s="281"/>
      <c r="CN16" s="281"/>
      <c r="CO16" s="281"/>
      <c r="CP16" s="281"/>
      <c r="CQ16" s="281"/>
      <c r="CR16" s="281"/>
      <c r="CS16" s="281"/>
      <c r="CT16" s="281"/>
      <c r="CU16" s="281"/>
      <c r="CV16" s="281"/>
      <c r="CW16" s="281"/>
      <c r="CX16" s="281"/>
      <c r="CY16" s="281"/>
      <c r="CZ16" s="281"/>
      <c r="DA16" s="281"/>
      <c r="DB16" s="281"/>
      <c r="DC16" s="281"/>
      <c r="DD16" s="281"/>
      <c r="DE16" s="281"/>
      <c r="DF16" s="281"/>
      <c r="DG16" s="281"/>
      <c r="DH16" s="281"/>
      <c r="DI16" s="281"/>
      <c r="DJ16" s="281"/>
      <c r="DK16" s="281"/>
      <c r="DL16" s="281"/>
    </row>
    <row r="17" spans="1:116" ht="13" x14ac:dyDescent="0.2">
      <c r="A17" s="281"/>
      <c r="B17" s="281"/>
      <c r="C17" s="281"/>
      <c r="D17" s="281"/>
      <c r="E17" s="281"/>
      <c r="F17" s="281"/>
      <c r="G17" s="281"/>
      <c r="H17" s="281"/>
      <c r="I17" s="281"/>
      <c r="J17" s="281"/>
      <c r="K17" s="281"/>
      <c r="L17" s="281"/>
      <c r="M17" s="281"/>
      <c r="N17" s="281"/>
      <c r="O17" s="281"/>
      <c r="P17" s="281"/>
      <c r="Q17" s="281"/>
      <c r="R17" s="281"/>
      <c r="S17" s="281"/>
      <c r="T17" s="281"/>
      <c r="U17" s="281"/>
      <c r="V17" s="281"/>
      <c r="W17" s="281"/>
      <c r="X17" s="281"/>
      <c r="Y17" s="281"/>
      <c r="Z17" s="281"/>
      <c r="AA17" s="281"/>
      <c r="AB17" s="281"/>
      <c r="AC17" s="281"/>
      <c r="AD17" s="281"/>
      <c r="AE17" s="281"/>
      <c r="AF17" s="281"/>
      <c r="AG17" s="281"/>
      <c r="AH17" s="281"/>
      <c r="AI17" s="281"/>
      <c r="AJ17" s="281"/>
      <c r="AK17" s="281"/>
      <c r="AL17" s="281"/>
      <c r="AM17" s="281"/>
      <c r="AN17" s="281"/>
      <c r="AO17" s="281"/>
      <c r="AP17" s="281"/>
      <c r="AQ17" s="281"/>
      <c r="AR17" s="281"/>
      <c r="AS17" s="281"/>
      <c r="AT17" s="281"/>
      <c r="AU17" s="281"/>
      <c r="AV17" s="281"/>
      <c r="AW17" s="281"/>
      <c r="AX17" s="281"/>
      <c r="AY17" s="281"/>
      <c r="AZ17" s="281"/>
      <c r="BA17" s="281"/>
      <c r="BB17" s="281"/>
      <c r="BC17" s="281"/>
      <c r="BD17" s="281"/>
      <c r="BE17" s="281"/>
      <c r="BF17" s="281"/>
      <c r="BG17" s="281"/>
      <c r="BH17" s="281"/>
      <c r="BI17" s="281"/>
      <c r="BJ17" s="281"/>
      <c r="BK17" s="281"/>
      <c r="BL17" s="281"/>
      <c r="BM17" s="281"/>
      <c r="BN17" s="281"/>
      <c r="BO17" s="281"/>
      <c r="BP17" s="281"/>
      <c r="BQ17" s="281"/>
      <c r="BR17" s="281"/>
      <c r="BS17" s="281"/>
      <c r="BT17" s="281"/>
      <c r="BU17" s="281"/>
      <c r="BV17" s="281"/>
      <c r="BW17" s="281"/>
      <c r="BX17" s="281"/>
      <c r="BY17" s="281"/>
      <c r="BZ17" s="281"/>
      <c r="CA17" s="281"/>
      <c r="CB17" s="281"/>
      <c r="CC17" s="281"/>
      <c r="CD17" s="281"/>
      <c r="CE17" s="281"/>
      <c r="CF17" s="281"/>
      <c r="CG17" s="281"/>
      <c r="CH17" s="281"/>
      <c r="CI17" s="281"/>
      <c r="CJ17" s="281"/>
      <c r="CK17" s="281"/>
      <c r="CL17" s="281"/>
      <c r="CM17" s="281"/>
      <c r="CN17" s="281"/>
      <c r="CO17" s="281"/>
      <c r="CP17" s="281"/>
      <c r="CQ17" s="281"/>
      <c r="CR17" s="281"/>
      <c r="CS17" s="281"/>
      <c r="CT17" s="281"/>
      <c r="CU17" s="281"/>
      <c r="CV17" s="281"/>
      <c r="CW17" s="281"/>
      <c r="CX17" s="281"/>
      <c r="CY17" s="281"/>
      <c r="CZ17" s="281"/>
      <c r="DA17" s="281"/>
      <c r="DB17" s="281"/>
      <c r="DC17" s="281"/>
      <c r="DD17" s="281"/>
      <c r="DE17" s="281"/>
      <c r="DF17" s="281"/>
      <c r="DG17" s="281"/>
      <c r="DH17" s="281"/>
      <c r="DI17" s="281"/>
      <c r="DJ17" s="281"/>
      <c r="DK17" s="281"/>
      <c r="DL17" s="281"/>
    </row>
    <row r="18" spans="1:116" ht="13" x14ac:dyDescent="0.2">
      <c r="A18" s="281"/>
      <c r="B18" s="281"/>
      <c r="C18" s="281"/>
      <c r="D18" s="281"/>
      <c r="E18" s="281"/>
      <c r="F18" s="281"/>
      <c r="G18" s="281"/>
      <c r="H18" s="281"/>
      <c r="I18" s="281"/>
      <c r="J18" s="281"/>
      <c r="K18" s="281"/>
      <c r="L18" s="281"/>
      <c r="M18" s="281"/>
      <c r="N18" s="281"/>
      <c r="O18" s="281"/>
      <c r="P18" s="281"/>
      <c r="Q18" s="281"/>
      <c r="R18" s="281"/>
      <c r="S18" s="281"/>
      <c r="T18" s="281"/>
      <c r="U18" s="281"/>
      <c r="V18" s="281"/>
      <c r="W18" s="281"/>
      <c r="X18" s="281"/>
      <c r="Y18" s="281"/>
      <c r="Z18" s="281"/>
      <c r="AA18" s="281"/>
      <c r="AB18" s="281"/>
      <c r="AC18" s="281"/>
      <c r="AD18" s="281"/>
      <c r="AE18" s="281"/>
      <c r="AF18" s="281"/>
      <c r="AG18" s="281"/>
      <c r="AH18" s="281"/>
      <c r="AI18" s="281"/>
      <c r="AJ18" s="281"/>
      <c r="AK18" s="281"/>
      <c r="AL18" s="281"/>
      <c r="AM18" s="281"/>
      <c r="AN18" s="281"/>
      <c r="AO18" s="281"/>
      <c r="AP18" s="281"/>
      <c r="AQ18" s="281"/>
      <c r="AR18" s="281"/>
      <c r="AS18" s="281"/>
      <c r="AT18" s="281"/>
      <c r="AU18" s="281"/>
      <c r="AV18" s="281"/>
      <c r="AW18" s="281"/>
      <c r="AX18" s="281"/>
      <c r="AY18" s="281"/>
      <c r="AZ18" s="281"/>
      <c r="BA18" s="281"/>
      <c r="BB18" s="281"/>
      <c r="BC18" s="281"/>
      <c r="BD18" s="281"/>
      <c r="BE18" s="281"/>
      <c r="BF18" s="281"/>
      <c r="BG18" s="281"/>
      <c r="BH18" s="281"/>
      <c r="BI18" s="281"/>
      <c r="BJ18" s="281"/>
      <c r="BK18" s="281"/>
      <c r="BL18" s="281"/>
      <c r="BM18" s="281"/>
      <c r="BN18" s="281"/>
      <c r="BO18" s="281"/>
      <c r="BP18" s="281"/>
      <c r="BQ18" s="281"/>
      <c r="BR18" s="281"/>
      <c r="BS18" s="281"/>
      <c r="BT18" s="281"/>
      <c r="BU18" s="281"/>
      <c r="BV18" s="281"/>
      <c r="BW18" s="281"/>
      <c r="BX18" s="281"/>
      <c r="BY18" s="281"/>
      <c r="BZ18" s="281"/>
      <c r="CA18" s="281"/>
      <c r="CB18" s="281"/>
      <c r="CC18" s="281"/>
      <c r="CD18" s="281"/>
      <c r="CE18" s="281"/>
      <c r="CF18" s="281"/>
      <c r="CG18" s="281"/>
      <c r="CH18" s="281"/>
      <c r="CI18" s="281"/>
      <c r="CJ18" s="281"/>
      <c r="CK18" s="281"/>
      <c r="CL18" s="281"/>
      <c r="CM18" s="281"/>
      <c r="CN18" s="281"/>
      <c r="CO18" s="281"/>
      <c r="CP18" s="281"/>
      <c r="CQ18" s="281"/>
      <c r="CR18" s="281"/>
      <c r="CS18" s="281"/>
      <c r="CT18" s="281"/>
      <c r="CU18" s="281"/>
      <c r="CV18" s="281"/>
      <c r="CW18" s="281"/>
      <c r="CX18" s="281"/>
      <c r="CY18" s="281"/>
      <c r="CZ18" s="281"/>
      <c r="DA18" s="281"/>
      <c r="DB18" s="281"/>
      <c r="DC18" s="281"/>
      <c r="DD18" s="281"/>
      <c r="DE18" s="281"/>
      <c r="DF18" s="281"/>
      <c r="DG18" s="281"/>
      <c r="DH18" s="281"/>
      <c r="DI18" s="281"/>
      <c r="DJ18" s="281"/>
      <c r="DK18" s="281"/>
      <c r="DL18" s="281"/>
    </row>
    <row r="19" spans="1:116" ht="13" x14ac:dyDescent="0.2">
      <c r="A19" s="281"/>
      <c r="B19" s="281"/>
      <c r="C19" s="281"/>
      <c r="D19" s="281"/>
      <c r="E19" s="281"/>
      <c r="F19" s="281"/>
      <c r="G19" s="281"/>
      <c r="H19" s="281"/>
      <c r="I19" s="281"/>
      <c r="J19" s="281"/>
      <c r="K19" s="281"/>
      <c r="L19" s="281"/>
      <c r="M19" s="281"/>
      <c r="N19" s="281"/>
      <c r="O19" s="281"/>
      <c r="P19" s="281"/>
      <c r="Q19" s="281"/>
      <c r="R19" s="281"/>
      <c r="S19" s="281"/>
      <c r="T19" s="281"/>
      <c r="U19" s="281"/>
      <c r="V19" s="281"/>
      <c r="W19" s="281"/>
      <c r="X19" s="281"/>
      <c r="Y19" s="281"/>
      <c r="Z19" s="281"/>
      <c r="AA19" s="281"/>
      <c r="AB19" s="281"/>
      <c r="AC19" s="281"/>
      <c r="AD19" s="281"/>
      <c r="AE19" s="281"/>
      <c r="AF19" s="281"/>
      <c r="AG19" s="281"/>
      <c r="AH19" s="281"/>
      <c r="AI19" s="281"/>
      <c r="AJ19" s="281"/>
      <c r="AK19" s="281"/>
      <c r="AL19" s="281"/>
      <c r="AM19" s="281"/>
      <c r="AN19" s="281"/>
      <c r="AO19" s="281"/>
      <c r="AP19" s="281"/>
      <c r="AQ19" s="281"/>
      <c r="AR19" s="281"/>
      <c r="AS19" s="281"/>
      <c r="AT19" s="281"/>
      <c r="AU19" s="281"/>
      <c r="AV19" s="281"/>
      <c r="AW19" s="281"/>
      <c r="AX19" s="281"/>
      <c r="AY19" s="281"/>
      <c r="AZ19" s="281"/>
      <c r="BA19" s="281"/>
      <c r="BB19" s="281"/>
      <c r="BC19" s="281"/>
      <c r="BD19" s="281"/>
      <c r="BE19" s="281"/>
      <c r="BF19" s="281"/>
      <c r="BG19" s="281"/>
      <c r="BH19" s="281"/>
      <c r="BI19" s="281"/>
      <c r="BJ19" s="281"/>
      <c r="BK19" s="281"/>
      <c r="BL19" s="281"/>
      <c r="BM19" s="281"/>
      <c r="BN19" s="281"/>
      <c r="BO19" s="281"/>
      <c r="BP19" s="281"/>
      <c r="BQ19" s="281"/>
      <c r="BR19" s="281"/>
      <c r="BS19" s="281"/>
      <c r="BT19" s="281"/>
      <c r="BU19" s="281"/>
      <c r="BV19" s="281"/>
      <c r="BW19" s="281"/>
      <c r="BX19" s="281"/>
      <c r="BY19" s="281"/>
      <c r="BZ19" s="281"/>
      <c r="CA19" s="281"/>
      <c r="CB19" s="281"/>
      <c r="CC19" s="281"/>
      <c r="CD19" s="281"/>
      <c r="CE19" s="281"/>
      <c r="CF19" s="281"/>
      <c r="CG19" s="281"/>
      <c r="CH19" s="281"/>
      <c r="CI19" s="281"/>
      <c r="CJ19" s="281"/>
      <c r="CK19" s="281"/>
      <c r="CL19" s="281"/>
      <c r="CM19" s="281"/>
      <c r="CN19" s="281"/>
      <c r="CO19" s="281"/>
      <c r="CP19" s="281"/>
      <c r="CQ19" s="281"/>
      <c r="CR19" s="281"/>
      <c r="CS19" s="281"/>
      <c r="CT19" s="281"/>
      <c r="CU19" s="281"/>
      <c r="CV19" s="281"/>
      <c r="CW19" s="281"/>
      <c r="CX19" s="281"/>
      <c r="CY19" s="281"/>
      <c r="CZ19" s="281"/>
      <c r="DA19" s="281"/>
      <c r="DB19" s="281"/>
      <c r="DC19" s="281"/>
      <c r="DD19" s="281"/>
      <c r="DE19" s="281"/>
      <c r="DF19" s="281"/>
      <c r="DG19" s="281"/>
      <c r="DH19" s="281"/>
      <c r="DI19" s="281"/>
      <c r="DJ19" s="281"/>
      <c r="DK19" s="281"/>
      <c r="DL19" s="281"/>
    </row>
    <row r="20" spans="1:116" ht="13" x14ac:dyDescent="0.2">
      <c r="A20" s="281"/>
      <c r="B20" s="281"/>
      <c r="C20" s="281"/>
      <c r="D20" s="281"/>
      <c r="E20" s="281"/>
      <c r="F20" s="281"/>
      <c r="G20" s="281"/>
      <c r="H20" s="281"/>
      <c r="I20" s="281"/>
      <c r="J20" s="281"/>
      <c r="K20" s="281"/>
      <c r="L20" s="281"/>
      <c r="M20" s="281"/>
      <c r="N20" s="281"/>
      <c r="O20" s="281"/>
      <c r="P20" s="281"/>
      <c r="Q20" s="281"/>
      <c r="R20" s="281"/>
      <c r="S20" s="281"/>
      <c r="T20" s="281"/>
      <c r="U20" s="281"/>
      <c r="V20" s="281"/>
      <c r="W20" s="281"/>
      <c r="X20" s="281"/>
      <c r="Y20" s="281"/>
      <c r="Z20" s="281"/>
      <c r="AA20" s="281"/>
      <c r="AB20" s="281"/>
      <c r="AC20" s="281"/>
      <c r="AD20" s="281"/>
      <c r="AE20" s="281"/>
      <c r="AF20" s="281"/>
      <c r="AG20" s="281"/>
      <c r="AH20" s="281"/>
      <c r="AI20" s="281"/>
      <c r="AJ20" s="281"/>
      <c r="AK20" s="281"/>
      <c r="AL20" s="281"/>
      <c r="AM20" s="281"/>
      <c r="AN20" s="281"/>
      <c r="AO20" s="281"/>
      <c r="AP20" s="281"/>
      <c r="AQ20" s="281"/>
      <c r="AR20" s="281"/>
      <c r="AS20" s="281"/>
      <c r="AT20" s="281"/>
      <c r="AU20" s="281"/>
      <c r="AV20" s="281"/>
      <c r="AW20" s="281"/>
      <c r="AX20" s="281"/>
      <c r="AY20" s="281"/>
      <c r="AZ20" s="281"/>
      <c r="BA20" s="281"/>
      <c r="BB20" s="281"/>
      <c r="BC20" s="281"/>
      <c r="BD20" s="281"/>
      <c r="BE20" s="281"/>
      <c r="BF20" s="281"/>
      <c r="BG20" s="281"/>
      <c r="BH20" s="281"/>
      <c r="BI20" s="281"/>
      <c r="BJ20" s="281"/>
      <c r="BK20" s="281"/>
      <c r="BL20" s="281"/>
      <c r="BM20" s="281"/>
      <c r="BN20" s="281"/>
      <c r="BO20" s="281"/>
      <c r="BP20" s="281"/>
      <c r="BQ20" s="281"/>
      <c r="BR20" s="281"/>
      <c r="BS20" s="281"/>
      <c r="BT20" s="281"/>
      <c r="BU20" s="281"/>
      <c r="BV20" s="281"/>
      <c r="BW20" s="281"/>
      <c r="BX20" s="281"/>
      <c r="BY20" s="281"/>
      <c r="BZ20" s="281"/>
      <c r="CA20" s="281"/>
      <c r="CB20" s="281"/>
      <c r="CC20" s="281"/>
      <c r="CD20" s="281"/>
      <c r="CE20" s="281"/>
      <c r="CF20" s="281"/>
      <c r="CG20" s="281"/>
      <c r="CH20" s="281"/>
      <c r="CI20" s="281"/>
      <c r="CJ20" s="281"/>
      <c r="CK20" s="281"/>
      <c r="CL20" s="281"/>
      <c r="CM20" s="281"/>
      <c r="CN20" s="281"/>
      <c r="CO20" s="281"/>
      <c r="CP20" s="281"/>
      <c r="CQ20" s="281"/>
      <c r="CR20" s="281"/>
      <c r="CS20" s="281"/>
      <c r="CT20" s="281"/>
      <c r="CU20" s="281"/>
      <c r="CV20" s="281"/>
      <c r="CW20" s="281"/>
      <c r="CX20" s="281"/>
      <c r="CY20" s="281"/>
      <c r="CZ20" s="281"/>
      <c r="DA20" s="281"/>
      <c r="DB20" s="281"/>
      <c r="DC20" s="281"/>
      <c r="DD20" s="281"/>
      <c r="DE20" s="281"/>
      <c r="DF20" s="281"/>
      <c r="DG20" s="281"/>
      <c r="DH20" s="281"/>
      <c r="DI20" s="281"/>
      <c r="DJ20" s="281"/>
      <c r="DK20" s="281"/>
      <c r="DL20" s="281"/>
    </row>
    <row r="21" spans="1:116" ht="13" x14ac:dyDescent="0.2">
      <c r="A21" s="281"/>
      <c r="B21" s="281"/>
      <c r="C21" s="281"/>
      <c r="D21" s="281"/>
      <c r="E21" s="281"/>
      <c r="F21" s="281"/>
      <c r="G21" s="281"/>
      <c r="H21" s="281"/>
      <c r="I21" s="281"/>
      <c r="J21" s="281"/>
      <c r="K21" s="281"/>
      <c r="L21" s="281"/>
      <c r="M21" s="281"/>
      <c r="N21" s="281"/>
      <c r="O21" s="281"/>
      <c r="P21" s="281"/>
      <c r="Q21" s="281"/>
      <c r="R21" s="281"/>
      <c r="S21" s="281"/>
      <c r="T21" s="281"/>
      <c r="U21" s="281"/>
      <c r="V21" s="281"/>
      <c r="W21" s="281"/>
      <c r="X21" s="281"/>
      <c r="Y21" s="281"/>
      <c r="Z21" s="281"/>
      <c r="AA21" s="281"/>
      <c r="AB21" s="281"/>
      <c r="AC21" s="281"/>
      <c r="AD21" s="281"/>
      <c r="AE21" s="281"/>
      <c r="AF21" s="281"/>
      <c r="AG21" s="281"/>
      <c r="AH21" s="281"/>
      <c r="AI21" s="281"/>
      <c r="AJ21" s="281"/>
      <c r="AK21" s="281"/>
      <c r="AL21" s="281"/>
      <c r="AM21" s="281"/>
      <c r="AN21" s="281"/>
      <c r="AO21" s="281"/>
      <c r="AP21" s="281"/>
      <c r="AQ21" s="281"/>
      <c r="AR21" s="281"/>
      <c r="AS21" s="281"/>
      <c r="AT21" s="281"/>
      <c r="AU21" s="281"/>
      <c r="AV21" s="281"/>
      <c r="AW21" s="281"/>
      <c r="AX21" s="281"/>
      <c r="AY21" s="281"/>
      <c r="AZ21" s="281"/>
      <c r="BA21" s="281"/>
      <c r="BB21" s="281"/>
      <c r="BC21" s="281"/>
      <c r="BD21" s="281"/>
      <c r="BE21" s="281"/>
      <c r="BF21" s="281"/>
      <c r="BG21" s="281"/>
      <c r="BH21" s="281"/>
      <c r="BI21" s="281"/>
      <c r="BJ21" s="281"/>
      <c r="BK21" s="281"/>
      <c r="BL21" s="281"/>
      <c r="BM21" s="281"/>
      <c r="BN21" s="281"/>
      <c r="BO21" s="281"/>
      <c r="BP21" s="281"/>
      <c r="BQ21" s="281"/>
      <c r="BR21" s="281"/>
      <c r="BS21" s="281"/>
      <c r="BT21" s="281"/>
      <c r="BU21" s="281"/>
      <c r="BV21" s="281"/>
      <c r="BW21" s="281"/>
      <c r="BX21" s="281"/>
      <c r="BY21" s="281"/>
      <c r="BZ21" s="281"/>
      <c r="CA21" s="281"/>
      <c r="CB21" s="281"/>
      <c r="CC21" s="281"/>
      <c r="CD21" s="281"/>
      <c r="CE21" s="281"/>
      <c r="CF21" s="281"/>
      <c r="CG21" s="281"/>
      <c r="CH21" s="281"/>
      <c r="CI21" s="281"/>
      <c r="CJ21" s="281"/>
      <c r="CK21" s="281"/>
      <c r="CL21" s="281"/>
      <c r="CM21" s="281"/>
      <c r="CN21" s="281"/>
      <c r="CO21" s="281"/>
      <c r="CP21" s="281"/>
      <c r="CQ21" s="281"/>
      <c r="CR21" s="281"/>
      <c r="CS21" s="281"/>
      <c r="CT21" s="281"/>
      <c r="CU21" s="281"/>
      <c r="CV21" s="281"/>
      <c r="CW21" s="281"/>
      <c r="CX21" s="281"/>
      <c r="CY21" s="281"/>
      <c r="CZ21" s="281"/>
      <c r="DA21" s="281"/>
      <c r="DB21" s="281"/>
      <c r="DC21" s="281"/>
      <c r="DD21" s="281"/>
      <c r="DE21" s="281"/>
      <c r="DF21" s="281"/>
      <c r="DG21" s="281"/>
      <c r="DH21" s="281"/>
      <c r="DI21" s="281"/>
      <c r="DJ21" s="281"/>
      <c r="DK21" s="281"/>
      <c r="DL21" s="282"/>
    </row>
    <row r="22" spans="1:116" ht="13" x14ac:dyDescent="0.2">
      <c r="A22" s="281"/>
      <c r="B22" s="281"/>
      <c r="C22" s="281"/>
      <c r="D22" s="281"/>
      <c r="E22" s="281"/>
      <c r="F22" s="281"/>
      <c r="G22" s="281"/>
      <c r="H22" s="281"/>
      <c r="I22" s="281"/>
      <c r="J22" s="281"/>
      <c r="K22" s="281"/>
      <c r="L22" s="281"/>
      <c r="M22" s="281"/>
      <c r="N22" s="281"/>
      <c r="O22" s="281"/>
      <c r="P22" s="281"/>
      <c r="Q22" s="281"/>
      <c r="R22" s="281"/>
      <c r="S22" s="281"/>
      <c r="T22" s="281"/>
      <c r="U22" s="281"/>
      <c r="V22" s="281"/>
      <c r="W22" s="281"/>
      <c r="X22" s="281"/>
      <c r="Y22" s="281"/>
      <c r="Z22" s="281"/>
      <c r="AA22" s="281"/>
      <c r="AB22" s="281"/>
      <c r="AC22" s="281"/>
      <c r="AD22" s="281"/>
      <c r="AE22" s="281"/>
      <c r="AF22" s="281"/>
      <c r="AG22" s="281"/>
      <c r="AH22" s="281"/>
      <c r="AI22" s="281"/>
      <c r="AJ22" s="281"/>
      <c r="AK22" s="281"/>
      <c r="AL22" s="281"/>
      <c r="AM22" s="281"/>
      <c r="AN22" s="281"/>
      <c r="AO22" s="281"/>
      <c r="AP22" s="281"/>
      <c r="AQ22" s="281"/>
      <c r="AR22" s="281"/>
      <c r="AS22" s="281"/>
      <c r="AT22" s="281"/>
      <c r="AU22" s="281"/>
      <c r="AV22" s="281"/>
      <c r="AW22" s="281"/>
      <c r="AX22" s="281"/>
      <c r="AY22" s="281"/>
      <c r="AZ22" s="281"/>
      <c r="BA22" s="281"/>
      <c r="BB22" s="281"/>
      <c r="BC22" s="281"/>
      <c r="BD22" s="281"/>
      <c r="BE22" s="281"/>
      <c r="BF22" s="281"/>
      <c r="BG22" s="281"/>
      <c r="BH22" s="281"/>
      <c r="BI22" s="281"/>
      <c r="BJ22" s="281"/>
      <c r="BK22" s="281"/>
      <c r="BL22" s="281"/>
      <c r="BM22" s="281"/>
      <c r="BN22" s="281"/>
      <c r="BO22" s="281"/>
      <c r="BP22" s="281"/>
      <c r="BQ22" s="281"/>
      <c r="BR22" s="281"/>
      <c r="BS22" s="281"/>
      <c r="BT22" s="281"/>
      <c r="BU22" s="281"/>
      <c r="BV22" s="281"/>
      <c r="BW22" s="281"/>
      <c r="BX22" s="281"/>
      <c r="BY22" s="281"/>
      <c r="BZ22" s="281"/>
      <c r="CA22" s="281"/>
      <c r="CB22" s="281"/>
      <c r="CC22" s="281"/>
      <c r="CD22" s="281"/>
      <c r="CE22" s="281"/>
      <c r="CF22" s="281"/>
      <c r="CG22" s="281"/>
      <c r="CH22" s="281"/>
      <c r="CI22" s="281"/>
      <c r="CJ22" s="281"/>
      <c r="CK22" s="281"/>
      <c r="CL22" s="281"/>
      <c r="CM22" s="281"/>
      <c r="CN22" s="281"/>
      <c r="CO22" s="281"/>
      <c r="CP22" s="281"/>
      <c r="CQ22" s="281"/>
      <c r="CR22" s="281"/>
      <c r="CS22" s="281"/>
      <c r="CT22" s="281"/>
      <c r="CU22" s="281"/>
      <c r="CV22" s="281"/>
      <c r="CW22" s="281"/>
      <c r="CX22" s="281"/>
      <c r="CY22" s="281"/>
      <c r="CZ22" s="281"/>
      <c r="DA22" s="281"/>
      <c r="DB22" s="281"/>
      <c r="DC22" s="281"/>
      <c r="DD22" s="281"/>
      <c r="DE22" s="281"/>
      <c r="DF22" s="281"/>
      <c r="DG22" s="281"/>
      <c r="DH22" s="281"/>
      <c r="DI22" s="281"/>
      <c r="DJ22" s="281"/>
      <c r="DK22" s="281"/>
      <c r="DL22" s="281"/>
    </row>
    <row r="23" spans="1:116" ht="13" x14ac:dyDescent="0.2">
      <c r="A23" s="281"/>
      <c r="B23" s="281"/>
      <c r="C23" s="281"/>
      <c r="D23" s="281"/>
      <c r="E23" s="281"/>
      <c r="F23" s="281"/>
      <c r="G23" s="281"/>
      <c r="H23" s="281"/>
      <c r="I23" s="281"/>
      <c r="J23" s="281"/>
      <c r="K23" s="281"/>
      <c r="L23" s="281"/>
      <c r="M23" s="281"/>
      <c r="N23" s="281"/>
      <c r="O23" s="281"/>
      <c r="P23" s="281"/>
      <c r="Q23" s="281"/>
      <c r="R23" s="281"/>
      <c r="S23" s="281"/>
      <c r="T23" s="281"/>
      <c r="U23" s="281"/>
      <c r="V23" s="281"/>
      <c r="W23" s="281"/>
      <c r="X23" s="281"/>
      <c r="Y23" s="281"/>
      <c r="Z23" s="281"/>
      <c r="AA23" s="281"/>
      <c r="AB23" s="281"/>
      <c r="AC23" s="281"/>
      <c r="AD23" s="281"/>
      <c r="AE23" s="281"/>
      <c r="AF23" s="281"/>
      <c r="AG23" s="281"/>
      <c r="AH23" s="281"/>
      <c r="AI23" s="281"/>
      <c r="AJ23" s="281"/>
      <c r="AK23" s="281"/>
      <c r="AL23" s="281"/>
      <c r="AM23" s="281"/>
      <c r="AN23" s="281"/>
      <c r="AO23" s="281"/>
      <c r="AP23" s="281"/>
      <c r="AQ23" s="281"/>
      <c r="AR23" s="281"/>
      <c r="AS23" s="281"/>
      <c r="AT23" s="281"/>
      <c r="AU23" s="281"/>
      <c r="AV23" s="281"/>
      <c r="AW23" s="281"/>
      <c r="AX23" s="281"/>
      <c r="AY23" s="281"/>
      <c r="AZ23" s="281"/>
      <c r="BA23" s="281"/>
      <c r="BB23" s="281"/>
      <c r="BC23" s="281"/>
      <c r="BD23" s="281"/>
      <c r="BE23" s="281"/>
      <c r="BF23" s="281"/>
      <c r="BG23" s="281"/>
      <c r="BH23" s="281"/>
      <c r="BI23" s="281"/>
      <c r="BJ23" s="281"/>
      <c r="BK23" s="281"/>
      <c r="BL23" s="281"/>
      <c r="BM23" s="281"/>
      <c r="BN23" s="281"/>
      <c r="BO23" s="281"/>
      <c r="BP23" s="281"/>
      <c r="BQ23" s="281"/>
      <c r="BR23" s="281"/>
      <c r="BS23" s="281"/>
      <c r="BT23" s="281"/>
      <c r="BU23" s="281"/>
      <c r="BV23" s="281"/>
      <c r="BW23" s="281"/>
      <c r="BX23" s="281"/>
      <c r="BY23" s="281"/>
      <c r="BZ23" s="281"/>
      <c r="CA23" s="281"/>
      <c r="CB23" s="281"/>
      <c r="CC23" s="281"/>
      <c r="CD23" s="281"/>
      <c r="CE23" s="281"/>
      <c r="CF23" s="281"/>
      <c r="CG23" s="281"/>
      <c r="CH23" s="281"/>
      <c r="CI23" s="281"/>
      <c r="CJ23" s="281"/>
      <c r="CK23" s="281"/>
      <c r="CL23" s="281"/>
      <c r="CM23" s="281"/>
      <c r="CN23" s="281"/>
      <c r="CO23" s="281"/>
      <c r="CP23" s="281"/>
      <c r="CQ23" s="281"/>
      <c r="CR23" s="281"/>
      <c r="CS23" s="281"/>
      <c r="CT23" s="281"/>
      <c r="CU23" s="281"/>
      <c r="CV23" s="281"/>
      <c r="CW23" s="281"/>
      <c r="CX23" s="281"/>
      <c r="CY23" s="281"/>
      <c r="CZ23" s="281"/>
      <c r="DA23" s="281"/>
      <c r="DB23" s="281"/>
      <c r="DC23" s="281"/>
      <c r="DD23" s="281"/>
      <c r="DE23" s="281"/>
      <c r="DF23" s="281"/>
      <c r="DG23" s="281"/>
      <c r="DH23" s="281"/>
      <c r="DI23" s="281"/>
      <c r="DJ23" s="281"/>
      <c r="DK23" s="281"/>
      <c r="DL23" s="281"/>
    </row>
    <row r="24" spans="1:116" ht="13" x14ac:dyDescent="0.2">
      <c r="A24" s="281"/>
      <c r="B24" s="281"/>
      <c r="C24" s="281"/>
      <c r="D24" s="281"/>
      <c r="E24" s="281"/>
      <c r="F24" s="281"/>
      <c r="G24" s="281"/>
      <c r="H24" s="281"/>
      <c r="I24" s="281"/>
      <c r="J24" s="281"/>
      <c r="K24" s="281"/>
      <c r="L24" s="281"/>
      <c r="M24" s="281"/>
      <c r="N24" s="281"/>
      <c r="O24" s="281"/>
      <c r="P24" s="281"/>
      <c r="Q24" s="281"/>
      <c r="R24" s="281"/>
      <c r="S24" s="281"/>
      <c r="T24" s="281"/>
      <c r="U24" s="281"/>
      <c r="V24" s="281"/>
      <c r="W24" s="281"/>
      <c r="X24" s="281"/>
      <c r="Y24" s="281"/>
      <c r="Z24" s="281"/>
      <c r="AA24" s="281"/>
      <c r="AB24" s="281"/>
      <c r="AC24" s="281"/>
      <c r="AD24" s="281"/>
      <c r="AE24" s="281"/>
      <c r="AF24" s="281"/>
      <c r="AG24" s="281"/>
      <c r="AH24" s="281"/>
      <c r="AI24" s="281"/>
      <c r="AJ24" s="281"/>
      <c r="AK24" s="281"/>
      <c r="AL24" s="281"/>
      <c r="AM24" s="281"/>
      <c r="AN24" s="281"/>
      <c r="AO24" s="281"/>
      <c r="AP24" s="281"/>
      <c r="AQ24" s="281"/>
      <c r="AR24" s="281"/>
      <c r="AS24" s="281"/>
      <c r="AT24" s="281"/>
      <c r="AU24" s="281"/>
      <c r="AV24" s="281"/>
      <c r="AW24" s="281"/>
      <c r="AX24" s="281"/>
      <c r="AY24" s="281"/>
      <c r="AZ24" s="281"/>
      <c r="BA24" s="281"/>
      <c r="BB24" s="281"/>
      <c r="BC24" s="281"/>
      <c r="BD24" s="281"/>
      <c r="BE24" s="281"/>
      <c r="BF24" s="281"/>
      <c r="BG24" s="281"/>
      <c r="BH24" s="281"/>
      <c r="BI24" s="281"/>
      <c r="BJ24" s="281"/>
      <c r="BK24" s="281"/>
      <c r="BL24" s="281"/>
      <c r="BM24" s="281"/>
      <c r="BN24" s="281"/>
      <c r="BO24" s="281"/>
      <c r="BP24" s="281"/>
      <c r="BQ24" s="281"/>
      <c r="BR24" s="281"/>
      <c r="BS24" s="281"/>
      <c r="BT24" s="281"/>
      <c r="BU24" s="281"/>
      <c r="BV24" s="281"/>
      <c r="BW24" s="281"/>
      <c r="BX24" s="281"/>
      <c r="BY24" s="281"/>
      <c r="BZ24" s="281"/>
      <c r="CA24" s="281"/>
      <c r="CB24" s="281"/>
      <c r="CC24" s="281"/>
      <c r="CD24" s="281"/>
      <c r="CE24" s="281"/>
      <c r="CF24" s="281"/>
      <c r="CG24" s="281"/>
      <c r="CH24" s="281"/>
      <c r="CI24" s="281"/>
      <c r="CJ24" s="281"/>
      <c r="CK24" s="281"/>
      <c r="CL24" s="281"/>
      <c r="CM24" s="281"/>
      <c r="CN24" s="281"/>
      <c r="CO24" s="281"/>
      <c r="CP24" s="281"/>
      <c r="CQ24" s="281"/>
      <c r="CR24" s="281"/>
      <c r="CS24" s="281"/>
      <c r="CT24" s="281"/>
      <c r="CU24" s="281"/>
      <c r="CV24" s="281"/>
      <c r="CW24" s="281"/>
      <c r="CX24" s="281"/>
      <c r="CY24" s="281"/>
      <c r="CZ24" s="281"/>
      <c r="DA24" s="281"/>
      <c r="DB24" s="281"/>
      <c r="DC24" s="281"/>
      <c r="DD24" s="281"/>
      <c r="DE24" s="281"/>
      <c r="DF24" s="281"/>
      <c r="DG24" s="281"/>
      <c r="DH24" s="281"/>
      <c r="DI24" s="281"/>
      <c r="DJ24" s="281"/>
      <c r="DK24" s="281"/>
      <c r="DL24" s="281"/>
    </row>
    <row r="25" spans="1:116" ht="13" x14ac:dyDescent="0.2">
      <c r="A25" s="281"/>
      <c r="B25" s="281"/>
      <c r="C25" s="281"/>
      <c r="D25" s="281"/>
      <c r="E25" s="281"/>
      <c r="F25" s="281"/>
      <c r="G25" s="281"/>
      <c r="H25" s="281"/>
      <c r="I25" s="281"/>
      <c r="J25" s="281"/>
      <c r="K25" s="281"/>
      <c r="L25" s="281"/>
      <c r="M25" s="281"/>
      <c r="N25" s="281"/>
      <c r="O25" s="281"/>
      <c r="P25" s="281"/>
      <c r="Q25" s="281"/>
      <c r="R25" s="281"/>
      <c r="S25" s="281"/>
      <c r="T25" s="281"/>
      <c r="U25" s="281"/>
      <c r="V25" s="281"/>
      <c r="W25" s="281"/>
      <c r="X25" s="281"/>
      <c r="Y25" s="281"/>
      <c r="Z25" s="281"/>
      <c r="AA25" s="281"/>
      <c r="AB25" s="281"/>
      <c r="AC25" s="281"/>
      <c r="AD25" s="281"/>
      <c r="AE25" s="281"/>
      <c r="AF25" s="281"/>
      <c r="AG25" s="281"/>
      <c r="AH25" s="281"/>
      <c r="AI25" s="281"/>
      <c r="AJ25" s="281"/>
      <c r="AK25" s="281"/>
      <c r="AL25" s="281"/>
      <c r="AM25" s="281"/>
      <c r="AN25" s="281"/>
      <c r="AO25" s="281"/>
      <c r="AP25" s="281"/>
      <c r="AQ25" s="281"/>
      <c r="AR25" s="281"/>
      <c r="AS25" s="281"/>
      <c r="AT25" s="281"/>
      <c r="AU25" s="281"/>
      <c r="AV25" s="281"/>
      <c r="AW25" s="281"/>
      <c r="AX25" s="281"/>
      <c r="AY25" s="281"/>
      <c r="AZ25" s="281"/>
      <c r="BA25" s="281"/>
      <c r="BB25" s="281"/>
      <c r="BC25" s="281"/>
      <c r="BD25" s="281"/>
      <c r="BE25" s="281"/>
      <c r="BF25" s="281"/>
      <c r="BG25" s="281"/>
      <c r="BH25" s="281"/>
      <c r="BI25" s="281"/>
      <c r="BJ25" s="281"/>
      <c r="BK25" s="281"/>
      <c r="BL25" s="281"/>
      <c r="BM25" s="281"/>
      <c r="BN25" s="281"/>
      <c r="BO25" s="281"/>
      <c r="BP25" s="281"/>
      <c r="BQ25" s="281"/>
      <c r="BR25" s="281"/>
      <c r="BS25" s="281"/>
      <c r="BT25" s="281"/>
      <c r="BU25" s="281"/>
      <c r="BV25" s="281"/>
      <c r="BW25" s="281"/>
      <c r="BX25" s="281"/>
      <c r="BY25" s="281"/>
      <c r="BZ25" s="281"/>
      <c r="CA25" s="281"/>
      <c r="CB25" s="281"/>
      <c r="CC25" s="281"/>
      <c r="CD25" s="281"/>
      <c r="CE25" s="281"/>
      <c r="CF25" s="281"/>
      <c r="CG25" s="281"/>
      <c r="CH25" s="281"/>
      <c r="CI25" s="281"/>
      <c r="CJ25" s="281"/>
      <c r="CK25" s="281"/>
      <c r="CL25" s="281"/>
      <c r="CM25" s="281"/>
      <c r="CN25" s="281"/>
      <c r="CO25" s="281"/>
      <c r="CP25" s="281"/>
      <c r="CQ25" s="281"/>
      <c r="CR25" s="281"/>
      <c r="CS25" s="281"/>
      <c r="CT25" s="281"/>
      <c r="CU25" s="281"/>
      <c r="CV25" s="281"/>
      <c r="CW25" s="281"/>
      <c r="CX25" s="281"/>
      <c r="CY25" s="281"/>
      <c r="CZ25" s="281"/>
      <c r="DA25" s="281"/>
      <c r="DB25" s="281"/>
      <c r="DC25" s="281"/>
      <c r="DD25" s="281"/>
      <c r="DE25" s="281"/>
      <c r="DF25" s="281"/>
      <c r="DG25" s="281"/>
      <c r="DH25" s="281"/>
      <c r="DI25" s="281"/>
      <c r="DJ25" s="281"/>
      <c r="DK25" s="281"/>
      <c r="DL25" s="281"/>
    </row>
    <row r="26" spans="1:116" ht="13" x14ac:dyDescent="0.2">
      <c r="A26" s="281"/>
      <c r="B26" s="281"/>
      <c r="C26" s="281"/>
      <c r="D26" s="281"/>
      <c r="E26" s="281"/>
      <c r="F26" s="281"/>
      <c r="G26" s="281"/>
      <c r="H26" s="281"/>
      <c r="I26" s="281"/>
      <c r="J26" s="281"/>
      <c r="K26" s="281"/>
      <c r="L26" s="281"/>
      <c r="M26" s="281"/>
      <c r="N26" s="281"/>
      <c r="O26" s="281"/>
      <c r="P26" s="281"/>
      <c r="Q26" s="281"/>
      <c r="R26" s="281"/>
      <c r="S26" s="281"/>
      <c r="T26" s="281"/>
      <c r="U26" s="281"/>
      <c r="V26" s="281"/>
      <c r="W26" s="281"/>
      <c r="X26" s="281"/>
      <c r="Y26" s="281"/>
      <c r="Z26" s="281"/>
      <c r="AA26" s="281"/>
      <c r="AB26" s="281"/>
      <c r="AC26" s="281"/>
      <c r="AD26" s="281"/>
      <c r="AE26" s="281"/>
      <c r="AF26" s="281"/>
      <c r="AG26" s="281"/>
      <c r="AH26" s="281"/>
      <c r="AI26" s="281"/>
      <c r="AJ26" s="281"/>
      <c r="AK26" s="281"/>
      <c r="AL26" s="281"/>
      <c r="AM26" s="281"/>
      <c r="AN26" s="281"/>
      <c r="AO26" s="281"/>
      <c r="AP26" s="281"/>
      <c r="AQ26" s="281"/>
      <c r="AR26" s="281"/>
      <c r="AS26" s="281"/>
      <c r="AT26" s="281"/>
      <c r="AU26" s="281"/>
      <c r="AV26" s="281"/>
      <c r="AW26" s="281"/>
      <c r="AX26" s="281"/>
      <c r="AY26" s="281"/>
      <c r="AZ26" s="281"/>
      <c r="BA26" s="281"/>
      <c r="BB26" s="281"/>
      <c r="BC26" s="281"/>
      <c r="BD26" s="281"/>
      <c r="BE26" s="281"/>
      <c r="BF26" s="281"/>
      <c r="BG26" s="281"/>
      <c r="BH26" s="281"/>
      <c r="BI26" s="281"/>
      <c r="BJ26" s="281"/>
      <c r="BK26" s="281"/>
      <c r="BL26" s="281"/>
      <c r="BM26" s="281"/>
      <c r="BN26" s="281"/>
      <c r="BO26" s="281"/>
      <c r="BP26" s="281"/>
      <c r="BQ26" s="281"/>
      <c r="BR26" s="281"/>
      <c r="BS26" s="281"/>
      <c r="BT26" s="281"/>
      <c r="BU26" s="281"/>
      <c r="BV26" s="281"/>
      <c r="BW26" s="281"/>
      <c r="BX26" s="281"/>
      <c r="BY26" s="281"/>
      <c r="BZ26" s="281"/>
      <c r="CA26" s="281"/>
      <c r="CB26" s="281"/>
      <c r="CC26" s="281"/>
      <c r="CD26" s="281"/>
      <c r="CE26" s="281"/>
      <c r="CF26" s="281"/>
      <c r="CG26" s="281"/>
      <c r="CH26" s="281"/>
      <c r="CI26" s="281"/>
      <c r="CJ26" s="281"/>
      <c r="CK26" s="281"/>
      <c r="CL26" s="281"/>
      <c r="CM26" s="281"/>
      <c r="CN26" s="281"/>
      <c r="CO26" s="281"/>
      <c r="CP26" s="281"/>
      <c r="CQ26" s="281"/>
      <c r="CR26" s="281"/>
      <c r="CS26" s="281"/>
      <c r="CT26" s="281"/>
      <c r="CU26" s="281"/>
      <c r="CV26" s="281"/>
      <c r="CW26" s="281"/>
      <c r="CX26" s="281"/>
      <c r="CY26" s="281"/>
      <c r="CZ26" s="281"/>
      <c r="DA26" s="281"/>
      <c r="DB26" s="281"/>
      <c r="DC26" s="281"/>
      <c r="DD26" s="281"/>
      <c r="DE26" s="281"/>
      <c r="DF26" s="281"/>
      <c r="DG26" s="281"/>
      <c r="DH26" s="281"/>
      <c r="DI26" s="281"/>
      <c r="DJ26" s="281"/>
      <c r="DK26" s="281"/>
      <c r="DL26" s="281"/>
    </row>
    <row r="27" spans="1:116" ht="13" x14ac:dyDescent="0.2">
      <c r="A27" s="281"/>
      <c r="B27" s="281"/>
      <c r="C27" s="281"/>
      <c r="D27" s="281"/>
      <c r="E27" s="281"/>
      <c r="F27" s="281"/>
      <c r="G27" s="281"/>
      <c r="H27" s="281"/>
      <c r="I27" s="281"/>
      <c r="J27" s="281"/>
      <c r="K27" s="281"/>
      <c r="L27" s="281"/>
      <c r="M27" s="281"/>
      <c r="N27" s="281"/>
      <c r="O27" s="281"/>
      <c r="P27" s="281"/>
      <c r="Q27" s="281"/>
      <c r="R27" s="281"/>
      <c r="S27" s="281"/>
      <c r="T27" s="281"/>
      <c r="U27" s="281"/>
      <c r="V27" s="281"/>
      <c r="W27" s="281"/>
      <c r="X27" s="281"/>
      <c r="Y27" s="281"/>
      <c r="Z27" s="281"/>
      <c r="AA27" s="281"/>
      <c r="AB27" s="281"/>
      <c r="AC27" s="281"/>
      <c r="AD27" s="281"/>
      <c r="AE27" s="281"/>
      <c r="AF27" s="281"/>
      <c r="AG27" s="281"/>
      <c r="AH27" s="281"/>
      <c r="AI27" s="281"/>
      <c r="AJ27" s="281"/>
      <c r="AK27" s="281"/>
      <c r="AL27" s="281"/>
      <c r="AM27" s="281"/>
      <c r="AN27" s="281"/>
      <c r="AO27" s="281"/>
      <c r="AP27" s="281"/>
      <c r="AQ27" s="281"/>
      <c r="AR27" s="281"/>
      <c r="AS27" s="281"/>
      <c r="AT27" s="281"/>
      <c r="AU27" s="281"/>
      <c r="AV27" s="281"/>
      <c r="AW27" s="281"/>
      <c r="AX27" s="281"/>
      <c r="AY27" s="281"/>
      <c r="AZ27" s="281"/>
      <c r="BA27" s="281"/>
      <c r="BB27" s="281"/>
      <c r="BC27" s="281"/>
      <c r="BD27" s="281"/>
      <c r="BE27" s="281"/>
      <c r="BF27" s="281"/>
      <c r="BG27" s="281"/>
      <c r="BH27" s="281"/>
      <c r="BI27" s="281"/>
      <c r="BJ27" s="281"/>
      <c r="BK27" s="281"/>
      <c r="BL27" s="281"/>
      <c r="BM27" s="281"/>
      <c r="BN27" s="281"/>
      <c r="BO27" s="281"/>
      <c r="BP27" s="281"/>
      <c r="BQ27" s="281"/>
      <c r="BR27" s="281"/>
      <c r="BS27" s="281"/>
      <c r="BT27" s="281"/>
      <c r="BU27" s="281"/>
      <c r="BV27" s="281"/>
      <c r="BW27" s="281"/>
      <c r="BX27" s="281"/>
      <c r="BY27" s="281"/>
      <c r="BZ27" s="281"/>
      <c r="CA27" s="281"/>
      <c r="CB27" s="281"/>
      <c r="CC27" s="281"/>
      <c r="CD27" s="281"/>
      <c r="CE27" s="281"/>
      <c r="CF27" s="281"/>
      <c r="CG27" s="281"/>
      <c r="CH27" s="281"/>
      <c r="CI27" s="281"/>
      <c r="CJ27" s="281"/>
      <c r="CK27" s="281"/>
      <c r="CL27" s="281"/>
      <c r="CM27" s="281"/>
      <c r="CN27" s="281"/>
      <c r="CO27" s="281"/>
      <c r="CP27" s="281"/>
      <c r="CQ27" s="281"/>
      <c r="CR27" s="281"/>
      <c r="CS27" s="281"/>
      <c r="CT27" s="281"/>
      <c r="CU27" s="281"/>
      <c r="CV27" s="281"/>
      <c r="CW27" s="281"/>
      <c r="CX27" s="281"/>
      <c r="CY27" s="281"/>
      <c r="CZ27" s="281"/>
      <c r="DA27" s="281"/>
      <c r="DB27" s="281"/>
      <c r="DC27" s="281"/>
      <c r="DD27" s="281"/>
      <c r="DE27" s="281"/>
      <c r="DF27" s="281"/>
      <c r="DG27" s="281"/>
      <c r="DH27" s="281"/>
      <c r="DI27" s="281"/>
      <c r="DJ27" s="281"/>
      <c r="DK27" s="281"/>
      <c r="DL27" s="281"/>
    </row>
    <row r="28" spans="1:116" ht="13" x14ac:dyDescent="0.2">
      <c r="A28" s="281"/>
      <c r="B28" s="281"/>
      <c r="C28" s="281"/>
      <c r="D28" s="281"/>
      <c r="E28" s="281"/>
      <c r="F28" s="281"/>
      <c r="G28" s="281"/>
      <c r="H28" s="281"/>
      <c r="I28" s="281"/>
      <c r="J28" s="281"/>
      <c r="K28" s="281"/>
      <c r="L28" s="281"/>
      <c r="M28" s="281"/>
      <c r="N28" s="281"/>
      <c r="O28" s="281"/>
      <c r="P28" s="281"/>
      <c r="Q28" s="281"/>
      <c r="R28" s="281"/>
      <c r="S28" s="281"/>
      <c r="T28" s="281"/>
      <c r="U28" s="281"/>
      <c r="V28" s="281"/>
      <c r="W28" s="281"/>
      <c r="X28" s="281"/>
      <c r="Y28" s="281"/>
      <c r="Z28" s="281"/>
      <c r="AA28" s="281"/>
      <c r="AB28" s="281"/>
      <c r="AC28" s="281"/>
      <c r="AD28" s="281"/>
      <c r="AE28" s="281"/>
      <c r="AF28" s="281"/>
      <c r="AG28" s="281"/>
      <c r="AH28" s="281"/>
      <c r="AI28" s="281"/>
      <c r="AJ28" s="281"/>
      <c r="AK28" s="281"/>
      <c r="AL28" s="281"/>
      <c r="AM28" s="281"/>
      <c r="AN28" s="281"/>
      <c r="AO28" s="281"/>
      <c r="AP28" s="281"/>
      <c r="AQ28" s="281"/>
      <c r="AR28" s="281"/>
      <c r="AS28" s="281"/>
      <c r="AT28" s="281"/>
      <c r="AU28" s="281"/>
      <c r="AV28" s="281"/>
      <c r="AW28" s="281"/>
      <c r="AX28" s="281"/>
      <c r="AY28" s="281"/>
      <c r="AZ28" s="281"/>
      <c r="BA28" s="281"/>
      <c r="BB28" s="281"/>
      <c r="BC28" s="281"/>
      <c r="BD28" s="281"/>
      <c r="BE28" s="281"/>
      <c r="BF28" s="281"/>
      <c r="BG28" s="281"/>
      <c r="BH28" s="281"/>
      <c r="BI28" s="281"/>
      <c r="BJ28" s="281"/>
      <c r="BK28" s="281"/>
      <c r="BL28" s="281"/>
      <c r="BM28" s="281"/>
      <c r="BN28" s="281"/>
      <c r="BO28" s="281"/>
      <c r="BP28" s="281"/>
      <c r="BQ28" s="281"/>
      <c r="BR28" s="281"/>
      <c r="BS28" s="281"/>
      <c r="BT28" s="281"/>
      <c r="BU28" s="281"/>
      <c r="BV28" s="281"/>
      <c r="BW28" s="281"/>
      <c r="BX28" s="281"/>
      <c r="BY28" s="281"/>
      <c r="BZ28" s="281"/>
      <c r="CA28" s="281"/>
      <c r="CB28" s="281"/>
      <c r="CC28" s="281"/>
      <c r="CD28" s="281"/>
      <c r="CE28" s="281"/>
      <c r="CF28" s="281"/>
      <c r="CG28" s="281"/>
      <c r="CH28" s="281"/>
      <c r="CI28" s="281"/>
      <c r="CJ28" s="281"/>
      <c r="CK28" s="281"/>
      <c r="CL28" s="281"/>
      <c r="CM28" s="281"/>
      <c r="CN28" s="281"/>
      <c r="CO28" s="281"/>
      <c r="CP28" s="281"/>
      <c r="CQ28" s="281"/>
      <c r="CR28" s="281"/>
      <c r="CS28" s="281"/>
      <c r="CT28" s="281"/>
      <c r="CU28" s="281"/>
      <c r="CV28" s="281"/>
      <c r="CW28" s="281"/>
      <c r="CX28" s="281"/>
      <c r="CY28" s="281"/>
      <c r="CZ28" s="281"/>
      <c r="DA28" s="281"/>
      <c r="DB28" s="281"/>
      <c r="DC28" s="281"/>
      <c r="DD28" s="281"/>
      <c r="DE28" s="281"/>
      <c r="DF28" s="281"/>
      <c r="DG28" s="281"/>
      <c r="DH28" s="281"/>
      <c r="DI28" s="281"/>
      <c r="DJ28" s="281"/>
      <c r="DK28" s="281"/>
      <c r="DL28" s="281"/>
    </row>
    <row r="29" spans="1:116" ht="13" x14ac:dyDescent="0.2">
      <c r="A29" s="281"/>
      <c r="B29" s="281"/>
      <c r="C29" s="281"/>
      <c r="D29" s="281"/>
      <c r="E29" s="281"/>
      <c r="F29" s="281"/>
      <c r="G29" s="281"/>
      <c r="H29" s="281"/>
      <c r="I29" s="281"/>
      <c r="J29" s="281"/>
      <c r="K29" s="281"/>
      <c r="L29" s="281"/>
      <c r="M29" s="281"/>
      <c r="N29" s="281"/>
      <c r="O29" s="281"/>
      <c r="P29" s="281"/>
      <c r="Q29" s="281"/>
      <c r="R29" s="281"/>
      <c r="S29" s="281"/>
      <c r="T29" s="281"/>
      <c r="U29" s="281"/>
      <c r="V29" s="281"/>
      <c r="W29" s="281"/>
      <c r="X29" s="281"/>
      <c r="Y29" s="281"/>
      <c r="Z29" s="281"/>
      <c r="AA29" s="281"/>
      <c r="AB29" s="281"/>
      <c r="AC29" s="281"/>
      <c r="AD29" s="281"/>
      <c r="AE29" s="281"/>
      <c r="AF29" s="281"/>
      <c r="AG29" s="281"/>
      <c r="AH29" s="281"/>
      <c r="AI29" s="281"/>
      <c r="AJ29" s="281"/>
      <c r="AK29" s="281"/>
      <c r="AL29" s="281"/>
      <c r="AM29" s="281"/>
      <c r="AN29" s="281"/>
      <c r="AO29" s="281"/>
      <c r="AP29" s="281"/>
      <c r="AQ29" s="281"/>
      <c r="AR29" s="281"/>
      <c r="AS29" s="281"/>
      <c r="AT29" s="281"/>
      <c r="AU29" s="281"/>
      <c r="AV29" s="281"/>
      <c r="AW29" s="281"/>
      <c r="AX29" s="281"/>
      <c r="AY29" s="281"/>
      <c r="AZ29" s="281"/>
      <c r="BA29" s="281"/>
      <c r="BB29" s="281"/>
      <c r="BC29" s="281"/>
      <c r="BD29" s="281"/>
      <c r="BE29" s="281"/>
      <c r="BF29" s="281"/>
      <c r="BG29" s="281"/>
      <c r="BH29" s="281"/>
      <c r="BI29" s="281"/>
      <c r="BJ29" s="281"/>
      <c r="BK29" s="281"/>
      <c r="BL29" s="281"/>
      <c r="BM29" s="281"/>
      <c r="BN29" s="281"/>
      <c r="BO29" s="281"/>
      <c r="BP29" s="281"/>
      <c r="BQ29" s="281"/>
      <c r="BR29" s="281"/>
      <c r="BS29" s="281"/>
      <c r="BT29" s="281"/>
      <c r="BU29" s="281"/>
      <c r="BV29" s="281"/>
      <c r="BW29" s="281"/>
      <c r="BX29" s="281"/>
      <c r="BY29" s="281"/>
      <c r="BZ29" s="281"/>
      <c r="CA29" s="281"/>
      <c r="CB29" s="281"/>
      <c r="CC29" s="281"/>
      <c r="CD29" s="281"/>
      <c r="CE29" s="281"/>
      <c r="CF29" s="281"/>
      <c r="CG29" s="281"/>
      <c r="CH29" s="281"/>
      <c r="CI29" s="281"/>
      <c r="CJ29" s="281"/>
      <c r="CK29" s="281"/>
      <c r="CL29" s="281"/>
      <c r="CM29" s="281"/>
      <c r="CN29" s="281"/>
      <c r="CO29" s="281"/>
      <c r="CP29" s="281"/>
      <c r="CQ29" s="281"/>
      <c r="CR29" s="281"/>
      <c r="CS29" s="281"/>
      <c r="CT29" s="281"/>
      <c r="CU29" s="281"/>
      <c r="CV29" s="281"/>
      <c r="CW29" s="281"/>
      <c r="CX29" s="281"/>
      <c r="CY29" s="281"/>
      <c r="CZ29" s="281"/>
      <c r="DA29" s="281"/>
      <c r="DB29" s="281"/>
      <c r="DC29" s="281"/>
      <c r="DD29" s="281"/>
      <c r="DE29" s="281"/>
      <c r="DF29" s="281"/>
      <c r="DG29" s="281"/>
      <c r="DH29" s="281"/>
      <c r="DI29" s="281"/>
      <c r="DJ29" s="281"/>
      <c r="DK29" s="281"/>
      <c r="DL29" s="281"/>
    </row>
    <row r="30" spans="1:116" ht="13" x14ac:dyDescent="0.2">
      <c r="A30" s="281"/>
      <c r="B30" s="281"/>
      <c r="C30" s="281"/>
      <c r="D30" s="281"/>
      <c r="E30" s="281"/>
      <c r="F30" s="281"/>
      <c r="G30" s="281"/>
      <c r="H30" s="281"/>
      <c r="I30" s="281"/>
      <c r="J30" s="281"/>
      <c r="K30" s="281"/>
      <c r="L30" s="281"/>
      <c r="M30" s="281"/>
      <c r="N30" s="281"/>
      <c r="O30" s="281"/>
      <c r="P30" s="281"/>
      <c r="Q30" s="281"/>
      <c r="R30" s="281"/>
      <c r="S30" s="281"/>
      <c r="T30" s="281"/>
      <c r="U30" s="281"/>
      <c r="V30" s="281"/>
      <c r="W30" s="281"/>
      <c r="X30" s="281"/>
      <c r="Y30" s="281"/>
      <c r="Z30" s="281"/>
      <c r="AA30" s="281"/>
      <c r="AB30" s="281"/>
      <c r="AC30" s="281"/>
      <c r="AD30" s="281"/>
      <c r="AE30" s="281"/>
      <c r="AF30" s="281"/>
      <c r="AG30" s="281"/>
      <c r="AH30" s="281"/>
      <c r="AI30" s="281"/>
      <c r="AJ30" s="281"/>
      <c r="AK30" s="281"/>
      <c r="AL30" s="281"/>
      <c r="AM30" s="281"/>
      <c r="AN30" s="281"/>
      <c r="AO30" s="281"/>
      <c r="AP30" s="281"/>
      <c r="AQ30" s="281"/>
      <c r="AR30" s="281"/>
      <c r="AS30" s="281"/>
      <c r="AT30" s="281"/>
      <c r="AU30" s="281"/>
      <c r="AV30" s="281"/>
      <c r="AW30" s="281"/>
      <c r="AX30" s="281"/>
      <c r="AY30" s="281"/>
      <c r="AZ30" s="281"/>
      <c r="BA30" s="281"/>
      <c r="BB30" s="281"/>
      <c r="BC30" s="281"/>
      <c r="BD30" s="281"/>
      <c r="BE30" s="281"/>
      <c r="BF30" s="281"/>
      <c r="BG30" s="281"/>
      <c r="BH30" s="281"/>
      <c r="BI30" s="281"/>
      <c r="BJ30" s="281"/>
      <c r="BK30" s="281"/>
      <c r="BL30" s="281"/>
      <c r="BM30" s="281"/>
      <c r="BN30" s="281"/>
      <c r="BO30" s="281"/>
      <c r="BP30" s="281"/>
      <c r="BQ30" s="281"/>
      <c r="BR30" s="281"/>
      <c r="BS30" s="281"/>
      <c r="BT30" s="281"/>
      <c r="BU30" s="281"/>
      <c r="BV30" s="281"/>
      <c r="BW30" s="281"/>
      <c r="BX30" s="281"/>
      <c r="BY30" s="281"/>
      <c r="BZ30" s="281"/>
      <c r="CA30" s="281"/>
      <c r="CB30" s="281"/>
      <c r="CC30" s="281"/>
      <c r="CD30" s="281"/>
      <c r="CE30" s="281"/>
      <c r="CF30" s="281"/>
      <c r="CG30" s="281"/>
      <c r="CH30" s="281"/>
      <c r="CI30" s="281"/>
      <c r="CJ30" s="281"/>
      <c r="CK30" s="281"/>
      <c r="CL30" s="281"/>
      <c r="CM30" s="281"/>
      <c r="CN30" s="281"/>
      <c r="CO30" s="281"/>
      <c r="CP30" s="281"/>
      <c r="CQ30" s="281"/>
      <c r="CR30" s="281"/>
      <c r="CS30" s="281"/>
      <c r="CT30" s="281"/>
      <c r="CU30" s="281"/>
      <c r="CV30" s="281"/>
      <c r="CW30" s="281"/>
      <c r="CX30" s="281"/>
      <c r="CY30" s="281"/>
      <c r="CZ30" s="281"/>
      <c r="DA30" s="281"/>
      <c r="DB30" s="281"/>
      <c r="DC30" s="281"/>
      <c r="DD30" s="281"/>
      <c r="DE30" s="281"/>
      <c r="DF30" s="281"/>
      <c r="DG30" s="281"/>
      <c r="DH30" s="281"/>
      <c r="DI30" s="281"/>
      <c r="DJ30" s="281"/>
      <c r="DK30" s="281"/>
      <c r="DL30" s="281"/>
    </row>
    <row r="31" spans="1:116" ht="13" x14ac:dyDescent="0.2">
      <c r="A31" s="281"/>
      <c r="B31" s="281"/>
      <c r="C31" s="281"/>
      <c r="D31" s="281"/>
      <c r="E31" s="281"/>
      <c r="F31" s="281"/>
      <c r="G31" s="281"/>
      <c r="H31" s="281"/>
      <c r="I31" s="281"/>
      <c r="J31" s="281"/>
      <c r="K31" s="281"/>
      <c r="L31" s="281"/>
      <c r="M31" s="281"/>
      <c r="N31" s="281"/>
      <c r="O31" s="281"/>
      <c r="P31" s="281"/>
      <c r="Q31" s="281"/>
      <c r="R31" s="281"/>
      <c r="S31" s="281"/>
      <c r="T31" s="281"/>
      <c r="U31" s="281"/>
      <c r="V31" s="281"/>
      <c r="W31" s="281"/>
      <c r="X31" s="281"/>
      <c r="Y31" s="281"/>
      <c r="Z31" s="281"/>
      <c r="AA31" s="281"/>
      <c r="AB31" s="281"/>
      <c r="AC31" s="281"/>
      <c r="AD31" s="281"/>
      <c r="AE31" s="281"/>
      <c r="AF31" s="281"/>
      <c r="AG31" s="281"/>
      <c r="AH31" s="281"/>
      <c r="AI31" s="281"/>
      <c r="AJ31" s="281"/>
      <c r="AK31" s="281"/>
      <c r="AL31" s="281"/>
      <c r="AM31" s="281"/>
      <c r="AN31" s="281"/>
      <c r="AO31" s="281"/>
      <c r="AP31" s="281"/>
      <c r="AQ31" s="281"/>
      <c r="AR31" s="281"/>
      <c r="AS31" s="281"/>
      <c r="AT31" s="281"/>
      <c r="AU31" s="281"/>
      <c r="AV31" s="281"/>
      <c r="AW31" s="281"/>
      <c r="AX31" s="281"/>
      <c r="AY31" s="281"/>
      <c r="AZ31" s="281"/>
      <c r="BA31" s="281"/>
      <c r="BB31" s="281"/>
      <c r="BC31" s="281"/>
      <c r="BD31" s="281"/>
      <c r="BE31" s="281"/>
      <c r="BF31" s="281"/>
      <c r="BG31" s="281"/>
      <c r="BH31" s="281"/>
      <c r="BI31" s="281"/>
      <c r="BJ31" s="281"/>
      <c r="BK31" s="281"/>
      <c r="BL31" s="281"/>
      <c r="BM31" s="281"/>
      <c r="BN31" s="281"/>
      <c r="BO31" s="281"/>
      <c r="BP31" s="281"/>
      <c r="BQ31" s="281"/>
      <c r="BR31" s="281"/>
      <c r="BS31" s="281"/>
      <c r="BT31" s="281"/>
      <c r="BU31" s="281"/>
      <c r="BV31" s="281"/>
      <c r="BW31" s="281"/>
      <c r="BX31" s="281"/>
      <c r="BY31" s="281"/>
      <c r="BZ31" s="281"/>
      <c r="CA31" s="281"/>
      <c r="CB31" s="281"/>
      <c r="CC31" s="281"/>
      <c r="CD31" s="281"/>
      <c r="CE31" s="281"/>
      <c r="CF31" s="281"/>
      <c r="CG31" s="281"/>
      <c r="CH31" s="281"/>
      <c r="CI31" s="281"/>
      <c r="CJ31" s="281"/>
      <c r="CK31" s="281"/>
      <c r="CL31" s="281"/>
      <c r="CM31" s="281"/>
      <c r="CN31" s="281"/>
      <c r="CO31" s="281"/>
      <c r="CP31" s="281"/>
      <c r="CQ31" s="281"/>
      <c r="CR31" s="281"/>
      <c r="CS31" s="281"/>
      <c r="CT31" s="281"/>
      <c r="CU31" s="281"/>
      <c r="CV31" s="281"/>
      <c r="CW31" s="281"/>
      <c r="CX31" s="281"/>
      <c r="CY31" s="281"/>
      <c r="CZ31" s="281"/>
      <c r="DA31" s="281"/>
      <c r="DB31" s="281"/>
      <c r="DC31" s="281"/>
      <c r="DD31" s="281"/>
      <c r="DE31" s="281"/>
      <c r="DF31" s="281"/>
      <c r="DG31" s="281"/>
      <c r="DH31" s="281"/>
      <c r="DI31" s="281"/>
      <c r="DJ31" s="281"/>
      <c r="DK31" s="281"/>
      <c r="DL31" s="281"/>
    </row>
    <row r="32" spans="1:116" ht="13" x14ac:dyDescent="0.2">
      <c r="A32" s="281"/>
      <c r="B32" s="281"/>
      <c r="C32" s="281"/>
      <c r="D32" s="281"/>
      <c r="E32" s="281"/>
      <c r="F32" s="281"/>
      <c r="G32" s="281"/>
      <c r="H32" s="281"/>
      <c r="I32" s="281"/>
      <c r="J32" s="281"/>
      <c r="K32" s="281"/>
      <c r="L32" s="281"/>
      <c r="M32" s="281"/>
      <c r="N32" s="281"/>
      <c r="O32" s="281"/>
      <c r="P32" s="281"/>
      <c r="Q32" s="281"/>
      <c r="R32" s="281"/>
      <c r="S32" s="281"/>
      <c r="T32" s="281"/>
      <c r="U32" s="281"/>
      <c r="V32" s="281"/>
      <c r="W32" s="281"/>
      <c r="X32" s="281"/>
      <c r="Y32" s="281"/>
      <c r="Z32" s="281"/>
      <c r="AA32" s="281"/>
      <c r="AB32" s="281"/>
      <c r="AC32" s="281"/>
      <c r="AD32" s="281"/>
      <c r="AE32" s="281"/>
      <c r="AF32" s="281"/>
      <c r="AG32" s="281"/>
      <c r="AH32" s="281"/>
      <c r="AI32" s="281"/>
      <c r="AJ32" s="281"/>
      <c r="AK32" s="281"/>
      <c r="AL32" s="281"/>
      <c r="AM32" s="281"/>
      <c r="AN32" s="281"/>
      <c r="AO32" s="281"/>
      <c r="AP32" s="281"/>
      <c r="AQ32" s="281"/>
      <c r="AR32" s="281"/>
      <c r="AS32" s="281"/>
      <c r="AT32" s="281"/>
      <c r="AU32" s="281"/>
      <c r="AV32" s="281"/>
      <c r="AW32" s="281"/>
      <c r="AX32" s="281"/>
      <c r="AY32" s="281"/>
      <c r="AZ32" s="281"/>
      <c r="BA32" s="281"/>
      <c r="BB32" s="281"/>
      <c r="BC32" s="281"/>
      <c r="BD32" s="281"/>
      <c r="BE32" s="281"/>
      <c r="BF32" s="281"/>
      <c r="BG32" s="281"/>
      <c r="BH32" s="281"/>
      <c r="BI32" s="281"/>
      <c r="BJ32" s="281"/>
      <c r="BK32" s="281"/>
      <c r="BL32" s="281"/>
      <c r="BM32" s="281"/>
      <c r="BN32" s="281"/>
      <c r="BO32" s="281"/>
      <c r="BP32" s="281"/>
      <c r="BQ32" s="281"/>
      <c r="BR32" s="281"/>
      <c r="BS32" s="281"/>
      <c r="BT32" s="281"/>
      <c r="BU32" s="281"/>
      <c r="BV32" s="281"/>
      <c r="BW32" s="281"/>
      <c r="BX32" s="281"/>
      <c r="BY32" s="281"/>
      <c r="BZ32" s="281"/>
      <c r="CA32" s="281"/>
      <c r="CB32" s="281"/>
      <c r="CC32" s="281"/>
      <c r="CD32" s="281"/>
      <c r="CE32" s="281"/>
      <c r="CF32" s="281"/>
      <c r="CG32" s="281"/>
      <c r="CH32" s="281"/>
      <c r="CI32" s="281"/>
      <c r="CJ32" s="281"/>
      <c r="CK32" s="281"/>
      <c r="CL32" s="281"/>
      <c r="CM32" s="281"/>
      <c r="CN32" s="281"/>
      <c r="CO32" s="281"/>
      <c r="CP32" s="281"/>
      <c r="CQ32" s="281"/>
      <c r="CR32" s="281"/>
      <c r="CS32" s="281"/>
      <c r="CT32" s="281"/>
      <c r="CU32" s="281"/>
      <c r="CV32" s="281"/>
      <c r="CW32" s="281"/>
      <c r="CX32" s="281"/>
      <c r="CY32" s="281"/>
      <c r="CZ32" s="281"/>
      <c r="DA32" s="281"/>
      <c r="DB32" s="281"/>
      <c r="DC32" s="281"/>
      <c r="DD32" s="281"/>
      <c r="DE32" s="281"/>
      <c r="DF32" s="281"/>
      <c r="DG32" s="281"/>
      <c r="DH32" s="281"/>
      <c r="DI32" s="281"/>
      <c r="DJ32" s="281"/>
      <c r="DK32" s="281"/>
      <c r="DL32" s="281"/>
    </row>
    <row r="33" spans="1:116" ht="13" x14ac:dyDescent="0.2">
      <c r="A33" s="281"/>
      <c r="B33" s="281"/>
      <c r="C33" s="281"/>
      <c r="D33" s="281"/>
      <c r="E33" s="281"/>
      <c r="F33" s="281"/>
      <c r="G33" s="281"/>
      <c r="H33" s="281"/>
      <c r="I33" s="281"/>
      <c r="J33" s="281"/>
      <c r="K33" s="281"/>
      <c r="L33" s="281"/>
      <c r="M33" s="281"/>
      <c r="N33" s="281"/>
      <c r="O33" s="281"/>
      <c r="P33" s="281"/>
      <c r="Q33" s="281"/>
      <c r="R33" s="281"/>
      <c r="S33" s="281"/>
      <c r="T33" s="281"/>
      <c r="U33" s="281"/>
      <c r="V33" s="281"/>
      <c r="W33" s="281"/>
      <c r="X33" s="281"/>
      <c r="Y33" s="281"/>
      <c r="Z33" s="281"/>
      <c r="AA33" s="281"/>
      <c r="AB33" s="281"/>
      <c r="AC33" s="281"/>
      <c r="AD33" s="281"/>
      <c r="AE33" s="281"/>
      <c r="AF33" s="281"/>
      <c r="AG33" s="281"/>
      <c r="AH33" s="281"/>
      <c r="AI33" s="281"/>
      <c r="AJ33" s="281"/>
      <c r="AK33" s="281"/>
      <c r="AL33" s="281"/>
      <c r="AM33" s="281"/>
      <c r="AN33" s="281"/>
      <c r="AO33" s="281"/>
      <c r="AP33" s="281"/>
      <c r="AQ33" s="281"/>
      <c r="AR33" s="281"/>
      <c r="AS33" s="281"/>
      <c r="AT33" s="281"/>
      <c r="AU33" s="281"/>
      <c r="AV33" s="281"/>
      <c r="AW33" s="281"/>
      <c r="AX33" s="281"/>
      <c r="AY33" s="281"/>
      <c r="AZ33" s="281"/>
      <c r="BA33" s="281"/>
      <c r="BB33" s="281"/>
      <c r="BC33" s="281"/>
      <c r="BD33" s="281"/>
      <c r="BE33" s="281"/>
      <c r="BF33" s="281"/>
      <c r="BG33" s="281"/>
      <c r="BH33" s="281"/>
      <c r="BI33" s="281"/>
      <c r="BJ33" s="281"/>
      <c r="BK33" s="281"/>
      <c r="BL33" s="281"/>
      <c r="BM33" s="281"/>
      <c r="BN33" s="281"/>
      <c r="BO33" s="281"/>
      <c r="BP33" s="281"/>
      <c r="BQ33" s="281"/>
      <c r="BR33" s="281"/>
      <c r="BS33" s="281"/>
      <c r="BT33" s="281"/>
      <c r="BU33" s="281"/>
      <c r="BV33" s="281"/>
      <c r="BW33" s="281"/>
      <c r="BX33" s="281"/>
      <c r="BY33" s="281"/>
      <c r="BZ33" s="281"/>
      <c r="CA33" s="281"/>
      <c r="CB33" s="281"/>
      <c r="CC33" s="281"/>
      <c r="CD33" s="281"/>
      <c r="CE33" s="281"/>
      <c r="CF33" s="281"/>
      <c r="CG33" s="281"/>
      <c r="CH33" s="281"/>
      <c r="CI33" s="281"/>
      <c r="CJ33" s="281"/>
      <c r="CK33" s="281"/>
      <c r="CL33" s="281"/>
      <c r="CM33" s="281"/>
      <c r="CN33" s="281"/>
      <c r="CO33" s="281"/>
      <c r="CP33" s="281"/>
      <c r="CQ33" s="281"/>
      <c r="CR33" s="281"/>
      <c r="CS33" s="281"/>
      <c r="CT33" s="281"/>
      <c r="CU33" s="281"/>
      <c r="CV33" s="281"/>
      <c r="CW33" s="281"/>
      <c r="CX33" s="281"/>
      <c r="CY33" s="281"/>
      <c r="CZ33" s="281"/>
      <c r="DA33" s="281"/>
      <c r="DB33" s="281"/>
      <c r="DC33" s="281"/>
      <c r="DD33" s="281"/>
      <c r="DE33" s="281"/>
      <c r="DF33" s="281"/>
      <c r="DG33" s="281"/>
      <c r="DH33" s="281"/>
      <c r="DI33" s="281"/>
      <c r="DJ33" s="281"/>
      <c r="DK33" s="281"/>
      <c r="DL33" s="281"/>
    </row>
    <row r="34" spans="1:116" ht="13" x14ac:dyDescent="0.2">
      <c r="A34" s="281"/>
      <c r="B34" s="281"/>
      <c r="C34" s="281"/>
      <c r="D34" s="281"/>
      <c r="E34" s="281"/>
      <c r="F34" s="281"/>
      <c r="G34" s="281"/>
      <c r="H34" s="281"/>
      <c r="I34" s="281"/>
      <c r="J34" s="281"/>
      <c r="K34" s="281"/>
      <c r="L34" s="281"/>
      <c r="M34" s="281"/>
      <c r="N34" s="281"/>
      <c r="O34" s="281"/>
      <c r="P34" s="281"/>
      <c r="Q34" s="281"/>
      <c r="R34" s="281"/>
      <c r="S34" s="281"/>
      <c r="T34" s="281"/>
      <c r="U34" s="281"/>
      <c r="V34" s="281"/>
      <c r="W34" s="281"/>
      <c r="X34" s="281"/>
      <c r="Y34" s="281"/>
      <c r="Z34" s="281"/>
      <c r="AA34" s="281"/>
      <c r="AB34" s="281"/>
      <c r="AC34" s="281"/>
      <c r="AD34" s="281"/>
      <c r="AE34" s="281"/>
      <c r="AF34" s="281"/>
      <c r="AG34" s="281"/>
      <c r="AH34" s="281"/>
      <c r="AI34" s="281"/>
      <c r="AJ34" s="281"/>
      <c r="AK34" s="281"/>
      <c r="AL34" s="281"/>
      <c r="AM34" s="281"/>
      <c r="AN34" s="281"/>
      <c r="AO34" s="281"/>
      <c r="AP34" s="281"/>
      <c r="AQ34" s="281"/>
      <c r="AR34" s="281"/>
      <c r="AS34" s="281"/>
      <c r="AT34" s="281"/>
      <c r="AU34" s="281"/>
      <c r="AV34" s="281"/>
      <c r="AW34" s="281"/>
      <c r="AX34" s="281"/>
      <c r="AY34" s="281"/>
      <c r="AZ34" s="281"/>
      <c r="BA34" s="281"/>
      <c r="BB34" s="281"/>
      <c r="BC34" s="281"/>
      <c r="BD34" s="281"/>
      <c r="BE34" s="281"/>
      <c r="BF34" s="281"/>
      <c r="BG34" s="281"/>
      <c r="BH34" s="281"/>
      <c r="BI34" s="281"/>
      <c r="BJ34" s="281"/>
      <c r="BK34" s="281"/>
      <c r="BL34" s="281"/>
      <c r="BM34" s="281"/>
      <c r="BN34" s="281"/>
      <c r="BO34" s="281"/>
      <c r="BP34" s="281"/>
      <c r="BQ34" s="281"/>
      <c r="BR34" s="281"/>
      <c r="BS34" s="281"/>
      <c r="BT34" s="281"/>
      <c r="BU34" s="281"/>
      <c r="BV34" s="281"/>
      <c r="BW34" s="281"/>
      <c r="BX34" s="281"/>
      <c r="BY34" s="281"/>
      <c r="BZ34" s="281"/>
      <c r="CA34" s="281"/>
      <c r="CB34" s="281"/>
      <c r="CC34" s="281"/>
      <c r="CD34" s="281"/>
      <c r="CE34" s="281"/>
      <c r="CF34" s="281"/>
      <c r="CG34" s="281"/>
      <c r="CH34" s="281"/>
      <c r="CI34" s="281"/>
      <c r="CJ34" s="281"/>
      <c r="CK34" s="281"/>
      <c r="CL34" s="281"/>
      <c r="CM34" s="281"/>
      <c r="CN34" s="281"/>
      <c r="CO34" s="281"/>
      <c r="CP34" s="281"/>
      <c r="CQ34" s="281"/>
      <c r="CR34" s="281"/>
      <c r="CS34" s="281"/>
      <c r="CT34" s="281"/>
      <c r="CU34" s="281"/>
      <c r="CV34" s="281"/>
      <c r="CW34" s="281"/>
      <c r="CX34" s="281"/>
      <c r="CY34" s="281"/>
      <c r="CZ34" s="281"/>
      <c r="DA34" s="281"/>
      <c r="DB34" s="281"/>
      <c r="DC34" s="281"/>
      <c r="DD34" s="281"/>
      <c r="DE34" s="281"/>
      <c r="DF34" s="281"/>
      <c r="DG34" s="281"/>
      <c r="DH34" s="281"/>
      <c r="DI34" s="281"/>
      <c r="DJ34" s="281"/>
      <c r="DK34" s="281"/>
      <c r="DL34" s="281"/>
    </row>
    <row r="35" spans="1:116" ht="13" x14ac:dyDescent="0.2">
      <c r="A35" s="281"/>
      <c r="B35" s="281"/>
      <c r="C35" s="281"/>
      <c r="D35" s="281"/>
      <c r="E35" s="281"/>
      <c r="F35" s="281"/>
      <c r="G35" s="281"/>
      <c r="H35" s="281"/>
      <c r="I35" s="281"/>
      <c r="J35" s="281"/>
      <c r="K35" s="281"/>
      <c r="L35" s="281"/>
      <c r="M35" s="282"/>
      <c r="N35" s="281"/>
      <c r="O35" s="281"/>
      <c r="P35" s="281"/>
      <c r="Q35" s="281"/>
      <c r="R35" s="281"/>
      <c r="S35" s="281"/>
      <c r="T35" s="282"/>
      <c r="U35" s="281"/>
      <c r="V35" s="281"/>
      <c r="W35" s="281"/>
      <c r="X35" s="281"/>
      <c r="Y35" s="281"/>
      <c r="Z35" s="281"/>
      <c r="AA35" s="281"/>
      <c r="AB35" s="281"/>
      <c r="AC35" s="281"/>
      <c r="AD35" s="281"/>
      <c r="AE35" s="281"/>
      <c r="AF35" s="281"/>
      <c r="AG35" s="281"/>
      <c r="AH35" s="281"/>
      <c r="AI35" s="281"/>
      <c r="AJ35" s="281"/>
      <c r="AK35" s="281"/>
      <c r="AL35" s="281"/>
      <c r="AM35" s="281"/>
      <c r="AN35" s="281"/>
      <c r="AO35" s="281"/>
      <c r="AP35" s="281"/>
      <c r="AQ35" s="281"/>
      <c r="AR35" s="281"/>
      <c r="AS35" s="281"/>
      <c r="AT35" s="281"/>
      <c r="AU35" s="281"/>
      <c r="AV35" s="281"/>
      <c r="AW35" s="281"/>
      <c r="AX35" s="281"/>
      <c r="AY35" s="281"/>
      <c r="AZ35" s="281"/>
      <c r="BA35" s="281"/>
      <c r="BB35" s="281"/>
      <c r="BC35" s="281"/>
      <c r="BD35" s="281"/>
      <c r="BE35" s="281"/>
      <c r="BF35" s="281"/>
      <c r="BG35" s="281"/>
      <c r="BH35" s="281"/>
      <c r="BI35" s="281"/>
      <c r="BJ35" s="281"/>
      <c r="BK35" s="281"/>
      <c r="BL35" s="281"/>
      <c r="BM35" s="281"/>
      <c r="BN35" s="281"/>
      <c r="BO35" s="281"/>
      <c r="BP35" s="281"/>
      <c r="BQ35" s="281"/>
      <c r="BR35" s="281"/>
      <c r="BS35" s="281"/>
      <c r="BT35" s="281"/>
      <c r="BU35" s="281"/>
      <c r="BV35" s="281"/>
      <c r="BW35" s="281"/>
      <c r="BX35" s="281"/>
      <c r="BY35" s="281"/>
      <c r="BZ35" s="281"/>
      <c r="CA35" s="281"/>
      <c r="CB35" s="281"/>
      <c r="CC35" s="281"/>
      <c r="CD35" s="281"/>
      <c r="CE35" s="281"/>
      <c r="CF35" s="281"/>
      <c r="CG35" s="281"/>
      <c r="CH35" s="281"/>
      <c r="CI35" s="281"/>
      <c r="CJ35" s="281"/>
      <c r="CK35" s="281"/>
      <c r="CL35" s="281"/>
      <c r="CM35" s="281"/>
      <c r="CN35" s="281"/>
      <c r="CO35" s="281"/>
      <c r="CP35" s="281"/>
      <c r="CQ35" s="281"/>
      <c r="CR35" s="281"/>
      <c r="CS35" s="281"/>
      <c r="CT35" s="281"/>
      <c r="CU35" s="281"/>
      <c r="CV35" s="281"/>
      <c r="CW35" s="281"/>
      <c r="CX35" s="281"/>
      <c r="CY35" s="281"/>
      <c r="CZ35" s="281"/>
      <c r="DA35" s="281"/>
      <c r="DB35" s="281"/>
      <c r="DC35" s="281"/>
      <c r="DD35" s="281"/>
      <c r="DE35" s="281"/>
      <c r="DF35" s="281"/>
      <c r="DG35" s="282"/>
      <c r="DH35" s="282"/>
      <c r="DI35" s="282"/>
      <c r="DJ35" s="282"/>
      <c r="DK35" s="282"/>
      <c r="DL35" s="282"/>
    </row>
    <row r="36" spans="1:116" ht="13" x14ac:dyDescent="0.2">
      <c r="A36" s="281"/>
      <c r="B36" s="282"/>
      <c r="C36" s="282"/>
      <c r="D36" s="282"/>
      <c r="E36" s="282"/>
      <c r="F36" s="282"/>
      <c r="G36" s="282"/>
      <c r="H36" s="282"/>
      <c r="I36" s="282"/>
      <c r="J36" s="282"/>
      <c r="K36" s="282"/>
      <c r="L36" s="282"/>
      <c r="M36" s="281"/>
      <c r="N36" s="282"/>
      <c r="O36" s="282"/>
      <c r="P36" s="282"/>
      <c r="Q36" s="282"/>
      <c r="R36" s="282"/>
      <c r="S36" s="282"/>
      <c r="T36" s="281"/>
      <c r="U36" s="282"/>
      <c r="V36" s="282"/>
      <c r="W36" s="282"/>
      <c r="X36" s="282"/>
      <c r="Y36" s="282"/>
      <c r="Z36" s="282"/>
      <c r="AA36" s="282"/>
      <c r="AB36" s="282"/>
      <c r="AC36" s="282"/>
      <c r="AD36" s="282"/>
      <c r="AE36" s="282"/>
      <c r="AF36" s="282"/>
      <c r="AG36" s="282"/>
      <c r="AH36" s="282"/>
      <c r="AI36" s="282"/>
      <c r="AJ36" s="282"/>
      <c r="AK36" s="282"/>
      <c r="AL36" s="282"/>
      <c r="AM36" s="282"/>
      <c r="AN36" s="282"/>
      <c r="AO36" s="282"/>
      <c r="AP36" s="282"/>
      <c r="AQ36" s="282"/>
      <c r="AR36" s="282"/>
      <c r="AS36" s="282"/>
      <c r="AT36" s="282"/>
      <c r="AU36" s="282"/>
      <c r="AV36" s="282"/>
      <c r="AW36" s="282"/>
      <c r="AX36" s="282"/>
      <c r="AY36" s="282"/>
      <c r="AZ36" s="282"/>
      <c r="BA36" s="282"/>
      <c r="BB36" s="282"/>
      <c r="BC36" s="282"/>
      <c r="BD36" s="282"/>
      <c r="BE36" s="282"/>
      <c r="BF36" s="282"/>
      <c r="BG36" s="282"/>
      <c r="BH36" s="282"/>
      <c r="BI36" s="282"/>
      <c r="BJ36" s="282"/>
      <c r="BK36" s="282"/>
      <c r="BL36" s="282"/>
      <c r="BM36" s="282"/>
      <c r="BN36" s="282"/>
      <c r="BO36" s="282"/>
      <c r="BP36" s="282"/>
      <c r="BQ36" s="282"/>
      <c r="BR36" s="282"/>
      <c r="BS36" s="282"/>
      <c r="BT36" s="282"/>
      <c r="BU36" s="282"/>
      <c r="BV36" s="282"/>
      <c r="BW36" s="282"/>
      <c r="BX36" s="282"/>
      <c r="BY36" s="282"/>
      <c r="BZ36" s="282"/>
      <c r="CA36" s="282"/>
      <c r="CB36" s="282"/>
      <c r="CC36" s="282"/>
      <c r="CD36" s="282"/>
      <c r="CE36" s="282"/>
      <c r="CF36" s="282"/>
      <c r="CG36" s="282"/>
      <c r="CH36" s="282"/>
      <c r="CI36" s="282"/>
      <c r="CJ36" s="282"/>
      <c r="CK36" s="282"/>
      <c r="CL36" s="282"/>
      <c r="CM36" s="282"/>
      <c r="CN36" s="282"/>
      <c r="CO36" s="282"/>
      <c r="CP36" s="282"/>
      <c r="CQ36" s="282"/>
      <c r="CR36" s="282"/>
      <c r="CS36" s="282"/>
      <c r="CT36" s="282"/>
      <c r="CU36" s="282"/>
      <c r="CV36" s="282"/>
      <c r="CW36" s="282"/>
      <c r="CX36" s="282"/>
      <c r="CY36" s="282"/>
      <c r="CZ36" s="282"/>
      <c r="DA36" s="282"/>
      <c r="DB36" s="282"/>
      <c r="DC36" s="282"/>
      <c r="DD36" s="282"/>
      <c r="DE36" s="282"/>
      <c r="DF36" s="282"/>
      <c r="DG36" s="282"/>
      <c r="DH36" s="282"/>
      <c r="DI36" s="282"/>
      <c r="DJ36" s="282"/>
      <c r="DK36" s="282"/>
      <c r="DL36" s="282"/>
    </row>
    <row r="37" spans="1:116" ht="13" x14ac:dyDescent="0.2">
      <c r="A37" s="281"/>
      <c r="B37" s="281"/>
      <c r="C37" s="281"/>
      <c r="D37" s="281"/>
      <c r="E37" s="281"/>
      <c r="F37" s="281"/>
      <c r="G37" s="281"/>
      <c r="H37" s="281"/>
      <c r="I37" s="281"/>
      <c r="J37" s="281"/>
      <c r="K37" s="281"/>
      <c r="L37" s="281"/>
      <c r="M37" s="281"/>
      <c r="N37" s="281"/>
      <c r="O37" s="281"/>
      <c r="P37" s="281"/>
      <c r="Q37" s="281"/>
      <c r="R37" s="281"/>
      <c r="S37" s="281"/>
      <c r="T37" s="281"/>
      <c r="U37" s="281"/>
      <c r="V37" s="281"/>
      <c r="W37" s="281"/>
      <c r="X37" s="281"/>
      <c r="Y37" s="281"/>
      <c r="Z37" s="281"/>
      <c r="AA37" s="281"/>
      <c r="AB37" s="281"/>
      <c r="AC37" s="281"/>
      <c r="AD37" s="281"/>
      <c r="AE37" s="281"/>
      <c r="AF37" s="281"/>
      <c r="AG37" s="281"/>
      <c r="AH37" s="281"/>
      <c r="AI37" s="281"/>
      <c r="AJ37" s="281"/>
      <c r="AK37" s="281"/>
      <c r="AL37" s="281"/>
      <c r="AM37" s="281"/>
      <c r="AN37" s="281"/>
      <c r="AO37" s="281"/>
      <c r="AP37" s="281"/>
      <c r="AQ37" s="281"/>
      <c r="AR37" s="281"/>
      <c r="AS37" s="281"/>
      <c r="AT37" s="281"/>
      <c r="AU37" s="281"/>
      <c r="AV37" s="281"/>
      <c r="AW37" s="281"/>
      <c r="AX37" s="281"/>
      <c r="AY37" s="281"/>
      <c r="AZ37" s="281"/>
      <c r="BA37" s="281"/>
      <c r="BB37" s="281"/>
      <c r="BC37" s="281"/>
      <c r="BD37" s="281"/>
      <c r="BE37" s="281"/>
      <c r="BF37" s="281"/>
      <c r="BG37" s="281"/>
      <c r="BH37" s="281"/>
      <c r="BI37" s="281"/>
      <c r="BJ37" s="281"/>
      <c r="BK37" s="281"/>
      <c r="BL37" s="281"/>
      <c r="BM37" s="281"/>
      <c r="BN37" s="281"/>
      <c r="BO37" s="281"/>
      <c r="BP37" s="281"/>
      <c r="BQ37" s="281"/>
      <c r="BR37" s="281"/>
      <c r="BS37" s="281"/>
      <c r="BT37" s="281"/>
      <c r="BU37" s="281"/>
      <c r="BV37" s="281"/>
      <c r="BW37" s="281"/>
      <c r="BX37" s="281"/>
      <c r="BY37" s="281"/>
      <c r="BZ37" s="281"/>
      <c r="CA37" s="281"/>
      <c r="CB37" s="281"/>
      <c r="CC37" s="281"/>
      <c r="CD37" s="281"/>
      <c r="CE37" s="281"/>
      <c r="CF37" s="281"/>
      <c r="CG37" s="281"/>
      <c r="CH37" s="281"/>
      <c r="CI37" s="281"/>
      <c r="CJ37" s="281"/>
      <c r="CK37" s="281"/>
      <c r="CL37" s="281"/>
      <c r="CM37" s="281"/>
      <c r="CN37" s="281"/>
      <c r="CO37" s="281"/>
      <c r="CP37" s="281"/>
      <c r="CQ37" s="281"/>
      <c r="CR37" s="281"/>
      <c r="CS37" s="281"/>
      <c r="CT37" s="281"/>
      <c r="CU37" s="281"/>
      <c r="CV37" s="281"/>
      <c r="CW37" s="281"/>
      <c r="CX37" s="281"/>
      <c r="CY37" s="281"/>
      <c r="CZ37" s="281"/>
      <c r="DA37" s="281"/>
      <c r="DB37" s="281"/>
      <c r="DC37" s="281"/>
      <c r="DD37" s="281"/>
      <c r="DE37" s="281"/>
      <c r="DF37" s="281"/>
      <c r="DG37" s="281"/>
      <c r="DH37" s="281"/>
      <c r="DI37" s="281"/>
      <c r="DJ37" s="281"/>
      <c r="DK37" s="281"/>
      <c r="DL37" s="282"/>
    </row>
    <row r="38" spans="1:116" ht="13" x14ac:dyDescent="0.2">
      <c r="A38" s="281"/>
      <c r="B38" s="281"/>
      <c r="C38" s="281"/>
      <c r="D38" s="281"/>
      <c r="E38" s="281"/>
      <c r="F38" s="281"/>
      <c r="G38" s="281"/>
      <c r="H38" s="281"/>
      <c r="I38" s="281"/>
      <c r="J38" s="281"/>
      <c r="K38" s="281"/>
      <c r="L38" s="281"/>
      <c r="M38" s="281"/>
      <c r="N38" s="281"/>
      <c r="O38" s="281"/>
      <c r="P38" s="281"/>
      <c r="Q38" s="281"/>
      <c r="R38" s="281"/>
      <c r="S38" s="281"/>
      <c r="T38" s="281"/>
      <c r="U38" s="281"/>
      <c r="V38" s="281"/>
      <c r="W38" s="281"/>
      <c r="X38" s="281"/>
      <c r="Y38" s="281"/>
      <c r="Z38" s="281"/>
      <c r="AA38" s="281"/>
      <c r="AB38" s="281"/>
      <c r="AC38" s="281"/>
      <c r="AD38" s="281"/>
      <c r="AE38" s="281"/>
      <c r="AF38" s="281"/>
      <c r="AG38" s="281"/>
      <c r="AH38" s="281"/>
      <c r="AI38" s="281"/>
      <c r="AJ38" s="281"/>
      <c r="AK38" s="281"/>
      <c r="AL38" s="281"/>
      <c r="AM38" s="281"/>
      <c r="AN38" s="281"/>
      <c r="AO38" s="281"/>
      <c r="AP38" s="281"/>
      <c r="AQ38" s="281"/>
      <c r="AR38" s="281"/>
      <c r="AS38" s="281"/>
      <c r="AT38" s="281"/>
      <c r="AU38" s="281"/>
      <c r="AV38" s="281"/>
      <c r="AW38" s="281"/>
      <c r="AX38" s="281"/>
      <c r="AY38" s="281"/>
      <c r="AZ38" s="281"/>
      <c r="BA38" s="281"/>
      <c r="BB38" s="281"/>
      <c r="BC38" s="281"/>
      <c r="BD38" s="281"/>
      <c r="BE38" s="281"/>
      <c r="BF38" s="281"/>
      <c r="BG38" s="281"/>
      <c r="BH38" s="281"/>
      <c r="BI38" s="281"/>
      <c r="BJ38" s="281"/>
      <c r="BK38" s="281"/>
      <c r="BL38" s="281"/>
      <c r="BM38" s="281"/>
      <c r="BN38" s="281"/>
      <c r="BO38" s="281"/>
      <c r="BP38" s="281"/>
      <c r="BQ38" s="281"/>
      <c r="BR38" s="281"/>
      <c r="BS38" s="281"/>
      <c r="BT38" s="281"/>
      <c r="BU38" s="281"/>
      <c r="BV38" s="281"/>
      <c r="BW38" s="281"/>
      <c r="BX38" s="281"/>
      <c r="BY38" s="281"/>
      <c r="BZ38" s="281"/>
      <c r="CA38" s="281"/>
      <c r="CB38" s="281"/>
      <c r="CC38" s="281"/>
      <c r="CD38" s="281"/>
      <c r="CE38" s="281"/>
      <c r="CF38" s="281"/>
      <c r="CG38" s="281"/>
      <c r="CH38" s="281"/>
      <c r="CI38" s="281"/>
      <c r="CJ38" s="281"/>
      <c r="CK38" s="281"/>
      <c r="CL38" s="281"/>
      <c r="CM38" s="281"/>
      <c r="CN38" s="281"/>
      <c r="CO38" s="281"/>
      <c r="CP38" s="281"/>
      <c r="CQ38" s="281"/>
      <c r="CR38" s="281"/>
      <c r="CS38" s="281"/>
      <c r="CT38" s="281"/>
      <c r="CU38" s="281"/>
      <c r="CV38" s="281"/>
      <c r="CW38" s="281"/>
      <c r="CX38" s="281"/>
      <c r="CY38" s="281"/>
      <c r="CZ38" s="281"/>
      <c r="DA38" s="281"/>
      <c r="DB38" s="281"/>
      <c r="DC38" s="281"/>
      <c r="DD38" s="281"/>
      <c r="DE38" s="281"/>
      <c r="DF38" s="281"/>
      <c r="DG38" s="281"/>
      <c r="DH38" s="281"/>
      <c r="DI38" s="281"/>
      <c r="DJ38" s="281"/>
      <c r="DK38" s="282"/>
      <c r="DL38" s="282"/>
    </row>
    <row r="39" spans="1:116" ht="13" x14ac:dyDescent="0.2">
      <c r="A39" s="281"/>
      <c r="B39" s="281"/>
      <c r="C39" s="281"/>
      <c r="D39" s="281"/>
      <c r="E39" s="281"/>
      <c r="F39" s="281"/>
      <c r="G39" s="281"/>
      <c r="H39" s="281"/>
      <c r="I39" s="281"/>
      <c r="J39" s="281"/>
      <c r="K39" s="281"/>
      <c r="L39" s="281"/>
      <c r="M39" s="281"/>
      <c r="N39" s="281"/>
      <c r="O39" s="281"/>
      <c r="P39" s="281"/>
      <c r="Q39" s="281"/>
      <c r="R39" s="281"/>
      <c r="S39" s="281"/>
      <c r="T39" s="281"/>
      <c r="U39" s="281"/>
      <c r="V39" s="281"/>
      <c r="W39" s="281"/>
      <c r="X39" s="281"/>
      <c r="Y39" s="281"/>
      <c r="Z39" s="281"/>
      <c r="AA39" s="281"/>
      <c r="AB39" s="281"/>
      <c r="AC39" s="281"/>
      <c r="AD39" s="281"/>
      <c r="AE39" s="281"/>
      <c r="AF39" s="281"/>
      <c r="AG39" s="281"/>
      <c r="AH39" s="281"/>
      <c r="AI39" s="281"/>
      <c r="AJ39" s="281"/>
      <c r="AK39" s="281"/>
      <c r="AL39" s="281"/>
      <c r="AM39" s="281"/>
      <c r="AN39" s="281"/>
      <c r="AO39" s="281"/>
      <c r="AP39" s="281"/>
      <c r="AQ39" s="281"/>
      <c r="AR39" s="281"/>
      <c r="AS39" s="281"/>
      <c r="AT39" s="281"/>
      <c r="AU39" s="281"/>
      <c r="AV39" s="281"/>
      <c r="AW39" s="281"/>
      <c r="AX39" s="281"/>
      <c r="AY39" s="281"/>
      <c r="AZ39" s="281"/>
      <c r="BA39" s="281"/>
      <c r="BB39" s="281"/>
      <c r="BC39" s="281"/>
      <c r="BD39" s="281"/>
      <c r="BE39" s="281"/>
      <c r="BF39" s="281"/>
      <c r="BG39" s="281"/>
      <c r="BH39" s="281"/>
      <c r="BI39" s="281"/>
      <c r="BJ39" s="281"/>
      <c r="BK39" s="281"/>
      <c r="BL39" s="281"/>
      <c r="BM39" s="281"/>
      <c r="BN39" s="281"/>
      <c r="BO39" s="281"/>
      <c r="BP39" s="281"/>
      <c r="BQ39" s="281"/>
      <c r="BR39" s="281"/>
      <c r="BS39" s="281"/>
      <c r="BT39" s="281"/>
      <c r="BU39" s="281"/>
      <c r="BV39" s="281"/>
      <c r="BW39" s="281"/>
      <c r="BX39" s="281"/>
      <c r="BY39" s="281"/>
      <c r="BZ39" s="281"/>
      <c r="CA39" s="281"/>
      <c r="CB39" s="281"/>
      <c r="CC39" s="281"/>
      <c r="CD39" s="281"/>
      <c r="CE39" s="281"/>
      <c r="CF39" s="281"/>
      <c r="CG39" s="281"/>
      <c r="CH39" s="281"/>
      <c r="CI39" s="281"/>
      <c r="CJ39" s="281"/>
      <c r="CK39" s="281"/>
      <c r="CL39" s="281"/>
      <c r="CM39" s="281"/>
      <c r="CN39" s="281"/>
      <c r="CO39" s="281"/>
      <c r="CP39" s="281"/>
      <c r="CQ39" s="281"/>
      <c r="CR39" s="281"/>
      <c r="CS39" s="281"/>
      <c r="CT39" s="281"/>
      <c r="CU39" s="281"/>
      <c r="CV39" s="281"/>
      <c r="CW39" s="281"/>
      <c r="CX39" s="281"/>
      <c r="CY39" s="281"/>
      <c r="CZ39" s="281"/>
      <c r="DA39" s="281"/>
      <c r="DB39" s="281"/>
      <c r="DC39" s="281"/>
      <c r="DD39" s="281"/>
      <c r="DE39" s="281"/>
      <c r="DF39" s="281"/>
      <c r="DG39" s="281"/>
      <c r="DH39" s="281"/>
      <c r="DI39" s="281"/>
      <c r="DJ39" s="281"/>
      <c r="DK39" s="281"/>
      <c r="DL39" s="281"/>
    </row>
    <row r="40" spans="1:116" ht="13" x14ac:dyDescent="0.2">
      <c r="A40" s="281"/>
      <c r="B40" s="281"/>
      <c r="C40" s="281"/>
      <c r="D40" s="281"/>
      <c r="E40" s="281"/>
      <c r="F40" s="281"/>
      <c r="G40" s="281"/>
      <c r="H40" s="281"/>
      <c r="I40" s="281"/>
      <c r="J40" s="281"/>
      <c r="K40" s="281"/>
      <c r="L40" s="281"/>
      <c r="M40" s="281"/>
      <c r="N40" s="281"/>
      <c r="O40" s="281"/>
      <c r="P40" s="281"/>
      <c r="Q40" s="281"/>
      <c r="R40" s="281"/>
      <c r="S40" s="281"/>
      <c r="T40" s="281"/>
      <c r="U40" s="281"/>
      <c r="V40" s="281"/>
      <c r="W40" s="281"/>
      <c r="X40" s="281"/>
      <c r="Y40" s="281"/>
      <c r="Z40" s="281"/>
      <c r="AA40" s="281"/>
      <c r="AB40" s="281"/>
      <c r="AC40" s="281"/>
      <c r="AD40" s="281"/>
      <c r="AE40" s="281"/>
      <c r="AF40" s="281"/>
      <c r="AG40" s="281"/>
      <c r="AH40" s="281"/>
      <c r="AI40" s="281"/>
      <c r="AJ40" s="281"/>
      <c r="AK40" s="281"/>
      <c r="AL40" s="281"/>
      <c r="AM40" s="281"/>
      <c r="AN40" s="281"/>
      <c r="AO40" s="281"/>
      <c r="AP40" s="281"/>
      <c r="AQ40" s="281"/>
      <c r="AR40" s="281"/>
      <c r="AS40" s="281"/>
      <c r="AT40" s="281"/>
      <c r="AU40" s="281"/>
      <c r="AV40" s="281"/>
      <c r="AW40" s="281"/>
      <c r="AX40" s="281"/>
      <c r="AY40" s="281"/>
      <c r="AZ40" s="281"/>
      <c r="BA40" s="281"/>
      <c r="BB40" s="281"/>
      <c r="BC40" s="281"/>
      <c r="BD40" s="281"/>
      <c r="BE40" s="281"/>
      <c r="BF40" s="281"/>
      <c r="BG40" s="281"/>
      <c r="BH40" s="281"/>
      <c r="BI40" s="281"/>
      <c r="BJ40" s="281"/>
      <c r="BK40" s="281"/>
      <c r="BL40" s="281"/>
      <c r="BM40" s="281"/>
      <c r="BN40" s="281"/>
      <c r="BO40" s="281"/>
      <c r="BP40" s="281"/>
      <c r="BQ40" s="281"/>
      <c r="BR40" s="281"/>
      <c r="BS40" s="281"/>
      <c r="BT40" s="281"/>
      <c r="BU40" s="281"/>
      <c r="BV40" s="281"/>
      <c r="BW40" s="281"/>
      <c r="BX40" s="281"/>
      <c r="BY40" s="281"/>
      <c r="BZ40" s="281"/>
      <c r="CA40" s="281"/>
      <c r="CB40" s="281"/>
      <c r="CC40" s="281"/>
      <c r="CD40" s="281"/>
      <c r="CE40" s="281"/>
      <c r="CF40" s="281"/>
      <c r="CG40" s="281"/>
      <c r="CH40" s="281"/>
      <c r="CI40" s="281"/>
      <c r="CJ40" s="281"/>
      <c r="CK40" s="281"/>
      <c r="CL40" s="281"/>
      <c r="CM40" s="281"/>
      <c r="CN40" s="281"/>
      <c r="CO40" s="281"/>
      <c r="CP40" s="281"/>
      <c r="CQ40" s="281"/>
      <c r="CR40" s="281"/>
      <c r="CS40" s="281"/>
      <c r="CT40" s="281"/>
      <c r="CU40" s="281"/>
      <c r="CV40" s="281"/>
      <c r="CW40" s="281"/>
      <c r="CX40" s="281"/>
      <c r="CY40" s="281"/>
      <c r="CZ40" s="281"/>
      <c r="DA40" s="281"/>
      <c r="DB40" s="281"/>
      <c r="DC40" s="281"/>
      <c r="DD40" s="281"/>
      <c r="DE40" s="281"/>
      <c r="DF40" s="281"/>
      <c r="DG40" s="281"/>
      <c r="DH40" s="281"/>
      <c r="DI40" s="281"/>
      <c r="DJ40" s="281"/>
      <c r="DK40" s="281"/>
      <c r="DL40" s="281"/>
    </row>
    <row r="41" spans="1:116" ht="13" x14ac:dyDescent="0.2">
      <c r="A41" s="281"/>
      <c r="B41" s="281"/>
      <c r="C41" s="281"/>
      <c r="D41" s="281"/>
      <c r="E41" s="281"/>
      <c r="F41" s="281"/>
      <c r="G41" s="281"/>
      <c r="H41" s="281"/>
      <c r="I41" s="281"/>
      <c r="J41" s="281"/>
      <c r="K41" s="281"/>
      <c r="L41" s="281"/>
      <c r="M41" s="281"/>
      <c r="N41" s="281"/>
      <c r="O41" s="281"/>
      <c r="P41" s="281"/>
      <c r="Q41" s="281"/>
      <c r="R41" s="281"/>
      <c r="S41" s="281"/>
      <c r="T41" s="281"/>
      <c r="U41" s="281"/>
      <c r="V41" s="281"/>
      <c r="W41" s="281"/>
      <c r="X41" s="281"/>
      <c r="Y41" s="281"/>
      <c r="Z41" s="281"/>
      <c r="AA41" s="281"/>
      <c r="AB41" s="281"/>
      <c r="AC41" s="281"/>
      <c r="AD41" s="281"/>
      <c r="AE41" s="281"/>
      <c r="AF41" s="281"/>
      <c r="AG41" s="281"/>
      <c r="AH41" s="281"/>
      <c r="AI41" s="281"/>
      <c r="AJ41" s="281"/>
      <c r="AK41" s="281"/>
      <c r="AL41" s="281"/>
      <c r="AM41" s="281"/>
      <c r="AN41" s="281"/>
      <c r="AO41" s="281"/>
      <c r="AP41" s="281"/>
      <c r="AQ41" s="281"/>
      <c r="AR41" s="281"/>
      <c r="AS41" s="281"/>
      <c r="AT41" s="281"/>
      <c r="AU41" s="281"/>
      <c r="AV41" s="281"/>
      <c r="AW41" s="281"/>
      <c r="AX41" s="281"/>
      <c r="AY41" s="281"/>
      <c r="AZ41" s="281"/>
      <c r="BA41" s="281"/>
      <c r="BB41" s="281"/>
      <c r="BC41" s="281"/>
      <c r="BD41" s="281"/>
      <c r="BE41" s="281"/>
      <c r="BF41" s="281"/>
      <c r="BG41" s="281"/>
      <c r="BH41" s="281"/>
      <c r="BI41" s="281"/>
      <c r="BJ41" s="281"/>
      <c r="BK41" s="281"/>
      <c r="BL41" s="281"/>
      <c r="BM41" s="281"/>
      <c r="BN41" s="281"/>
      <c r="BO41" s="281"/>
      <c r="BP41" s="281"/>
      <c r="BQ41" s="281"/>
      <c r="BR41" s="281"/>
      <c r="BS41" s="281"/>
      <c r="BT41" s="281"/>
      <c r="BU41" s="281"/>
      <c r="BV41" s="281"/>
      <c r="BW41" s="281"/>
      <c r="BX41" s="281"/>
      <c r="BY41" s="281"/>
      <c r="BZ41" s="281"/>
      <c r="CA41" s="281"/>
      <c r="CB41" s="281"/>
      <c r="CC41" s="281"/>
      <c r="CD41" s="281"/>
      <c r="CE41" s="281"/>
      <c r="CF41" s="281"/>
      <c r="CG41" s="281"/>
      <c r="CH41" s="281"/>
      <c r="CI41" s="281"/>
      <c r="CJ41" s="281"/>
      <c r="CK41" s="281"/>
      <c r="CL41" s="281"/>
      <c r="CM41" s="281"/>
      <c r="CN41" s="281"/>
      <c r="CO41" s="281"/>
      <c r="CP41" s="281"/>
      <c r="CQ41" s="281"/>
      <c r="CR41" s="281"/>
      <c r="CS41" s="281"/>
      <c r="CT41" s="281"/>
      <c r="CU41" s="281"/>
      <c r="CV41" s="281"/>
      <c r="CW41" s="281"/>
      <c r="CX41" s="281"/>
      <c r="CY41" s="281"/>
      <c r="CZ41" s="281"/>
      <c r="DA41" s="281"/>
      <c r="DB41" s="281"/>
      <c r="DC41" s="281"/>
      <c r="DD41" s="281"/>
      <c r="DE41" s="281"/>
      <c r="DF41" s="281"/>
      <c r="DG41" s="281"/>
      <c r="DH41" s="281"/>
      <c r="DI41" s="281"/>
      <c r="DJ41" s="281"/>
      <c r="DK41" s="281"/>
      <c r="DL41" s="281"/>
    </row>
    <row r="42" spans="1:116" ht="13" x14ac:dyDescent="0.2">
      <c r="A42" s="281"/>
      <c r="B42" s="281"/>
      <c r="C42" s="281"/>
      <c r="D42" s="281"/>
      <c r="E42" s="281"/>
      <c r="F42" s="281"/>
      <c r="G42" s="281"/>
      <c r="H42" s="281"/>
      <c r="I42" s="281"/>
      <c r="J42" s="281"/>
      <c r="K42" s="281"/>
      <c r="L42" s="281"/>
      <c r="M42" s="281"/>
      <c r="N42" s="281"/>
      <c r="O42" s="281"/>
      <c r="P42" s="281"/>
      <c r="Q42" s="281"/>
      <c r="R42" s="281"/>
      <c r="S42" s="281"/>
      <c r="T42" s="282"/>
      <c r="U42" s="282"/>
      <c r="V42" s="282"/>
      <c r="W42" s="282"/>
      <c r="X42" s="282"/>
      <c r="Y42" s="282"/>
      <c r="Z42" s="282"/>
      <c r="AA42" s="282"/>
      <c r="AB42" s="282"/>
      <c r="AC42" s="282"/>
      <c r="AD42" s="282"/>
      <c r="AE42" s="282"/>
      <c r="AF42" s="282"/>
      <c r="AG42" s="282"/>
      <c r="AH42" s="282"/>
      <c r="AI42" s="282"/>
      <c r="AJ42" s="282"/>
      <c r="AK42" s="282"/>
      <c r="AL42" s="282"/>
      <c r="AM42" s="282"/>
      <c r="AN42" s="282"/>
      <c r="AO42" s="282"/>
      <c r="AP42" s="282"/>
      <c r="AQ42" s="282"/>
      <c r="AR42" s="282"/>
      <c r="AS42" s="282"/>
      <c r="AT42" s="282"/>
      <c r="AU42" s="282"/>
      <c r="AV42" s="282"/>
      <c r="AW42" s="282"/>
      <c r="AX42" s="282"/>
      <c r="AY42" s="282"/>
      <c r="AZ42" s="282"/>
      <c r="BA42" s="282"/>
      <c r="BB42" s="282"/>
      <c r="BC42" s="282"/>
      <c r="BD42" s="282"/>
      <c r="BE42" s="282"/>
      <c r="BF42" s="282"/>
      <c r="BG42" s="282"/>
      <c r="BH42" s="282"/>
      <c r="BI42" s="282"/>
      <c r="BJ42" s="282"/>
      <c r="BK42" s="282"/>
      <c r="BL42" s="282"/>
      <c r="BM42" s="282"/>
      <c r="BN42" s="282"/>
      <c r="BO42" s="282"/>
      <c r="BP42" s="282"/>
      <c r="BQ42" s="282"/>
      <c r="BR42" s="282"/>
      <c r="BS42" s="282"/>
      <c r="BT42" s="282"/>
      <c r="BU42" s="282"/>
      <c r="BV42" s="282"/>
      <c r="BW42" s="282"/>
      <c r="BX42" s="282"/>
      <c r="BY42" s="282"/>
      <c r="BZ42" s="282"/>
      <c r="CA42" s="282"/>
      <c r="CB42" s="282"/>
      <c r="CC42" s="282"/>
      <c r="CD42" s="282"/>
      <c r="CE42" s="282"/>
      <c r="CF42" s="282"/>
      <c r="CG42" s="282"/>
      <c r="CH42" s="282"/>
      <c r="CI42" s="282"/>
      <c r="CJ42" s="282"/>
      <c r="CK42" s="282"/>
      <c r="CL42" s="282"/>
      <c r="CM42" s="282"/>
      <c r="CN42" s="282"/>
      <c r="CO42" s="282"/>
      <c r="CP42" s="282"/>
      <c r="CQ42" s="282"/>
      <c r="CR42" s="282"/>
      <c r="CS42" s="282"/>
      <c r="CT42" s="282"/>
      <c r="CU42" s="282"/>
      <c r="CV42" s="282"/>
      <c r="CW42" s="282"/>
      <c r="CX42" s="282"/>
      <c r="CY42" s="282"/>
      <c r="CZ42" s="281"/>
      <c r="DA42" s="281"/>
      <c r="DB42" s="281"/>
      <c r="DC42" s="281"/>
      <c r="DD42" s="281"/>
      <c r="DE42" s="281"/>
      <c r="DF42" s="281"/>
      <c r="DG42" s="281"/>
      <c r="DH42" s="281"/>
      <c r="DI42" s="281"/>
      <c r="DJ42" s="281"/>
      <c r="DK42" s="281"/>
      <c r="DL42" s="281"/>
    </row>
    <row r="43" spans="1:116" ht="13" x14ac:dyDescent="0.2">
      <c r="A43" s="281"/>
      <c r="B43" s="281"/>
      <c r="C43" s="281"/>
      <c r="D43" s="281"/>
      <c r="E43" s="281"/>
      <c r="F43" s="281"/>
      <c r="G43" s="281"/>
      <c r="H43" s="281"/>
      <c r="I43" s="281"/>
      <c r="J43" s="281"/>
      <c r="K43" s="281"/>
      <c r="L43" s="281"/>
      <c r="M43" s="281"/>
      <c r="N43" s="281"/>
      <c r="O43" s="281"/>
      <c r="P43" s="281"/>
      <c r="Q43" s="282"/>
      <c r="R43" s="282"/>
      <c r="S43" s="282"/>
      <c r="T43" s="281"/>
      <c r="U43" s="281"/>
      <c r="V43" s="281"/>
      <c r="W43" s="281"/>
      <c r="X43" s="281"/>
      <c r="Y43" s="281"/>
      <c r="Z43" s="281"/>
      <c r="AA43" s="281"/>
      <c r="AB43" s="281"/>
      <c r="AC43" s="281"/>
      <c r="AD43" s="281"/>
      <c r="AE43" s="281"/>
      <c r="AF43" s="281"/>
      <c r="AG43" s="281"/>
      <c r="AH43" s="281"/>
      <c r="AI43" s="281"/>
      <c r="AJ43" s="281"/>
      <c r="AK43" s="281"/>
      <c r="AL43" s="281"/>
      <c r="AM43" s="281"/>
      <c r="AN43" s="281"/>
      <c r="AO43" s="281"/>
      <c r="AP43" s="281"/>
      <c r="AQ43" s="281"/>
      <c r="AR43" s="281"/>
      <c r="AS43" s="281"/>
      <c r="AT43" s="281"/>
      <c r="AU43" s="281"/>
      <c r="AV43" s="281"/>
      <c r="AW43" s="281"/>
      <c r="AX43" s="281"/>
      <c r="AY43" s="281"/>
      <c r="AZ43" s="281"/>
      <c r="BA43" s="281"/>
      <c r="BB43" s="281"/>
      <c r="BC43" s="281"/>
      <c r="BD43" s="281"/>
      <c r="BE43" s="281"/>
      <c r="BF43" s="281"/>
      <c r="BG43" s="281"/>
      <c r="BH43" s="281"/>
      <c r="BI43" s="281"/>
      <c r="BJ43" s="281"/>
      <c r="BK43" s="281"/>
      <c r="BL43" s="281"/>
      <c r="BM43" s="281"/>
      <c r="BN43" s="281"/>
      <c r="BO43" s="281"/>
      <c r="BP43" s="281"/>
      <c r="BQ43" s="281"/>
      <c r="BR43" s="281"/>
      <c r="BS43" s="281"/>
      <c r="BT43" s="281"/>
      <c r="BU43" s="281"/>
      <c r="BV43" s="281"/>
      <c r="BW43" s="281"/>
      <c r="BX43" s="281"/>
      <c r="BY43" s="281"/>
      <c r="BZ43" s="281"/>
      <c r="CA43" s="281"/>
      <c r="CB43" s="281"/>
      <c r="CC43" s="281"/>
      <c r="CD43" s="281"/>
      <c r="CE43" s="281"/>
      <c r="CF43" s="281"/>
      <c r="CG43" s="281"/>
      <c r="CH43" s="281"/>
      <c r="CI43" s="281"/>
      <c r="CJ43" s="281"/>
      <c r="CK43" s="281"/>
      <c r="CL43" s="281"/>
      <c r="CM43" s="281"/>
      <c r="CN43" s="281"/>
      <c r="CO43" s="281"/>
      <c r="CP43" s="281"/>
      <c r="CQ43" s="281"/>
      <c r="CR43" s="281"/>
      <c r="CS43" s="281"/>
      <c r="CT43" s="281"/>
      <c r="CU43" s="281"/>
      <c r="CV43" s="281"/>
      <c r="CW43" s="281"/>
      <c r="CX43" s="281"/>
      <c r="CY43" s="281"/>
      <c r="CZ43" s="282"/>
      <c r="DA43" s="282"/>
      <c r="DB43" s="282"/>
      <c r="DC43" s="282"/>
      <c r="DD43" s="282"/>
      <c r="DE43" s="282"/>
      <c r="DF43" s="282"/>
      <c r="DG43" s="282"/>
      <c r="DH43" s="282"/>
      <c r="DI43" s="282"/>
      <c r="DJ43" s="282"/>
      <c r="DK43" s="282"/>
      <c r="DL43" s="282"/>
    </row>
    <row r="44" spans="1:116" ht="13" x14ac:dyDescent="0.2">
      <c r="A44" s="281"/>
      <c r="B44" s="281"/>
      <c r="C44" s="281"/>
      <c r="D44" s="281"/>
      <c r="E44" s="281"/>
      <c r="F44" s="281"/>
      <c r="G44" s="281"/>
      <c r="H44" s="281"/>
      <c r="I44" s="281"/>
      <c r="J44" s="281"/>
      <c r="K44" s="281"/>
      <c r="L44" s="281"/>
      <c r="M44" s="281"/>
      <c r="N44" s="281"/>
      <c r="O44" s="281"/>
      <c r="P44" s="281"/>
      <c r="Q44" s="281"/>
      <c r="R44" s="281"/>
      <c r="S44" s="281"/>
      <c r="T44" s="281"/>
      <c r="U44" s="281"/>
      <c r="V44" s="281"/>
      <c r="W44" s="281"/>
      <c r="X44" s="281"/>
      <c r="Y44" s="281"/>
      <c r="Z44" s="281"/>
      <c r="AA44" s="281"/>
      <c r="AB44" s="281"/>
      <c r="AC44" s="281"/>
      <c r="AD44" s="281"/>
      <c r="AE44" s="281"/>
      <c r="AF44" s="281"/>
      <c r="AG44" s="281"/>
      <c r="AH44" s="281"/>
      <c r="AI44" s="281"/>
      <c r="AJ44" s="281"/>
      <c r="AK44" s="281"/>
      <c r="AL44" s="281"/>
      <c r="AM44" s="281"/>
      <c r="AN44" s="281"/>
      <c r="AO44" s="281"/>
      <c r="AP44" s="281"/>
      <c r="AQ44" s="281"/>
      <c r="AR44" s="281"/>
      <c r="AS44" s="281"/>
      <c r="AT44" s="281"/>
      <c r="AU44" s="281"/>
      <c r="AV44" s="281"/>
      <c r="AW44" s="281"/>
      <c r="AX44" s="281"/>
      <c r="AY44" s="281"/>
      <c r="AZ44" s="281"/>
      <c r="BA44" s="281"/>
      <c r="BB44" s="281"/>
      <c r="BC44" s="281"/>
      <c r="BD44" s="281"/>
      <c r="BE44" s="281"/>
      <c r="BF44" s="281"/>
      <c r="BG44" s="281"/>
      <c r="BH44" s="281"/>
      <c r="BI44" s="281"/>
      <c r="BJ44" s="281"/>
      <c r="BK44" s="281"/>
      <c r="BL44" s="281"/>
      <c r="BM44" s="281"/>
      <c r="BN44" s="281"/>
      <c r="BO44" s="281"/>
      <c r="BP44" s="281"/>
      <c r="BQ44" s="281"/>
      <c r="BR44" s="281"/>
      <c r="BS44" s="281"/>
      <c r="BT44" s="281"/>
      <c r="BU44" s="281"/>
      <c r="BV44" s="281"/>
      <c r="BW44" s="281"/>
      <c r="BX44" s="281"/>
      <c r="BY44" s="281"/>
      <c r="BZ44" s="281"/>
      <c r="CA44" s="281"/>
      <c r="CB44" s="281"/>
      <c r="CC44" s="281"/>
      <c r="CD44" s="281"/>
      <c r="CE44" s="281"/>
      <c r="CF44" s="281"/>
      <c r="CG44" s="281"/>
      <c r="CH44" s="281"/>
      <c r="CI44" s="281"/>
      <c r="CJ44" s="281"/>
      <c r="CK44" s="281"/>
      <c r="CL44" s="281"/>
      <c r="CM44" s="281"/>
      <c r="CN44" s="281"/>
      <c r="CO44" s="281"/>
      <c r="CP44" s="281"/>
      <c r="CQ44" s="281"/>
      <c r="CR44" s="281"/>
      <c r="CS44" s="281"/>
      <c r="CT44" s="281"/>
      <c r="CU44" s="281"/>
      <c r="CV44" s="281"/>
      <c r="CW44" s="281"/>
      <c r="CX44" s="281"/>
      <c r="CY44" s="281"/>
      <c r="CZ44" s="281"/>
      <c r="DA44" s="281"/>
      <c r="DB44" s="281"/>
      <c r="DC44" s="281"/>
      <c r="DD44" s="281"/>
      <c r="DE44" s="281"/>
      <c r="DF44" s="281"/>
      <c r="DG44" s="281"/>
      <c r="DH44" s="281"/>
      <c r="DI44" s="281"/>
      <c r="DJ44" s="281"/>
      <c r="DK44" s="281"/>
      <c r="DL44" s="282"/>
    </row>
    <row r="45" spans="1:116" ht="13" x14ac:dyDescent="0.2">
      <c r="A45" s="281"/>
      <c r="B45" s="281"/>
      <c r="C45" s="281"/>
      <c r="D45" s="281"/>
      <c r="E45" s="281"/>
      <c r="F45" s="281"/>
      <c r="G45" s="281"/>
      <c r="H45" s="281"/>
      <c r="I45" s="281"/>
      <c r="J45" s="281"/>
      <c r="K45" s="281"/>
      <c r="L45" s="281"/>
      <c r="M45" s="281"/>
      <c r="N45" s="281"/>
      <c r="O45" s="281"/>
      <c r="P45" s="281"/>
      <c r="Q45" s="281"/>
      <c r="R45" s="281"/>
      <c r="S45" s="281"/>
      <c r="T45" s="281"/>
      <c r="U45" s="281"/>
      <c r="V45" s="281"/>
      <c r="W45" s="281"/>
      <c r="X45" s="281"/>
      <c r="Y45" s="281"/>
      <c r="Z45" s="281"/>
      <c r="AA45" s="281"/>
      <c r="AB45" s="281"/>
      <c r="AC45" s="281"/>
      <c r="AD45" s="281"/>
      <c r="AE45" s="281"/>
      <c r="AF45" s="281"/>
      <c r="AG45" s="281"/>
      <c r="AH45" s="281"/>
      <c r="AI45" s="281"/>
      <c r="AJ45" s="281"/>
      <c r="AK45" s="281"/>
      <c r="AL45" s="281"/>
      <c r="AM45" s="281"/>
      <c r="AN45" s="281"/>
      <c r="AO45" s="281"/>
      <c r="AP45" s="281"/>
      <c r="AQ45" s="281"/>
      <c r="AR45" s="281"/>
      <c r="AS45" s="281"/>
      <c r="AT45" s="281"/>
      <c r="AU45" s="281"/>
      <c r="AV45" s="281"/>
      <c r="AW45" s="281"/>
      <c r="AX45" s="281"/>
      <c r="AY45" s="281"/>
      <c r="AZ45" s="281"/>
      <c r="BA45" s="281"/>
      <c r="BB45" s="281"/>
      <c r="BC45" s="281"/>
      <c r="BD45" s="281"/>
      <c r="BE45" s="281"/>
      <c r="BF45" s="281"/>
      <c r="BG45" s="281"/>
      <c r="BH45" s="281"/>
      <c r="BI45" s="281"/>
      <c r="BJ45" s="281"/>
      <c r="BK45" s="281"/>
      <c r="BL45" s="281"/>
      <c r="BM45" s="281"/>
      <c r="BN45" s="281"/>
      <c r="BO45" s="281"/>
      <c r="BP45" s="281"/>
      <c r="BQ45" s="281"/>
      <c r="BR45" s="281"/>
      <c r="BS45" s="281"/>
      <c r="BT45" s="281"/>
      <c r="BU45" s="281"/>
      <c r="BV45" s="281"/>
      <c r="BW45" s="281"/>
      <c r="BX45" s="281"/>
      <c r="BY45" s="281"/>
      <c r="BZ45" s="281"/>
      <c r="CA45" s="281"/>
      <c r="CB45" s="281"/>
      <c r="CC45" s="281"/>
      <c r="CD45" s="281"/>
      <c r="CE45" s="281"/>
      <c r="CF45" s="281"/>
      <c r="CG45" s="281"/>
      <c r="CH45" s="281"/>
      <c r="CI45" s="281"/>
      <c r="CJ45" s="281"/>
      <c r="CK45" s="281"/>
      <c r="CL45" s="281"/>
      <c r="CM45" s="281"/>
      <c r="CN45" s="281"/>
      <c r="CO45" s="281"/>
      <c r="CP45" s="281"/>
      <c r="CQ45" s="281"/>
      <c r="CR45" s="281"/>
      <c r="CS45" s="281"/>
      <c r="CT45" s="281"/>
      <c r="CU45" s="281"/>
      <c r="CV45" s="281"/>
      <c r="CW45" s="281"/>
      <c r="CX45" s="281"/>
      <c r="CY45" s="281"/>
      <c r="CZ45" s="281"/>
      <c r="DA45" s="281"/>
      <c r="DB45" s="281"/>
      <c r="DC45" s="281"/>
      <c r="DD45" s="281"/>
      <c r="DE45" s="281"/>
      <c r="DF45" s="281"/>
      <c r="DG45" s="281"/>
      <c r="DH45" s="281"/>
      <c r="DI45" s="281"/>
      <c r="DJ45" s="281"/>
      <c r="DK45" s="281"/>
      <c r="DL45" s="281"/>
    </row>
    <row r="46" spans="1:116" ht="13" x14ac:dyDescent="0.2">
      <c r="A46" s="281"/>
      <c r="B46" s="281"/>
      <c r="C46" s="281"/>
      <c r="D46" s="281"/>
      <c r="E46" s="281"/>
      <c r="F46" s="281"/>
      <c r="G46" s="281"/>
      <c r="H46" s="281"/>
      <c r="I46" s="281"/>
      <c r="J46" s="281"/>
      <c r="K46" s="281"/>
      <c r="L46" s="281"/>
      <c r="M46" s="281"/>
      <c r="N46" s="281"/>
      <c r="O46" s="281"/>
      <c r="P46" s="281"/>
      <c r="Q46" s="281"/>
      <c r="R46" s="281"/>
      <c r="S46" s="281"/>
      <c r="T46" s="281"/>
      <c r="U46" s="281"/>
      <c r="V46" s="281"/>
      <c r="W46" s="281"/>
      <c r="X46" s="281"/>
      <c r="Y46" s="281"/>
      <c r="Z46" s="281"/>
      <c r="AA46" s="281"/>
      <c r="AB46" s="281"/>
      <c r="AC46" s="281"/>
      <c r="AD46" s="281"/>
      <c r="AE46" s="281"/>
      <c r="AF46" s="281"/>
      <c r="AG46" s="281"/>
      <c r="AH46" s="281"/>
      <c r="AI46" s="281"/>
      <c r="AJ46" s="281"/>
      <c r="AK46" s="281"/>
      <c r="AL46" s="281"/>
      <c r="AM46" s="281"/>
      <c r="AN46" s="281"/>
      <c r="AO46" s="281"/>
      <c r="AP46" s="281"/>
      <c r="AQ46" s="281"/>
      <c r="AR46" s="281"/>
      <c r="AS46" s="281"/>
      <c r="AT46" s="281"/>
      <c r="AU46" s="281"/>
      <c r="AV46" s="281"/>
      <c r="AW46" s="281"/>
      <c r="AX46" s="281"/>
      <c r="AY46" s="281"/>
      <c r="AZ46" s="281"/>
      <c r="BA46" s="281"/>
      <c r="BB46" s="281"/>
      <c r="BC46" s="281"/>
      <c r="BD46" s="281"/>
      <c r="BE46" s="281"/>
      <c r="BF46" s="281"/>
      <c r="BG46" s="281"/>
      <c r="BH46" s="281"/>
      <c r="BI46" s="281"/>
      <c r="BJ46" s="281"/>
      <c r="BK46" s="281"/>
      <c r="BL46" s="281"/>
      <c r="BM46" s="281"/>
      <c r="BN46" s="281"/>
      <c r="BO46" s="281"/>
      <c r="BP46" s="281"/>
      <c r="BQ46" s="281"/>
      <c r="BR46" s="281"/>
      <c r="BS46" s="281"/>
      <c r="BT46" s="281"/>
      <c r="BU46" s="281"/>
      <c r="BV46" s="281"/>
      <c r="BW46" s="281"/>
      <c r="BX46" s="281"/>
      <c r="BY46" s="281"/>
      <c r="BZ46" s="281"/>
      <c r="CA46" s="281"/>
      <c r="CB46" s="281"/>
      <c r="CC46" s="281"/>
      <c r="CD46" s="281"/>
      <c r="CE46" s="281"/>
      <c r="CF46" s="281"/>
      <c r="CG46" s="281"/>
      <c r="CH46" s="281"/>
      <c r="CI46" s="281"/>
      <c r="CJ46" s="281"/>
      <c r="CK46" s="281"/>
      <c r="CL46" s="281"/>
      <c r="CM46" s="281"/>
      <c r="CN46" s="281"/>
      <c r="CO46" s="281"/>
      <c r="CP46" s="281"/>
      <c r="CQ46" s="281"/>
      <c r="CR46" s="281"/>
      <c r="CS46" s="281"/>
      <c r="CT46" s="281"/>
      <c r="CU46" s="281"/>
      <c r="CV46" s="281"/>
      <c r="CW46" s="281"/>
      <c r="CX46" s="281"/>
      <c r="CY46" s="281"/>
      <c r="CZ46" s="281"/>
      <c r="DA46" s="281"/>
      <c r="DB46" s="281"/>
      <c r="DC46" s="281"/>
      <c r="DD46" s="281"/>
      <c r="DE46" s="281"/>
      <c r="DF46" s="281"/>
      <c r="DG46" s="281"/>
      <c r="DH46" s="281"/>
      <c r="DI46" s="281"/>
      <c r="DJ46" s="281"/>
      <c r="DK46" s="281"/>
      <c r="DL46" s="281"/>
    </row>
    <row r="47" spans="1:116" ht="13" x14ac:dyDescent="0.2">
      <c r="A47" s="281"/>
      <c r="B47" s="281"/>
      <c r="C47" s="281"/>
      <c r="D47" s="281"/>
      <c r="E47" s="281"/>
      <c r="F47" s="281"/>
      <c r="G47" s="281"/>
      <c r="H47" s="281"/>
      <c r="I47" s="281"/>
      <c r="J47" s="281"/>
      <c r="K47" s="281"/>
      <c r="L47" s="281"/>
      <c r="M47" s="281"/>
      <c r="N47" s="281"/>
      <c r="O47" s="281"/>
      <c r="P47" s="281"/>
      <c r="Q47" s="281"/>
      <c r="R47" s="281"/>
      <c r="S47" s="281"/>
      <c r="T47" s="281"/>
      <c r="U47" s="281"/>
      <c r="V47" s="281"/>
      <c r="W47" s="281"/>
      <c r="X47" s="281"/>
      <c r="Y47" s="281"/>
      <c r="Z47" s="281"/>
      <c r="AA47" s="281"/>
      <c r="AB47" s="281"/>
      <c r="AC47" s="281"/>
      <c r="AD47" s="281"/>
      <c r="AE47" s="281"/>
      <c r="AF47" s="281"/>
      <c r="AG47" s="281"/>
      <c r="AH47" s="281"/>
      <c r="AI47" s="281"/>
      <c r="AJ47" s="281"/>
      <c r="AK47" s="281"/>
      <c r="AL47" s="281"/>
      <c r="AM47" s="281"/>
      <c r="AN47" s="281"/>
      <c r="AO47" s="281"/>
      <c r="AP47" s="281"/>
      <c r="AQ47" s="281"/>
      <c r="AR47" s="281"/>
      <c r="AS47" s="281"/>
      <c r="AT47" s="281"/>
      <c r="AU47" s="281"/>
      <c r="AV47" s="281"/>
      <c r="AW47" s="281"/>
      <c r="AX47" s="281"/>
      <c r="AY47" s="281"/>
      <c r="AZ47" s="281"/>
      <c r="BA47" s="281"/>
      <c r="BB47" s="281"/>
      <c r="BC47" s="281"/>
      <c r="BD47" s="281"/>
      <c r="BE47" s="281"/>
      <c r="BF47" s="281"/>
      <c r="BG47" s="281"/>
      <c r="BH47" s="281"/>
      <c r="BI47" s="281"/>
      <c r="BJ47" s="281"/>
      <c r="BK47" s="281"/>
      <c r="BL47" s="281"/>
      <c r="BM47" s="281"/>
      <c r="BN47" s="281"/>
      <c r="BO47" s="281"/>
      <c r="BP47" s="281"/>
      <c r="BQ47" s="281"/>
      <c r="BR47" s="281"/>
      <c r="BS47" s="281"/>
      <c r="BT47" s="281"/>
      <c r="BU47" s="281"/>
      <c r="BV47" s="281"/>
      <c r="BW47" s="281"/>
      <c r="BX47" s="281"/>
      <c r="BY47" s="281"/>
      <c r="BZ47" s="281"/>
      <c r="CA47" s="281"/>
      <c r="CB47" s="281"/>
      <c r="CC47" s="281"/>
      <c r="CD47" s="281"/>
      <c r="CE47" s="281"/>
      <c r="CF47" s="281"/>
      <c r="CG47" s="281"/>
      <c r="CH47" s="281"/>
      <c r="CI47" s="281"/>
      <c r="CJ47" s="281"/>
      <c r="CK47" s="281"/>
      <c r="CL47" s="281"/>
      <c r="CM47" s="281"/>
      <c r="CN47" s="281"/>
      <c r="CO47" s="281"/>
      <c r="CP47" s="281"/>
      <c r="CQ47" s="281"/>
      <c r="CR47" s="281"/>
      <c r="CS47" s="281"/>
      <c r="CT47" s="281"/>
      <c r="CU47" s="281"/>
      <c r="CV47" s="281"/>
      <c r="CW47" s="281"/>
      <c r="CX47" s="281"/>
      <c r="CY47" s="281"/>
      <c r="CZ47" s="281"/>
      <c r="DA47" s="281"/>
      <c r="DB47" s="281"/>
      <c r="DC47" s="281"/>
      <c r="DD47" s="281"/>
      <c r="DE47" s="281"/>
      <c r="DF47" s="281"/>
      <c r="DG47" s="281"/>
      <c r="DH47" s="281"/>
      <c r="DI47" s="281"/>
      <c r="DJ47" s="281"/>
      <c r="DK47" s="281"/>
      <c r="DL47" s="281"/>
    </row>
    <row r="48" spans="1:116" ht="13" x14ac:dyDescent="0.2">
      <c r="A48" s="281"/>
      <c r="B48" s="281"/>
      <c r="C48" s="281"/>
      <c r="D48" s="281"/>
      <c r="E48" s="281"/>
      <c r="F48" s="281"/>
      <c r="G48" s="281"/>
      <c r="H48" s="281"/>
      <c r="I48" s="281"/>
      <c r="J48" s="281"/>
      <c r="K48" s="281"/>
      <c r="L48" s="281"/>
      <c r="M48" s="281"/>
      <c r="N48" s="281"/>
      <c r="O48" s="281"/>
      <c r="P48" s="281"/>
      <c r="Q48" s="281"/>
      <c r="R48" s="281"/>
      <c r="S48" s="281"/>
      <c r="T48" s="281"/>
      <c r="U48" s="281"/>
      <c r="V48" s="281"/>
      <c r="W48" s="281"/>
      <c r="X48" s="281"/>
      <c r="Y48" s="281"/>
      <c r="Z48" s="281"/>
      <c r="AA48" s="281"/>
      <c r="AB48" s="281"/>
      <c r="AC48" s="281"/>
      <c r="AD48" s="281"/>
      <c r="AE48" s="281"/>
      <c r="AF48" s="281"/>
      <c r="AG48" s="281"/>
      <c r="AH48" s="281"/>
      <c r="AI48" s="281"/>
      <c r="AJ48" s="281"/>
      <c r="AK48" s="281"/>
      <c r="AL48" s="281"/>
      <c r="AM48" s="281"/>
      <c r="AN48" s="281"/>
      <c r="AO48" s="281"/>
      <c r="AP48" s="281"/>
      <c r="AQ48" s="281"/>
      <c r="AR48" s="281"/>
      <c r="AS48" s="281"/>
      <c r="AT48" s="281"/>
      <c r="AU48" s="281"/>
      <c r="AV48" s="281"/>
      <c r="AW48" s="281"/>
      <c r="AX48" s="281"/>
      <c r="AY48" s="281"/>
      <c r="AZ48" s="281"/>
      <c r="BA48" s="281"/>
      <c r="BB48" s="281"/>
      <c r="BC48" s="281"/>
      <c r="BD48" s="281"/>
      <c r="BE48" s="281"/>
      <c r="BF48" s="281"/>
      <c r="BG48" s="281"/>
      <c r="BH48" s="281"/>
      <c r="BI48" s="281"/>
      <c r="BJ48" s="281"/>
      <c r="BK48" s="281"/>
      <c r="BL48" s="281"/>
      <c r="BM48" s="281"/>
      <c r="BN48" s="281"/>
      <c r="BO48" s="281"/>
      <c r="BP48" s="281"/>
      <c r="BQ48" s="281"/>
      <c r="BR48" s="281"/>
      <c r="BS48" s="281"/>
      <c r="BT48" s="281"/>
      <c r="BU48" s="281"/>
      <c r="BV48" s="281"/>
      <c r="BW48" s="281"/>
      <c r="BX48" s="281"/>
      <c r="BY48" s="281"/>
      <c r="BZ48" s="281"/>
      <c r="CA48" s="281"/>
      <c r="CB48" s="281"/>
      <c r="CC48" s="281"/>
      <c r="CD48" s="281"/>
      <c r="CE48" s="281"/>
      <c r="CF48" s="281"/>
      <c r="CG48" s="281"/>
      <c r="CH48" s="281"/>
      <c r="CI48" s="281"/>
      <c r="CJ48" s="281"/>
      <c r="CK48" s="281"/>
      <c r="CL48" s="281"/>
      <c r="CM48" s="281"/>
      <c r="CN48" s="281"/>
      <c r="CO48" s="281"/>
      <c r="CP48" s="281"/>
      <c r="CQ48" s="281"/>
      <c r="CR48" s="281"/>
      <c r="CS48" s="281"/>
      <c r="CT48" s="281"/>
      <c r="CU48" s="281"/>
      <c r="CV48" s="281"/>
      <c r="CW48" s="281"/>
      <c r="CX48" s="281"/>
      <c r="CY48" s="281"/>
      <c r="CZ48" s="281"/>
      <c r="DA48" s="281"/>
      <c r="DB48" s="281"/>
      <c r="DC48" s="281"/>
      <c r="DD48" s="281"/>
      <c r="DE48" s="281"/>
      <c r="DF48" s="281"/>
      <c r="DG48" s="281"/>
      <c r="DH48" s="281"/>
      <c r="DI48" s="281"/>
      <c r="DJ48" s="281"/>
      <c r="DK48" s="281"/>
      <c r="DL48" s="281"/>
    </row>
    <row r="49" spans="1:116" ht="13" x14ac:dyDescent="0.2">
      <c r="A49" s="281"/>
      <c r="B49" s="281"/>
      <c r="C49" s="281"/>
      <c r="D49" s="281"/>
      <c r="E49" s="281"/>
      <c r="F49" s="281"/>
      <c r="G49" s="281"/>
      <c r="H49" s="281"/>
      <c r="I49" s="281"/>
      <c r="J49" s="281"/>
      <c r="K49" s="281"/>
      <c r="L49" s="281"/>
      <c r="M49" s="281"/>
      <c r="N49" s="281"/>
      <c r="O49" s="281"/>
      <c r="P49" s="281"/>
      <c r="Q49" s="281"/>
      <c r="R49" s="281"/>
      <c r="S49" s="281"/>
      <c r="T49" s="281"/>
      <c r="U49" s="281"/>
      <c r="V49" s="281"/>
      <c r="W49" s="281"/>
      <c r="X49" s="281"/>
      <c r="Y49" s="281"/>
      <c r="Z49" s="281"/>
      <c r="AA49" s="281"/>
      <c r="AB49" s="281"/>
      <c r="AC49" s="281"/>
      <c r="AD49" s="281"/>
      <c r="AE49" s="281"/>
      <c r="AF49" s="281"/>
      <c r="AG49" s="281"/>
      <c r="AH49" s="281"/>
      <c r="AI49" s="281"/>
      <c r="AJ49" s="281"/>
      <c r="AK49" s="281"/>
      <c r="AL49" s="281"/>
      <c r="AM49" s="281"/>
      <c r="AN49" s="281"/>
      <c r="AO49" s="281"/>
      <c r="AP49" s="281"/>
      <c r="AQ49" s="281"/>
      <c r="AR49" s="281"/>
      <c r="AS49" s="281"/>
      <c r="AT49" s="281"/>
      <c r="AU49" s="281"/>
      <c r="AV49" s="281"/>
      <c r="AW49" s="281"/>
      <c r="AX49" s="281"/>
      <c r="AY49" s="281"/>
      <c r="AZ49" s="281"/>
      <c r="BA49" s="281"/>
      <c r="BB49" s="281"/>
      <c r="BC49" s="281"/>
      <c r="BD49" s="281"/>
      <c r="BE49" s="281"/>
      <c r="BF49" s="281"/>
      <c r="BG49" s="281"/>
      <c r="BH49" s="281"/>
      <c r="BI49" s="281"/>
      <c r="BJ49" s="281"/>
      <c r="BK49" s="281"/>
      <c r="BL49" s="281"/>
      <c r="BM49" s="281"/>
      <c r="BN49" s="281"/>
      <c r="BO49" s="281"/>
      <c r="BP49" s="281"/>
      <c r="BQ49" s="281"/>
      <c r="BR49" s="281"/>
      <c r="BS49" s="281"/>
      <c r="BT49" s="281"/>
      <c r="BU49" s="281"/>
      <c r="BV49" s="281"/>
      <c r="BW49" s="281"/>
      <c r="BX49" s="281"/>
      <c r="BY49" s="281"/>
      <c r="BZ49" s="281"/>
      <c r="CA49" s="281"/>
      <c r="CB49" s="281"/>
      <c r="CC49" s="281"/>
      <c r="CD49" s="281"/>
      <c r="CE49" s="281"/>
      <c r="CF49" s="281"/>
      <c r="CG49" s="281"/>
      <c r="CH49" s="281"/>
      <c r="CI49" s="281"/>
      <c r="CJ49" s="281"/>
      <c r="CK49" s="281"/>
      <c r="CL49" s="281"/>
      <c r="CM49" s="281"/>
      <c r="CN49" s="281"/>
      <c r="CO49" s="281"/>
      <c r="CP49" s="281"/>
      <c r="CQ49" s="281"/>
      <c r="CR49" s="281"/>
      <c r="CS49" s="281"/>
      <c r="CT49" s="281"/>
      <c r="CU49" s="281"/>
      <c r="CV49" s="281"/>
      <c r="CW49" s="281"/>
      <c r="CX49" s="281"/>
      <c r="CY49" s="281"/>
      <c r="CZ49" s="281"/>
      <c r="DA49" s="281"/>
      <c r="DB49" s="281"/>
      <c r="DC49" s="281"/>
      <c r="DD49" s="281"/>
      <c r="DE49" s="281"/>
      <c r="DF49" s="281"/>
      <c r="DG49" s="281"/>
      <c r="DH49" s="281"/>
      <c r="DI49" s="281"/>
      <c r="DJ49" s="281"/>
      <c r="DK49" s="281"/>
      <c r="DL49" s="281"/>
    </row>
    <row r="50" spans="1:116" ht="13" x14ac:dyDescent="0.2">
      <c r="A50" s="281"/>
      <c r="B50" s="281"/>
      <c r="C50" s="281"/>
      <c r="D50" s="281"/>
      <c r="E50" s="281"/>
      <c r="F50" s="281"/>
      <c r="G50" s="281"/>
      <c r="H50" s="281"/>
      <c r="I50" s="281"/>
      <c r="J50" s="281"/>
      <c r="K50" s="281"/>
      <c r="L50" s="281"/>
      <c r="M50" s="281"/>
      <c r="N50" s="281"/>
      <c r="O50" s="281"/>
      <c r="P50" s="281"/>
      <c r="Q50" s="281"/>
      <c r="R50" s="281"/>
      <c r="S50" s="281"/>
      <c r="T50" s="281"/>
      <c r="U50" s="281"/>
      <c r="V50" s="281"/>
      <c r="W50" s="281"/>
      <c r="X50" s="281"/>
      <c r="Y50" s="281"/>
      <c r="Z50" s="281"/>
      <c r="AA50" s="281"/>
      <c r="AB50" s="281"/>
      <c r="AC50" s="281"/>
      <c r="AD50" s="281"/>
      <c r="AE50" s="281"/>
      <c r="AF50" s="281"/>
      <c r="AG50" s="281"/>
      <c r="AH50" s="281"/>
      <c r="AI50" s="281"/>
      <c r="AJ50" s="281"/>
      <c r="AK50" s="281"/>
      <c r="AL50" s="281"/>
      <c r="AM50" s="281"/>
      <c r="AN50" s="281"/>
      <c r="AO50" s="281"/>
      <c r="AP50" s="281"/>
      <c r="AQ50" s="281"/>
      <c r="AR50" s="281"/>
      <c r="AS50" s="281"/>
      <c r="AT50" s="281"/>
      <c r="AU50" s="281"/>
      <c r="AV50" s="281"/>
      <c r="AW50" s="281"/>
      <c r="AX50" s="281"/>
      <c r="AY50" s="281"/>
      <c r="AZ50" s="281"/>
      <c r="BA50" s="281"/>
      <c r="BB50" s="281"/>
      <c r="BC50" s="281"/>
      <c r="BD50" s="281"/>
      <c r="BE50" s="281"/>
      <c r="BF50" s="281"/>
      <c r="BG50" s="281"/>
      <c r="BH50" s="281"/>
      <c r="BI50" s="281"/>
      <c r="BJ50" s="281"/>
      <c r="BK50" s="281"/>
      <c r="BL50" s="281"/>
      <c r="BM50" s="281"/>
      <c r="BN50" s="281"/>
      <c r="BO50" s="281"/>
      <c r="BP50" s="281"/>
      <c r="BQ50" s="281"/>
      <c r="BR50" s="281"/>
      <c r="BS50" s="281"/>
      <c r="BT50" s="281"/>
      <c r="BU50" s="281"/>
      <c r="BV50" s="281"/>
      <c r="BW50" s="281"/>
      <c r="BX50" s="281"/>
      <c r="BY50" s="281"/>
      <c r="BZ50" s="281"/>
      <c r="CA50" s="281"/>
      <c r="CB50" s="281"/>
      <c r="CC50" s="281"/>
      <c r="CD50" s="281"/>
      <c r="CE50" s="281"/>
      <c r="CF50" s="281"/>
      <c r="CG50" s="281"/>
      <c r="CH50" s="281"/>
      <c r="CI50" s="281"/>
      <c r="CJ50" s="281"/>
      <c r="CK50" s="281"/>
      <c r="CL50" s="281"/>
      <c r="CM50" s="281"/>
      <c r="CN50" s="281"/>
      <c r="CO50" s="281"/>
      <c r="CP50" s="281"/>
      <c r="CQ50" s="281"/>
      <c r="CR50" s="281"/>
      <c r="CS50" s="281"/>
      <c r="CT50" s="281"/>
      <c r="CU50" s="281"/>
      <c r="CV50" s="281"/>
      <c r="CW50" s="281"/>
      <c r="CX50" s="281"/>
      <c r="CY50" s="281"/>
      <c r="CZ50" s="281"/>
      <c r="DA50" s="281"/>
      <c r="DB50" s="281"/>
      <c r="DC50" s="281"/>
      <c r="DD50" s="281"/>
      <c r="DE50" s="281"/>
      <c r="DF50" s="281"/>
      <c r="DG50" s="282"/>
      <c r="DH50" s="282"/>
      <c r="DI50" s="282"/>
      <c r="DJ50" s="282"/>
      <c r="DK50" s="282"/>
      <c r="DL50" s="282"/>
    </row>
    <row r="51" spans="1:116" ht="13" x14ac:dyDescent="0.2">
      <c r="A51" s="281"/>
      <c r="B51" s="281"/>
      <c r="C51" s="281"/>
      <c r="D51" s="281"/>
      <c r="E51" s="281"/>
      <c r="F51" s="281"/>
      <c r="G51" s="281"/>
      <c r="H51" s="281"/>
      <c r="I51" s="281"/>
      <c r="J51" s="281"/>
      <c r="K51" s="281"/>
      <c r="L51" s="281"/>
      <c r="M51" s="281"/>
      <c r="N51" s="281"/>
      <c r="O51" s="281"/>
      <c r="P51" s="281"/>
      <c r="Q51" s="281"/>
      <c r="R51" s="281"/>
      <c r="S51" s="281"/>
      <c r="T51" s="281"/>
      <c r="U51" s="281"/>
      <c r="V51" s="281"/>
      <c r="W51" s="281"/>
      <c r="X51" s="281"/>
      <c r="Y51" s="281"/>
      <c r="Z51" s="281"/>
      <c r="AA51" s="281"/>
      <c r="AB51" s="281"/>
      <c r="AC51" s="281"/>
      <c r="AD51" s="281"/>
      <c r="AE51" s="281"/>
      <c r="AF51" s="281"/>
      <c r="AG51" s="281"/>
      <c r="AH51" s="281"/>
      <c r="AI51" s="281"/>
      <c r="AJ51" s="281"/>
      <c r="AK51" s="281"/>
      <c r="AL51" s="281"/>
      <c r="AM51" s="281"/>
      <c r="AN51" s="281"/>
      <c r="AO51" s="281"/>
      <c r="AP51" s="281"/>
      <c r="AQ51" s="281"/>
      <c r="AR51" s="281"/>
      <c r="AS51" s="281"/>
      <c r="AT51" s="281"/>
      <c r="AU51" s="281"/>
      <c r="AV51" s="281"/>
      <c r="AW51" s="281"/>
      <c r="AX51" s="281"/>
      <c r="AY51" s="281"/>
      <c r="AZ51" s="281"/>
      <c r="BA51" s="281"/>
      <c r="BB51" s="281"/>
      <c r="BC51" s="281"/>
      <c r="BD51" s="281"/>
      <c r="BE51" s="281"/>
      <c r="BF51" s="281"/>
      <c r="BG51" s="281"/>
      <c r="BH51" s="281"/>
      <c r="BI51" s="281"/>
      <c r="BJ51" s="281"/>
      <c r="BK51" s="281"/>
      <c r="BL51" s="281"/>
      <c r="BM51" s="281"/>
      <c r="BN51" s="281"/>
      <c r="BO51" s="281"/>
      <c r="BP51" s="281"/>
      <c r="BQ51" s="281"/>
      <c r="BR51" s="281"/>
      <c r="BS51" s="281"/>
      <c r="BT51" s="281"/>
      <c r="BU51" s="281"/>
      <c r="BV51" s="281"/>
      <c r="BW51" s="281"/>
      <c r="BX51" s="281"/>
      <c r="BY51" s="281"/>
      <c r="BZ51" s="281"/>
      <c r="CA51" s="281"/>
      <c r="CB51" s="281"/>
      <c r="CC51" s="281"/>
      <c r="CD51" s="281"/>
      <c r="CE51" s="281"/>
      <c r="CF51" s="281"/>
      <c r="CG51" s="281"/>
      <c r="CH51" s="281"/>
      <c r="CI51" s="281"/>
      <c r="CJ51" s="281"/>
      <c r="CK51" s="281"/>
      <c r="CL51" s="281"/>
      <c r="CM51" s="281"/>
      <c r="CN51" s="281"/>
      <c r="CO51" s="281"/>
      <c r="CP51" s="281"/>
      <c r="CQ51" s="281"/>
      <c r="CR51" s="281"/>
      <c r="CS51" s="281"/>
      <c r="CT51" s="281"/>
      <c r="CU51" s="281"/>
      <c r="CV51" s="281"/>
      <c r="CW51" s="281"/>
      <c r="CX51" s="281"/>
      <c r="CY51" s="281"/>
      <c r="CZ51" s="281"/>
      <c r="DA51" s="281"/>
      <c r="DB51" s="281"/>
      <c r="DC51" s="281"/>
      <c r="DD51" s="281"/>
      <c r="DE51" s="281"/>
      <c r="DF51" s="281"/>
      <c r="DG51" s="281"/>
      <c r="DH51" s="281"/>
      <c r="DI51" s="281"/>
      <c r="DJ51" s="281"/>
      <c r="DK51" s="281"/>
      <c r="DL51" s="281"/>
    </row>
    <row r="52" spans="1:116" ht="13" x14ac:dyDescent="0.2">
      <c r="A52" s="281"/>
      <c r="B52" s="281"/>
      <c r="C52" s="281"/>
      <c r="D52" s="281"/>
      <c r="E52" s="281"/>
      <c r="F52" s="281"/>
      <c r="G52" s="281"/>
      <c r="H52" s="281"/>
      <c r="I52" s="281"/>
      <c r="J52" s="281"/>
      <c r="K52" s="281"/>
      <c r="L52" s="281"/>
      <c r="M52" s="281"/>
      <c r="N52" s="281"/>
      <c r="O52" s="281"/>
      <c r="P52" s="281"/>
      <c r="Q52" s="281"/>
      <c r="R52" s="281"/>
      <c r="S52" s="281"/>
      <c r="T52" s="281"/>
      <c r="U52" s="281"/>
      <c r="V52" s="281"/>
      <c r="W52" s="281"/>
      <c r="X52" s="281"/>
      <c r="Y52" s="281"/>
      <c r="Z52" s="281"/>
      <c r="AA52" s="281"/>
      <c r="AB52" s="281"/>
      <c r="AC52" s="281"/>
      <c r="AD52" s="281"/>
      <c r="AE52" s="281"/>
      <c r="AF52" s="281"/>
      <c r="AG52" s="281"/>
      <c r="AH52" s="281"/>
      <c r="AI52" s="281"/>
      <c r="AJ52" s="281"/>
      <c r="AK52" s="281"/>
      <c r="AL52" s="281"/>
      <c r="AM52" s="281"/>
      <c r="AN52" s="281"/>
      <c r="AO52" s="281"/>
      <c r="AP52" s="281"/>
      <c r="AQ52" s="281"/>
      <c r="AR52" s="281"/>
      <c r="AS52" s="281"/>
      <c r="AT52" s="281"/>
      <c r="AU52" s="281"/>
      <c r="AV52" s="281"/>
      <c r="AW52" s="281"/>
      <c r="AX52" s="281"/>
      <c r="AY52" s="281"/>
      <c r="AZ52" s="281"/>
      <c r="BA52" s="281"/>
      <c r="BB52" s="281"/>
      <c r="BC52" s="281"/>
      <c r="BD52" s="281"/>
      <c r="BE52" s="281"/>
      <c r="BF52" s="281"/>
      <c r="BG52" s="281"/>
      <c r="BH52" s="281"/>
      <c r="BI52" s="281"/>
      <c r="BJ52" s="281"/>
      <c r="BK52" s="281"/>
      <c r="BL52" s="281"/>
      <c r="BM52" s="281"/>
      <c r="BN52" s="281"/>
      <c r="BO52" s="281"/>
      <c r="BP52" s="281"/>
      <c r="BQ52" s="281"/>
      <c r="BR52" s="281"/>
      <c r="BS52" s="281"/>
      <c r="BT52" s="281"/>
      <c r="BU52" s="281"/>
      <c r="BV52" s="281"/>
      <c r="BW52" s="281"/>
      <c r="BX52" s="281"/>
      <c r="BY52" s="281"/>
      <c r="BZ52" s="281"/>
      <c r="CA52" s="281"/>
      <c r="CB52" s="281"/>
      <c r="CC52" s="281"/>
      <c r="CD52" s="281"/>
      <c r="CE52" s="281"/>
      <c r="CF52" s="281"/>
      <c r="CG52" s="281"/>
      <c r="CH52" s="281"/>
      <c r="CI52" s="281"/>
      <c r="CJ52" s="281"/>
      <c r="CK52" s="281"/>
      <c r="CL52" s="281"/>
      <c r="CM52" s="281"/>
      <c r="CN52" s="281"/>
      <c r="CO52" s="281"/>
      <c r="CP52" s="281"/>
      <c r="CQ52" s="281"/>
      <c r="CR52" s="281"/>
      <c r="CS52" s="281"/>
      <c r="CT52" s="281"/>
      <c r="CU52" s="281"/>
      <c r="CV52" s="281"/>
      <c r="CW52" s="281"/>
      <c r="CX52" s="281"/>
      <c r="CY52" s="281"/>
      <c r="CZ52" s="281"/>
      <c r="DA52" s="281"/>
      <c r="DB52" s="281"/>
      <c r="DC52" s="281"/>
      <c r="DD52" s="281"/>
      <c r="DE52" s="281"/>
      <c r="DF52" s="281"/>
      <c r="DG52" s="281"/>
      <c r="DH52" s="281"/>
      <c r="DI52" s="281"/>
      <c r="DJ52" s="281"/>
      <c r="DK52" s="281"/>
      <c r="DL52" s="281"/>
    </row>
    <row r="53" spans="1:116" ht="13" x14ac:dyDescent="0.2">
      <c r="A53" s="281"/>
      <c r="B53" s="281"/>
      <c r="C53" s="281"/>
      <c r="D53" s="281"/>
      <c r="E53" s="281"/>
      <c r="F53" s="281"/>
      <c r="G53" s="281"/>
      <c r="H53" s="281"/>
      <c r="I53" s="281"/>
      <c r="J53" s="281"/>
      <c r="K53" s="281"/>
      <c r="L53" s="281"/>
      <c r="M53" s="281"/>
      <c r="N53" s="281"/>
      <c r="O53" s="281"/>
      <c r="P53" s="281"/>
      <c r="Q53" s="281"/>
      <c r="R53" s="281"/>
      <c r="S53" s="281"/>
      <c r="T53" s="281"/>
      <c r="U53" s="281"/>
      <c r="V53" s="281"/>
      <c r="W53" s="281"/>
      <c r="X53" s="281"/>
      <c r="Y53" s="281"/>
      <c r="Z53" s="281"/>
      <c r="AA53" s="281"/>
      <c r="AB53" s="281"/>
      <c r="AC53" s="281"/>
      <c r="AD53" s="281"/>
      <c r="AE53" s="281"/>
      <c r="AF53" s="281"/>
      <c r="AG53" s="281"/>
      <c r="AH53" s="281"/>
      <c r="AI53" s="281"/>
      <c r="AJ53" s="281"/>
      <c r="AK53" s="281"/>
      <c r="AL53" s="281"/>
      <c r="AM53" s="281"/>
      <c r="AN53" s="281"/>
      <c r="AO53" s="281"/>
      <c r="AP53" s="281"/>
      <c r="AQ53" s="281"/>
      <c r="AR53" s="281"/>
      <c r="AS53" s="281"/>
      <c r="AT53" s="281"/>
      <c r="AU53" s="281"/>
      <c r="AV53" s="281"/>
      <c r="AW53" s="281"/>
      <c r="AX53" s="281"/>
      <c r="AY53" s="281"/>
      <c r="AZ53" s="281"/>
      <c r="BA53" s="281"/>
      <c r="BB53" s="281"/>
      <c r="BC53" s="281"/>
      <c r="BD53" s="281"/>
      <c r="BE53" s="281"/>
      <c r="BF53" s="281"/>
      <c r="BG53" s="281"/>
      <c r="BH53" s="281"/>
      <c r="BI53" s="281"/>
      <c r="BJ53" s="281"/>
      <c r="BK53" s="281"/>
      <c r="BL53" s="281"/>
      <c r="BM53" s="281"/>
      <c r="BN53" s="281"/>
      <c r="BO53" s="281"/>
      <c r="BP53" s="281"/>
      <c r="BQ53" s="281"/>
      <c r="BR53" s="281"/>
      <c r="BS53" s="281"/>
      <c r="BT53" s="281"/>
      <c r="BU53" s="281"/>
      <c r="BV53" s="281"/>
      <c r="BW53" s="281"/>
      <c r="BX53" s="281"/>
      <c r="BY53" s="281"/>
      <c r="BZ53" s="281"/>
      <c r="CA53" s="281"/>
      <c r="CB53" s="281"/>
      <c r="CC53" s="281"/>
      <c r="CD53" s="281"/>
      <c r="CE53" s="281"/>
      <c r="CF53" s="281"/>
      <c r="CG53" s="281"/>
      <c r="CH53" s="281"/>
      <c r="CI53" s="281"/>
      <c r="CJ53" s="281"/>
      <c r="CK53" s="281"/>
      <c r="CL53" s="281"/>
      <c r="CM53" s="281"/>
      <c r="CN53" s="281"/>
      <c r="CO53" s="281"/>
      <c r="CP53" s="281"/>
      <c r="CQ53" s="281"/>
      <c r="CR53" s="281"/>
      <c r="CS53" s="281"/>
      <c r="CT53" s="281"/>
      <c r="CU53" s="281"/>
      <c r="CV53" s="281"/>
      <c r="CW53" s="281"/>
      <c r="CX53" s="281"/>
      <c r="CY53" s="281"/>
      <c r="CZ53" s="281"/>
      <c r="DA53" s="281"/>
      <c r="DB53" s="281"/>
      <c r="DC53" s="281"/>
      <c r="DD53" s="281"/>
      <c r="DE53" s="281"/>
      <c r="DF53" s="281"/>
      <c r="DG53" s="281"/>
      <c r="DH53" s="281"/>
      <c r="DI53" s="281"/>
      <c r="DJ53" s="281"/>
      <c r="DK53" s="281"/>
      <c r="DL53" s="282"/>
    </row>
    <row r="54" spans="1:116" ht="13" x14ac:dyDescent="0.2">
      <c r="A54" s="281"/>
      <c r="B54" s="281"/>
      <c r="C54" s="281"/>
      <c r="D54" s="281"/>
      <c r="E54" s="281"/>
      <c r="F54" s="281"/>
      <c r="G54" s="281"/>
      <c r="H54" s="281"/>
      <c r="I54" s="281"/>
      <c r="J54" s="281"/>
      <c r="K54" s="281"/>
      <c r="L54" s="281"/>
      <c r="M54" s="281"/>
      <c r="N54" s="281"/>
      <c r="O54" s="281"/>
      <c r="P54" s="281"/>
      <c r="Q54" s="281"/>
      <c r="R54" s="281"/>
      <c r="S54" s="281"/>
      <c r="T54" s="281"/>
      <c r="U54" s="281"/>
      <c r="V54" s="281"/>
      <c r="W54" s="281"/>
      <c r="X54" s="281"/>
      <c r="Y54" s="281"/>
      <c r="Z54" s="281"/>
      <c r="AA54" s="281"/>
      <c r="AB54" s="281"/>
      <c r="AC54" s="281"/>
      <c r="AD54" s="281"/>
      <c r="AE54" s="281"/>
      <c r="AF54" s="281"/>
      <c r="AG54" s="281"/>
      <c r="AH54" s="281"/>
      <c r="AI54" s="281"/>
      <c r="AJ54" s="281"/>
      <c r="AK54" s="281"/>
      <c r="AL54" s="281"/>
      <c r="AM54" s="281"/>
      <c r="AN54" s="281"/>
      <c r="AO54" s="281"/>
      <c r="AP54" s="281"/>
      <c r="AQ54" s="281"/>
      <c r="AR54" s="281"/>
      <c r="AS54" s="281"/>
      <c r="AT54" s="281"/>
      <c r="AU54" s="281"/>
      <c r="AV54" s="281"/>
      <c r="AW54" s="281"/>
      <c r="AX54" s="281"/>
      <c r="AY54" s="281"/>
      <c r="AZ54" s="281"/>
      <c r="BA54" s="281"/>
      <c r="BB54" s="281"/>
      <c r="BC54" s="281"/>
      <c r="BD54" s="281"/>
      <c r="BE54" s="281"/>
      <c r="BF54" s="281"/>
      <c r="BG54" s="281"/>
      <c r="BH54" s="281"/>
      <c r="BI54" s="281"/>
      <c r="BJ54" s="281"/>
      <c r="BK54" s="281"/>
      <c r="BL54" s="281"/>
      <c r="BM54" s="281"/>
      <c r="BN54" s="281"/>
      <c r="BO54" s="281"/>
      <c r="BP54" s="281"/>
      <c r="BQ54" s="281"/>
      <c r="BR54" s="281"/>
      <c r="BS54" s="281"/>
      <c r="BT54" s="281"/>
      <c r="BU54" s="281"/>
      <c r="BV54" s="281"/>
      <c r="BW54" s="281"/>
      <c r="BX54" s="281"/>
      <c r="BY54" s="281"/>
      <c r="BZ54" s="281"/>
      <c r="CA54" s="281"/>
      <c r="CB54" s="281"/>
      <c r="CC54" s="281"/>
      <c r="CD54" s="281"/>
      <c r="CE54" s="281"/>
      <c r="CF54" s="281"/>
      <c r="CG54" s="281"/>
      <c r="CH54" s="281"/>
      <c r="CI54" s="281"/>
      <c r="CJ54" s="281"/>
      <c r="CK54" s="281"/>
      <c r="CL54" s="281"/>
      <c r="CM54" s="281"/>
      <c r="CN54" s="281"/>
      <c r="CO54" s="281"/>
      <c r="CP54" s="281"/>
      <c r="CQ54" s="281"/>
      <c r="CR54" s="281"/>
      <c r="CS54" s="281"/>
      <c r="CT54" s="281"/>
      <c r="CU54" s="281"/>
      <c r="CV54" s="281"/>
      <c r="CW54" s="281"/>
      <c r="CX54" s="281"/>
      <c r="CY54" s="281"/>
      <c r="CZ54" s="281"/>
      <c r="DA54" s="281"/>
      <c r="DB54" s="281"/>
      <c r="DC54" s="281"/>
      <c r="DD54" s="281"/>
      <c r="DE54" s="281"/>
      <c r="DF54" s="281"/>
      <c r="DG54" s="281"/>
      <c r="DH54" s="281"/>
      <c r="DI54" s="281"/>
      <c r="DJ54" s="281"/>
      <c r="DK54" s="281"/>
      <c r="DL54" s="281"/>
    </row>
    <row r="55" spans="1:116" ht="13" x14ac:dyDescent="0.2">
      <c r="A55" s="281"/>
      <c r="B55" s="281"/>
      <c r="C55" s="281"/>
      <c r="D55" s="281"/>
      <c r="E55" s="281"/>
      <c r="F55" s="281"/>
      <c r="G55" s="281"/>
      <c r="H55" s="281"/>
      <c r="I55" s="281"/>
      <c r="J55" s="281"/>
      <c r="K55" s="281"/>
      <c r="L55" s="281"/>
      <c r="M55" s="281"/>
      <c r="N55" s="281"/>
      <c r="O55" s="281"/>
      <c r="P55" s="281"/>
      <c r="Q55" s="281"/>
      <c r="R55" s="281"/>
      <c r="S55" s="281"/>
      <c r="T55" s="281"/>
      <c r="U55" s="281"/>
      <c r="V55" s="281"/>
      <c r="W55" s="281"/>
      <c r="X55" s="281"/>
      <c r="Y55" s="281"/>
      <c r="Z55" s="281"/>
      <c r="AA55" s="281"/>
      <c r="AB55" s="281"/>
      <c r="AC55" s="281"/>
      <c r="AD55" s="281"/>
      <c r="AE55" s="281"/>
      <c r="AF55" s="281"/>
      <c r="AG55" s="281"/>
      <c r="AH55" s="281"/>
      <c r="AI55" s="281"/>
      <c r="AJ55" s="281"/>
      <c r="AK55" s="281"/>
      <c r="AL55" s="281"/>
      <c r="AM55" s="281"/>
      <c r="AN55" s="281"/>
      <c r="AO55" s="281"/>
      <c r="AP55" s="281"/>
      <c r="AQ55" s="281"/>
      <c r="AR55" s="281"/>
      <c r="AS55" s="281"/>
      <c r="AT55" s="281"/>
      <c r="AU55" s="281"/>
      <c r="AV55" s="281"/>
      <c r="AW55" s="281"/>
      <c r="AX55" s="281"/>
      <c r="AY55" s="281"/>
      <c r="AZ55" s="281"/>
      <c r="BA55" s="281"/>
      <c r="BB55" s="281"/>
      <c r="BC55" s="281"/>
      <c r="BD55" s="281"/>
      <c r="BE55" s="281"/>
      <c r="BF55" s="281"/>
      <c r="BG55" s="281"/>
      <c r="BH55" s="281"/>
      <c r="BI55" s="281"/>
      <c r="BJ55" s="281"/>
      <c r="BK55" s="281"/>
      <c r="BL55" s="281"/>
      <c r="BM55" s="281"/>
      <c r="BN55" s="281"/>
      <c r="BO55" s="281"/>
      <c r="BP55" s="281"/>
      <c r="BQ55" s="281"/>
      <c r="BR55" s="281"/>
      <c r="BS55" s="281"/>
      <c r="BT55" s="281"/>
      <c r="BU55" s="281"/>
      <c r="BV55" s="281"/>
      <c r="BW55" s="281"/>
      <c r="BX55" s="281"/>
      <c r="BY55" s="281"/>
      <c r="BZ55" s="281"/>
      <c r="CA55" s="281"/>
      <c r="CB55" s="281"/>
      <c r="CC55" s="281"/>
      <c r="CD55" s="281"/>
      <c r="CE55" s="281"/>
      <c r="CF55" s="281"/>
      <c r="CG55" s="281"/>
      <c r="CH55" s="281"/>
      <c r="CI55" s="281"/>
      <c r="CJ55" s="281"/>
      <c r="CK55" s="281"/>
      <c r="CL55" s="281"/>
      <c r="CM55" s="281"/>
      <c r="CN55" s="281"/>
      <c r="CO55" s="281"/>
      <c r="CP55" s="281"/>
      <c r="CQ55" s="281"/>
      <c r="CR55" s="281"/>
      <c r="CS55" s="281"/>
      <c r="CT55" s="281"/>
      <c r="CU55" s="281"/>
      <c r="CV55" s="281"/>
      <c r="CW55" s="281"/>
      <c r="CX55" s="281"/>
      <c r="CY55" s="281"/>
      <c r="CZ55" s="281"/>
      <c r="DA55" s="281"/>
      <c r="DB55" s="281"/>
      <c r="DC55" s="281"/>
      <c r="DD55" s="281"/>
      <c r="DE55" s="281"/>
      <c r="DF55" s="281"/>
      <c r="DG55" s="281"/>
      <c r="DH55" s="281"/>
      <c r="DI55" s="281"/>
      <c r="DJ55" s="281"/>
      <c r="DK55" s="281"/>
      <c r="DL55" s="281"/>
    </row>
    <row r="56" spans="1:116" ht="13" x14ac:dyDescent="0.2">
      <c r="A56" s="281"/>
      <c r="B56" s="281"/>
      <c r="C56" s="281"/>
      <c r="D56" s="281"/>
      <c r="E56" s="281"/>
      <c r="F56" s="281"/>
      <c r="G56" s="281"/>
      <c r="H56" s="281"/>
      <c r="I56" s="281"/>
      <c r="J56" s="281"/>
      <c r="K56" s="281"/>
      <c r="L56" s="281"/>
      <c r="M56" s="281"/>
      <c r="N56" s="281"/>
      <c r="O56" s="281"/>
      <c r="P56" s="281"/>
      <c r="Q56" s="281"/>
      <c r="R56" s="281"/>
      <c r="S56" s="281"/>
      <c r="T56" s="281"/>
      <c r="U56" s="281"/>
      <c r="V56" s="281"/>
      <c r="W56" s="281"/>
      <c r="X56" s="281"/>
      <c r="Y56" s="281"/>
      <c r="Z56" s="281"/>
      <c r="AA56" s="281"/>
      <c r="AB56" s="281"/>
      <c r="AC56" s="281"/>
      <c r="AD56" s="281"/>
      <c r="AE56" s="281"/>
      <c r="AF56" s="281"/>
      <c r="AG56" s="281"/>
      <c r="AH56" s="281"/>
      <c r="AI56" s="281"/>
      <c r="AJ56" s="281"/>
      <c r="AK56" s="281"/>
      <c r="AL56" s="281"/>
      <c r="AM56" s="281"/>
      <c r="AN56" s="281"/>
      <c r="AO56" s="281"/>
      <c r="AP56" s="281"/>
      <c r="AQ56" s="281"/>
      <c r="AR56" s="281"/>
      <c r="AS56" s="281"/>
      <c r="AT56" s="281"/>
      <c r="AU56" s="281"/>
      <c r="AV56" s="281"/>
      <c r="AW56" s="281"/>
      <c r="AX56" s="281"/>
      <c r="AY56" s="281"/>
      <c r="AZ56" s="281"/>
      <c r="BA56" s="281"/>
      <c r="BB56" s="281"/>
      <c r="BC56" s="281"/>
      <c r="BD56" s="281"/>
      <c r="BE56" s="281"/>
      <c r="BF56" s="281"/>
      <c r="BG56" s="281"/>
      <c r="BH56" s="281"/>
      <c r="BI56" s="281"/>
      <c r="BJ56" s="281"/>
      <c r="BK56" s="281"/>
      <c r="BL56" s="281"/>
      <c r="BM56" s="281"/>
      <c r="BN56" s="281"/>
      <c r="BO56" s="281"/>
      <c r="BP56" s="281"/>
      <c r="BQ56" s="281"/>
      <c r="BR56" s="281"/>
      <c r="BS56" s="281"/>
      <c r="BT56" s="281"/>
      <c r="BU56" s="281"/>
      <c r="BV56" s="281"/>
      <c r="BW56" s="281"/>
      <c r="BX56" s="281"/>
      <c r="BY56" s="281"/>
      <c r="BZ56" s="281"/>
      <c r="CA56" s="281"/>
      <c r="CB56" s="281"/>
      <c r="CC56" s="281"/>
      <c r="CD56" s="281"/>
      <c r="CE56" s="281"/>
      <c r="CF56" s="281"/>
      <c r="CG56" s="281"/>
      <c r="CH56" s="281"/>
      <c r="CI56" s="281"/>
      <c r="CJ56" s="281"/>
      <c r="CK56" s="281"/>
      <c r="CL56" s="281"/>
      <c r="CM56" s="281"/>
      <c r="CN56" s="281"/>
      <c r="CO56" s="281"/>
      <c r="CP56" s="281"/>
      <c r="CQ56" s="281"/>
      <c r="CR56" s="281"/>
      <c r="CS56" s="281"/>
      <c r="CT56" s="281"/>
      <c r="CU56" s="281"/>
      <c r="CV56" s="281"/>
      <c r="CW56" s="281"/>
      <c r="CX56" s="281"/>
      <c r="CY56" s="281"/>
      <c r="CZ56" s="281"/>
      <c r="DA56" s="281"/>
      <c r="DB56" s="281"/>
      <c r="DC56" s="281"/>
      <c r="DD56" s="281"/>
      <c r="DE56" s="281"/>
      <c r="DF56" s="281"/>
      <c r="DG56" s="281"/>
      <c r="DH56" s="281"/>
      <c r="DI56" s="281"/>
      <c r="DJ56" s="281"/>
      <c r="DK56" s="281"/>
      <c r="DL56" s="281"/>
    </row>
    <row r="57" spans="1:116" ht="13" x14ac:dyDescent="0.2">
      <c r="A57" s="281"/>
      <c r="B57" s="281"/>
      <c r="C57" s="281"/>
      <c r="D57" s="281"/>
      <c r="E57" s="281"/>
      <c r="F57" s="281"/>
      <c r="G57" s="281"/>
      <c r="H57" s="281"/>
      <c r="I57" s="281"/>
      <c r="J57" s="281"/>
      <c r="K57" s="281"/>
      <c r="L57" s="281"/>
      <c r="M57" s="281"/>
      <c r="N57" s="281"/>
      <c r="O57" s="281"/>
      <c r="P57" s="281"/>
      <c r="Q57" s="281"/>
      <c r="R57" s="281"/>
      <c r="S57" s="281"/>
      <c r="T57" s="281"/>
      <c r="U57" s="281"/>
      <c r="V57" s="281"/>
      <c r="W57" s="281"/>
      <c r="X57" s="281"/>
      <c r="Y57" s="281"/>
      <c r="Z57" s="281"/>
      <c r="AA57" s="281"/>
      <c r="AB57" s="281"/>
      <c r="AC57" s="281"/>
      <c r="AD57" s="281"/>
      <c r="AE57" s="281"/>
      <c r="AF57" s="281"/>
      <c r="AG57" s="281"/>
      <c r="AH57" s="281"/>
      <c r="AI57" s="281"/>
      <c r="AJ57" s="281"/>
      <c r="AK57" s="281"/>
      <c r="AL57" s="281"/>
      <c r="AM57" s="281"/>
      <c r="AN57" s="281"/>
      <c r="AO57" s="281"/>
      <c r="AP57" s="281"/>
      <c r="AQ57" s="281"/>
      <c r="AR57" s="281"/>
      <c r="AS57" s="281"/>
      <c r="AT57" s="281"/>
      <c r="AU57" s="281"/>
      <c r="AV57" s="281"/>
      <c r="AW57" s="281"/>
      <c r="AX57" s="281"/>
      <c r="AY57" s="281"/>
      <c r="AZ57" s="281"/>
      <c r="BA57" s="281"/>
      <c r="BB57" s="281"/>
      <c r="BC57" s="281"/>
      <c r="BD57" s="281"/>
      <c r="BE57" s="281"/>
      <c r="BF57" s="281"/>
      <c r="BG57" s="281"/>
      <c r="BH57" s="281"/>
      <c r="BI57" s="281"/>
      <c r="BJ57" s="281"/>
      <c r="BK57" s="281"/>
      <c r="BL57" s="281"/>
      <c r="BM57" s="281"/>
      <c r="BN57" s="281"/>
      <c r="BO57" s="281"/>
      <c r="BP57" s="281"/>
      <c r="BQ57" s="281"/>
      <c r="BR57" s="281"/>
      <c r="BS57" s="281"/>
      <c r="BT57" s="281"/>
      <c r="BU57" s="281"/>
      <c r="BV57" s="281"/>
      <c r="BW57" s="281"/>
      <c r="BX57" s="281"/>
      <c r="BY57" s="281"/>
      <c r="BZ57" s="281"/>
      <c r="CA57" s="281"/>
      <c r="CB57" s="281"/>
      <c r="CC57" s="281"/>
      <c r="CD57" s="281"/>
      <c r="CE57" s="281"/>
      <c r="CF57" s="281"/>
      <c r="CG57" s="281"/>
      <c r="CH57" s="281"/>
      <c r="CI57" s="281"/>
      <c r="CJ57" s="281"/>
      <c r="CK57" s="281"/>
      <c r="CL57" s="281"/>
      <c r="CM57" s="281"/>
      <c r="CN57" s="281"/>
      <c r="CO57" s="281"/>
      <c r="CP57" s="281"/>
      <c r="CQ57" s="281"/>
      <c r="CR57" s="281"/>
      <c r="CS57" s="281"/>
      <c r="CT57" s="281"/>
      <c r="CU57" s="281"/>
      <c r="CV57" s="281"/>
      <c r="CW57" s="281"/>
      <c r="CX57" s="281"/>
      <c r="CY57" s="281"/>
      <c r="CZ57" s="281"/>
      <c r="DA57" s="281"/>
      <c r="DB57" s="281"/>
      <c r="DC57" s="281"/>
      <c r="DD57" s="281"/>
      <c r="DE57" s="281"/>
      <c r="DF57" s="281"/>
      <c r="DG57" s="281"/>
      <c r="DH57" s="281"/>
      <c r="DI57" s="281"/>
      <c r="DJ57" s="281"/>
      <c r="DK57" s="281"/>
      <c r="DL57" s="281"/>
    </row>
    <row r="58" spans="1:116" ht="13" x14ac:dyDescent="0.2">
      <c r="A58" s="281"/>
      <c r="B58" s="281"/>
      <c r="C58" s="281"/>
      <c r="D58" s="281"/>
      <c r="E58" s="281"/>
      <c r="F58" s="281"/>
      <c r="G58" s="281"/>
      <c r="H58" s="281"/>
      <c r="I58" s="281"/>
      <c r="J58" s="281"/>
      <c r="K58" s="281"/>
      <c r="L58" s="281"/>
      <c r="M58" s="281"/>
      <c r="N58" s="281"/>
      <c r="O58" s="281"/>
      <c r="P58" s="281"/>
      <c r="Q58" s="281"/>
      <c r="R58" s="281"/>
      <c r="S58" s="281"/>
      <c r="T58" s="281"/>
      <c r="U58" s="281"/>
      <c r="V58" s="281"/>
      <c r="W58" s="281"/>
      <c r="X58" s="281"/>
      <c r="Y58" s="281"/>
      <c r="Z58" s="281"/>
      <c r="AA58" s="281"/>
      <c r="AB58" s="281"/>
      <c r="AC58" s="281"/>
      <c r="AD58" s="281"/>
      <c r="AE58" s="281"/>
      <c r="AF58" s="281"/>
      <c r="AG58" s="281"/>
      <c r="AH58" s="281"/>
      <c r="AI58" s="281"/>
      <c r="AJ58" s="281"/>
      <c r="AK58" s="281"/>
      <c r="AL58" s="281"/>
      <c r="AM58" s="281"/>
      <c r="AN58" s="281"/>
      <c r="AO58" s="281"/>
      <c r="AP58" s="281"/>
      <c r="AQ58" s="281"/>
      <c r="AR58" s="281"/>
      <c r="AS58" s="281"/>
      <c r="AT58" s="281"/>
      <c r="AU58" s="281"/>
      <c r="AV58" s="281"/>
      <c r="AW58" s="281"/>
      <c r="AX58" s="281"/>
      <c r="AY58" s="281"/>
      <c r="AZ58" s="281"/>
      <c r="BA58" s="281"/>
      <c r="BB58" s="281"/>
      <c r="BC58" s="281"/>
      <c r="BD58" s="281"/>
      <c r="BE58" s="281"/>
      <c r="BF58" s="281"/>
      <c r="BG58" s="281"/>
      <c r="BH58" s="281"/>
      <c r="BI58" s="281"/>
      <c r="BJ58" s="281"/>
      <c r="BK58" s="281"/>
      <c r="BL58" s="281"/>
      <c r="BM58" s="281"/>
      <c r="BN58" s="281"/>
      <c r="BO58" s="281"/>
      <c r="BP58" s="281"/>
      <c r="BQ58" s="281"/>
      <c r="BR58" s="281"/>
      <c r="BS58" s="281"/>
      <c r="BT58" s="281"/>
      <c r="BU58" s="281"/>
      <c r="BV58" s="281"/>
      <c r="BW58" s="281"/>
      <c r="BX58" s="281"/>
      <c r="BY58" s="281"/>
      <c r="BZ58" s="281"/>
      <c r="CA58" s="281"/>
      <c r="CB58" s="281"/>
      <c r="CC58" s="281"/>
      <c r="CD58" s="281"/>
      <c r="CE58" s="281"/>
      <c r="CF58" s="281"/>
      <c r="CG58" s="281"/>
      <c r="CH58" s="281"/>
      <c r="CI58" s="281"/>
      <c r="CJ58" s="281"/>
      <c r="CK58" s="281"/>
      <c r="CL58" s="281"/>
      <c r="CM58" s="281"/>
      <c r="CN58" s="281"/>
      <c r="CO58" s="281"/>
      <c r="CP58" s="281"/>
      <c r="CQ58" s="281"/>
      <c r="CR58" s="281"/>
      <c r="CS58" s="281"/>
      <c r="CT58" s="281"/>
      <c r="CU58" s="281"/>
      <c r="CV58" s="281"/>
      <c r="CW58" s="281"/>
      <c r="CX58" s="281"/>
      <c r="CY58" s="281"/>
      <c r="CZ58" s="281"/>
      <c r="DA58" s="281"/>
      <c r="DB58" s="281"/>
      <c r="DC58" s="281"/>
      <c r="DD58" s="281"/>
      <c r="DE58" s="281"/>
      <c r="DF58" s="281"/>
      <c r="DG58" s="281"/>
      <c r="DH58" s="281"/>
      <c r="DI58" s="281"/>
      <c r="DJ58" s="281"/>
      <c r="DK58" s="281"/>
      <c r="DL58" s="281"/>
    </row>
    <row r="59" spans="1:116" ht="13" x14ac:dyDescent="0.2">
      <c r="A59" s="281"/>
      <c r="B59" s="281"/>
      <c r="C59" s="281"/>
      <c r="D59" s="281"/>
      <c r="E59" s="281"/>
      <c r="F59" s="281"/>
      <c r="G59" s="281"/>
      <c r="H59" s="281"/>
      <c r="I59" s="281"/>
      <c r="J59" s="281"/>
      <c r="K59" s="281"/>
      <c r="L59" s="281"/>
      <c r="M59" s="281"/>
      <c r="N59" s="281"/>
      <c r="O59" s="281"/>
      <c r="P59" s="281"/>
      <c r="Q59" s="281"/>
      <c r="R59" s="281"/>
      <c r="S59" s="281"/>
      <c r="T59" s="281"/>
      <c r="U59" s="281"/>
      <c r="V59" s="281"/>
      <c r="W59" s="281"/>
      <c r="X59" s="281"/>
      <c r="Y59" s="281"/>
      <c r="Z59" s="281"/>
      <c r="AA59" s="281"/>
      <c r="AB59" s="281"/>
      <c r="AC59" s="281"/>
      <c r="AD59" s="281"/>
      <c r="AE59" s="281"/>
      <c r="AF59" s="281"/>
      <c r="AG59" s="281"/>
      <c r="AH59" s="281"/>
      <c r="AI59" s="281"/>
      <c r="AJ59" s="281"/>
      <c r="AK59" s="281"/>
      <c r="AL59" s="281"/>
      <c r="AM59" s="281"/>
      <c r="AN59" s="281"/>
      <c r="AO59" s="281"/>
      <c r="AP59" s="281"/>
      <c r="AQ59" s="281"/>
      <c r="AR59" s="281"/>
      <c r="AS59" s="281"/>
      <c r="AT59" s="281"/>
      <c r="AU59" s="281"/>
      <c r="AV59" s="281"/>
      <c r="AW59" s="281"/>
      <c r="AX59" s="281"/>
      <c r="AY59" s="281"/>
      <c r="AZ59" s="281"/>
      <c r="BA59" s="281"/>
      <c r="BB59" s="281"/>
      <c r="BC59" s="281"/>
      <c r="BD59" s="281"/>
      <c r="BE59" s="281"/>
      <c r="BF59" s="281"/>
      <c r="BG59" s="281"/>
      <c r="BH59" s="281"/>
      <c r="BI59" s="281"/>
      <c r="BJ59" s="281"/>
      <c r="BK59" s="281"/>
      <c r="BL59" s="281"/>
      <c r="BM59" s="281"/>
      <c r="BN59" s="281"/>
      <c r="BO59" s="281"/>
      <c r="BP59" s="281"/>
      <c r="BQ59" s="281"/>
      <c r="BR59" s="281"/>
      <c r="BS59" s="281"/>
      <c r="BT59" s="281"/>
      <c r="BU59" s="281"/>
      <c r="BV59" s="281"/>
      <c r="BW59" s="281"/>
      <c r="BX59" s="281"/>
      <c r="BY59" s="281"/>
      <c r="BZ59" s="281"/>
      <c r="CA59" s="281"/>
      <c r="CB59" s="281"/>
      <c r="CC59" s="281"/>
      <c r="CD59" s="281"/>
      <c r="CE59" s="281"/>
      <c r="CF59" s="281"/>
      <c r="CG59" s="281"/>
      <c r="CH59" s="281"/>
      <c r="CI59" s="281"/>
      <c r="CJ59" s="281"/>
      <c r="CK59" s="281"/>
      <c r="CL59" s="281"/>
      <c r="CM59" s="281"/>
      <c r="CN59" s="281"/>
      <c r="CO59" s="281"/>
      <c r="CP59" s="281"/>
      <c r="CQ59" s="281"/>
      <c r="CR59" s="281"/>
      <c r="CS59" s="281"/>
      <c r="CT59" s="281"/>
      <c r="CU59" s="281"/>
      <c r="CV59" s="281"/>
      <c r="CW59" s="281"/>
      <c r="CX59" s="281"/>
      <c r="CY59" s="281"/>
      <c r="CZ59" s="281"/>
      <c r="DA59" s="281"/>
      <c r="DB59" s="281"/>
      <c r="DC59" s="281"/>
      <c r="DD59" s="281"/>
      <c r="DE59" s="281"/>
      <c r="DF59" s="281"/>
      <c r="DG59" s="281"/>
      <c r="DH59" s="281"/>
      <c r="DI59" s="281"/>
      <c r="DJ59" s="281"/>
      <c r="DK59" s="281"/>
      <c r="DL59" s="281"/>
    </row>
    <row r="60" spans="1:116" ht="13" x14ac:dyDescent="0.2">
      <c r="A60" s="281"/>
      <c r="B60" s="281"/>
      <c r="C60" s="281"/>
      <c r="D60" s="281"/>
      <c r="E60" s="281"/>
      <c r="F60" s="281"/>
      <c r="G60" s="281"/>
      <c r="H60" s="281"/>
      <c r="I60" s="281"/>
      <c r="J60" s="281"/>
      <c r="K60" s="281"/>
      <c r="L60" s="281"/>
      <c r="M60" s="281"/>
      <c r="N60" s="281"/>
      <c r="O60" s="281"/>
      <c r="P60" s="281"/>
      <c r="Q60" s="281"/>
      <c r="R60" s="281"/>
      <c r="S60" s="281"/>
      <c r="T60" s="281"/>
      <c r="U60" s="281"/>
      <c r="V60" s="281"/>
      <c r="W60" s="281"/>
      <c r="X60" s="281"/>
      <c r="Y60" s="281"/>
      <c r="Z60" s="281"/>
      <c r="AA60" s="281"/>
      <c r="AB60" s="281"/>
      <c r="AC60" s="281"/>
      <c r="AD60" s="281"/>
      <c r="AE60" s="281"/>
      <c r="AF60" s="281"/>
      <c r="AG60" s="281"/>
      <c r="AH60" s="281"/>
      <c r="AI60" s="281"/>
      <c r="AJ60" s="281"/>
      <c r="AK60" s="281"/>
      <c r="AL60" s="281"/>
      <c r="AM60" s="281"/>
      <c r="AN60" s="281"/>
      <c r="AO60" s="281"/>
      <c r="AP60" s="281"/>
      <c r="AQ60" s="281"/>
      <c r="AR60" s="281"/>
      <c r="AS60" s="281"/>
      <c r="AT60" s="281"/>
      <c r="AU60" s="281"/>
      <c r="AV60" s="281"/>
      <c r="AW60" s="281"/>
      <c r="AX60" s="281"/>
      <c r="AY60" s="281"/>
      <c r="AZ60" s="281"/>
      <c r="BA60" s="281"/>
      <c r="BB60" s="281"/>
      <c r="BC60" s="281"/>
      <c r="BD60" s="281"/>
      <c r="BE60" s="281"/>
      <c r="BF60" s="281"/>
      <c r="BG60" s="281"/>
      <c r="BH60" s="281"/>
      <c r="BI60" s="281"/>
      <c r="BJ60" s="281"/>
      <c r="BK60" s="281"/>
      <c r="BL60" s="281"/>
      <c r="BM60" s="281"/>
      <c r="BN60" s="281"/>
      <c r="BO60" s="281"/>
      <c r="BP60" s="281"/>
      <c r="BQ60" s="281"/>
      <c r="BR60" s="281"/>
      <c r="BS60" s="281"/>
      <c r="BT60" s="281"/>
      <c r="BU60" s="281"/>
      <c r="BV60" s="281"/>
      <c r="BW60" s="281"/>
      <c r="BX60" s="281"/>
      <c r="BY60" s="281"/>
      <c r="BZ60" s="281"/>
      <c r="CA60" s="281"/>
      <c r="CB60" s="281"/>
      <c r="CC60" s="281"/>
      <c r="CD60" s="281"/>
      <c r="CE60" s="281"/>
      <c r="CF60" s="281"/>
      <c r="CG60" s="281"/>
      <c r="CH60" s="281"/>
      <c r="CI60" s="281"/>
      <c r="CJ60" s="281"/>
      <c r="CK60" s="281"/>
      <c r="CL60" s="281"/>
      <c r="CM60" s="281"/>
      <c r="CN60" s="281"/>
      <c r="CO60" s="281"/>
      <c r="CP60" s="281"/>
      <c r="CQ60" s="281"/>
      <c r="CR60" s="281"/>
      <c r="CS60" s="281"/>
      <c r="CT60" s="281"/>
      <c r="CU60" s="281"/>
      <c r="CV60" s="281"/>
      <c r="CW60" s="281"/>
      <c r="CX60" s="281"/>
      <c r="CY60" s="281"/>
      <c r="CZ60" s="281"/>
      <c r="DA60" s="281"/>
      <c r="DB60" s="281"/>
      <c r="DC60" s="281"/>
      <c r="DD60" s="281"/>
      <c r="DE60" s="281"/>
      <c r="DF60" s="281"/>
      <c r="DG60" s="281"/>
      <c r="DH60" s="281"/>
      <c r="DI60" s="281"/>
      <c r="DJ60" s="281"/>
      <c r="DK60" s="281"/>
      <c r="DL60" s="281"/>
    </row>
    <row r="61" spans="1:116" ht="13" x14ac:dyDescent="0.2">
      <c r="A61" s="281"/>
      <c r="B61" s="281"/>
      <c r="C61" s="281"/>
      <c r="D61" s="281"/>
      <c r="E61" s="281"/>
      <c r="F61" s="281"/>
      <c r="G61" s="281"/>
      <c r="H61" s="281"/>
      <c r="I61" s="281"/>
      <c r="J61" s="281"/>
      <c r="K61" s="281"/>
      <c r="L61" s="281"/>
      <c r="M61" s="281"/>
      <c r="N61" s="281"/>
      <c r="O61" s="281"/>
      <c r="P61" s="281"/>
      <c r="Q61" s="281"/>
      <c r="R61" s="281"/>
      <c r="S61" s="281"/>
      <c r="T61" s="281"/>
      <c r="U61" s="281"/>
      <c r="V61" s="281"/>
      <c r="W61" s="281"/>
      <c r="X61" s="281"/>
      <c r="Y61" s="281"/>
      <c r="Z61" s="281"/>
      <c r="AA61" s="281"/>
      <c r="AB61" s="281"/>
      <c r="AC61" s="281"/>
      <c r="AD61" s="281"/>
      <c r="AE61" s="281"/>
      <c r="AF61" s="281"/>
      <c r="AG61" s="281"/>
      <c r="AH61" s="281"/>
      <c r="AI61" s="281"/>
      <c r="AJ61" s="281"/>
      <c r="AK61" s="281"/>
      <c r="AL61" s="281"/>
      <c r="AM61" s="281"/>
      <c r="AN61" s="281"/>
      <c r="AO61" s="281"/>
      <c r="AP61" s="281"/>
      <c r="AQ61" s="281"/>
      <c r="AR61" s="281"/>
      <c r="AS61" s="281"/>
      <c r="AT61" s="281"/>
      <c r="AU61" s="281"/>
      <c r="AV61" s="281"/>
      <c r="AW61" s="281"/>
      <c r="AX61" s="281"/>
      <c r="AY61" s="281"/>
      <c r="AZ61" s="281"/>
      <c r="BA61" s="281"/>
      <c r="BB61" s="281"/>
      <c r="BC61" s="281"/>
      <c r="BD61" s="281"/>
      <c r="BE61" s="281"/>
      <c r="BF61" s="281"/>
      <c r="BG61" s="281"/>
      <c r="BH61" s="281"/>
      <c r="BI61" s="281"/>
      <c r="BJ61" s="281"/>
      <c r="BK61" s="281"/>
      <c r="BL61" s="281"/>
      <c r="BM61" s="281"/>
      <c r="BN61" s="281"/>
      <c r="BO61" s="281"/>
      <c r="BP61" s="281"/>
      <c r="BQ61" s="281"/>
      <c r="BR61" s="281"/>
      <c r="BS61" s="281"/>
      <c r="BT61" s="281"/>
      <c r="BU61" s="281"/>
      <c r="BV61" s="281"/>
      <c r="BW61" s="281"/>
      <c r="BX61" s="281"/>
      <c r="BY61" s="281"/>
      <c r="BZ61" s="281"/>
      <c r="CA61" s="281"/>
      <c r="CB61" s="281"/>
      <c r="CC61" s="281"/>
      <c r="CD61" s="281"/>
      <c r="CE61" s="281"/>
      <c r="CF61" s="281"/>
      <c r="CG61" s="281"/>
      <c r="CH61" s="281"/>
      <c r="CI61" s="281"/>
      <c r="CJ61" s="281"/>
      <c r="CK61" s="281"/>
      <c r="CL61" s="281"/>
      <c r="CM61" s="281"/>
      <c r="CN61" s="281"/>
      <c r="CO61" s="281"/>
      <c r="CP61" s="281"/>
      <c r="CQ61" s="281"/>
      <c r="CR61" s="281"/>
      <c r="CS61" s="281"/>
      <c r="CT61" s="281"/>
      <c r="CU61" s="281"/>
      <c r="CV61" s="281"/>
      <c r="CW61" s="281"/>
      <c r="CX61" s="281"/>
      <c r="CY61" s="281"/>
      <c r="CZ61" s="281"/>
      <c r="DA61" s="281"/>
      <c r="DB61" s="281"/>
      <c r="DC61" s="281"/>
      <c r="DD61" s="281"/>
      <c r="DE61" s="281"/>
      <c r="DF61" s="281"/>
      <c r="DG61" s="281"/>
      <c r="DH61" s="281"/>
      <c r="DI61" s="281"/>
      <c r="DJ61" s="281"/>
      <c r="DK61" s="281"/>
      <c r="DL61" s="281"/>
    </row>
    <row r="62" spans="1:116" ht="13" x14ac:dyDescent="0.2">
      <c r="A62" s="281"/>
      <c r="B62" s="281"/>
      <c r="C62" s="281"/>
      <c r="D62" s="281"/>
      <c r="E62" s="281"/>
      <c r="F62" s="281"/>
      <c r="G62" s="281"/>
      <c r="H62" s="281"/>
      <c r="I62" s="281"/>
      <c r="J62" s="281"/>
      <c r="K62" s="281"/>
      <c r="L62" s="281"/>
      <c r="M62" s="281"/>
      <c r="N62" s="281"/>
      <c r="O62" s="281"/>
      <c r="P62" s="281"/>
      <c r="Q62" s="281"/>
      <c r="R62" s="281"/>
      <c r="S62" s="281"/>
      <c r="T62" s="281"/>
      <c r="U62" s="281"/>
      <c r="V62" s="281"/>
      <c r="W62" s="281"/>
      <c r="X62" s="281"/>
      <c r="Y62" s="281"/>
      <c r="Z62" s="281"/>
      <c r="AA62" s="281"/>
      <c r="AB62" s="281"/>
      <c r="AC62" s="281"/>
      <c r="AD62" s="281"/>
      <c r="AE62" s="281"/>
      <c r="AF62" s="281"/>
      <c r="AG62" s="281"/>
      <c r="AH62" s="281"/>
      <c r="AI62" s="281"/>
      <c r="AJ62" s="281"/>
      <c r="AK62" s="281"/>
      <c r="AL62" s="281"/>
      <c r="AM62" s="281"/>
      <c r="AN62" s="281"/>
      <c r="AO62" s="281"/>
      <c r="AP62" s="281"/>
      <c r="AQ62" s="281"/>
      <c r="AR62" s="281"/>
      <c r="AS62" s="281"/>
      <c r="AT62" s="281"/>
      <c r="AU62" s="281"/>
      <c r="AV62" s="281"/>
      <c r="AW62" s="281"/>
      <c r="AX62" s="281"/>
      <c r="AY62" s="281"/>
      <c r="AZ62" s="281"/>
      <c r="BA62" s="281"/>
      <c r="BB62" s="281"/>
      <c r="BC62" s="281"/>
      <c r="BD62" s="281"/>
      <c r="BE62" s="281"/>
      <c r="BF62" s="281"/>
      <c r="BG62" s="281"/>
      <c r="BH62" s="281"/>
      <c r="BI62" s="281"/>
      <c r="BJ62" s="281"/>
      <c r="BK62" s="281"/>
      <c r="BL62" s="281"/>
      <c r="BM62" s="281"/>
      <c r="BN62" s="281"/>
      <c r="BO62" s="281"/>
      <c r="BP62" s="281"/>
      <c r="BQ62" s="281"/>
      <c r="BR62" s="281"/>
      <c r="BS62" s="281"/>
      <c r="BT62" s="281"/>
      <c r="BU62" s="281"/>
      <c r="BV62" s="281"/>
      <c r="BW62" s="281"/>
      <c r="BX62" s="281"/>
      <c r="BY62" s="281"/>
      <c r="BZ62" s="281"/>
      <c r="CA62" s="281"/>
      <c r="CB62" s="281"/>
      <c r="CC62" s="281"/>
      <c r="CD62" s="281"/>
      <c r="CE62" s="281"/>
      <c r="CF62" s="281"/>
      <c r="CG62" s="281"/>
      <c r="CH62" s="281"/>
      <c r="CI62" s="281"/>
      <c r="CJ62" s="281"/>
      <c r="CK62" s="281"/>
      <c r="CL62" s="281"/>
      <c r="CM62" s="281"/>
      <c r="CN62" s="281"/>
      <c r="CO62" s="281"/>
      <c r="CP62" s="281"/>
      <c r="CQ62" s="281"/>
      <c r="CR62" s="281"/>
      <c r="CS62" s="281"/>
      <c r="CT62" s="281"/>
      <c r="CU62" s="281"/>
      <c r="CV62" s="281"/>
      <c r="CW62" s="281"/>
      <c r="CX62" s="281"/>
      <c r="CY62" s="281"/>
      <c r="CZ62" s="281"/>
      <c r="DA62" s="281"/>
      <c r="DB62" s="281"/>
      <c r="DC62" s="281"/>
      <c r="DD62" s="281"/>
      <c r="DE62" s="281"/>
      <c r="DF62" s="281"/>
      <c r="DG62" s="281"/>
      <c r="DH62" s="281"/>
      <c r="DI62" s="281"/>
      <c r="DJ62" s="281"/>
      <c r="DK62" s="281"/>
      <c r="DL62" s="281"/>
    </row>
    <row r="63" spans="1:116" ht="13" x14ac:dyDescent="0.2">
      <c r="A63" s="281"/>
      <c r="B63" s="281"/>
      <c r="C63" s="281"/>
      <c r="D63" s="281"/>
      <c r="E63" s="281"/>
      <c r="F63" s="281"/>
      <c r="G63" s="281"/>
      <c r="H63" s="281"/>
      <c r="I63" s="281"/>
      <c r="J63" s="281"/>
      <c r="K63" s="281"/>
      <c r="L63" s="281"/>
      <c r="M63" s="281"/>
      <c r="N63" s="281"/>
      <c r="O63" s="281"/>
      <c r="P63" s="281"/>
      <c r="Q63" s="281"/>
      <c r="R63" s="281"/>
      <c r="S63" s="281"/>
      <c r="T63" s="281"/>
      <c r="U63" s="281"/>
      <c r="V63" s="281"/>
      <c r="W63" s="281"/>
      <c r="X63" s="281"/>
      <c r="Y63" s="281"/>
      <c r="Z63" s="281"/>
      <c r="AA63" s="281"/>
      <c r="AB63" s="281"/>
      <c r="AC63" s="281"/>
      <c r="AD63" s="281"/>
      <c r="AE63" s="281"/>
      <c r="AF63" s="281"/>
      <c r="AG63" s="281"/>
      <c r="AH63" s="281"/>
      <c r="AI63" s="281"/>
      <c r="AJ63" s="281"/>
      <c r="AK63" s="281"/>
      <c r="AL63" s="281"/>
      <c r="AM63" s="281"/>
      <c r="AN63" s="281"/>
      <c r="AO63" s="281"/>
      <c r="AP63" s="281"/>
      <c r="AQ63" s="281"/>
      <c r="AR63" s="281"/>
      <c r="AS63" s="281"/>
      <c r="AT63" s="281"/>
      <c r="AU63" s="281"/>
      <c r="AV63" s="281"/>
      <c r="AW63" s="281"/>
      <c r="AX63" s="281"/>
      <c r="AY63" s="281"/>
      <c r="AZ63" s="281"/>
      <c r="BA63" s="281"/>
      <c r="BB63" s="281"/>
      <c r="BC63" s="281"/>
      <c r="BD63" s="281"/>
      <c r="BE63" s="281"/>
      <c r="BF63" s="281"/>
      <c r="BG63" s="281"/>
      <c r="BH63" s="281"/>
      <c r="BI63" s="281"/>
      <c r="BJ63" s="281"/>
      <c r="BK63" s="281"/>
      <c r="BL63" s="281"/>
      <c r="BM63" s="281"/>
      <c r="BN63" s="281"/>
      <c r="BO63" s="281"/>
      <c r="BP63" s="281"/>
      <c r="BQ63" s="281"/>
      <c r="BR63" s="281"/>
      <c r="BS63" s="281"/>
      <c r="BT63" s="281"/>
      <c r="BU63" s="281"/>
      <c r="BV63" s="281"/>
      <c r="BW63" s="281"/>
      <c r="BX63" s="281"/>
      <c r="BY63" s="281"/>
      <c r="BZ63" s="281"/>
      <c r="CA63" s="281"/>
      <c r="CB63" s="281"/>
      <c r="CC63" s="281"/>
      <c r="CD63" s="281"/>
      <c r="CE63" s="281"/>
      <c r="CF63" s="281"/>
      <c r="CG63" s="281"/>
      <c r="CH63" s="281"/>
      <c r="CI63" s="281"/>
      <c r="CJ63" s="281"/>
      <c r="CK63" s="281"/>
      <c r="CL63" s="281"/>
      <c r="CM63" s="281"/>
      <c r="CN63" s="281"/>
      <c r="CO63" s="281"/>
      <c r="CP63" s="281"/>
      <c r="CQ63" s="281"/>
      <c r="CR63" s="281"/>
      <c r="CS63" s="281"/>
      <c r="CT63" s="281"/>
      <c r="CU63" s="281"/>
      <c r="CV63" s="281"/>
      <c r="CW63" s="281"/>
      <c r="CX63" s="281"/>
      <c r="CY63" s="281"/>
      <c r="CZ63" s="281"/>
      <c r="DA63" s="281"/>
      <c r="DB63" s="281"/>
      <c r="DC63" s="281"/>
      <c r="DD63" s="281"/>
      <c r="DE63" s="281"/>
      <c r="DF63" s="281"/>
      <c r="DG63" s="281"/>
      <c r="DH63" s="281"/>
      <c r="DI63" s="281"/>
      <c r="DJ63" s="281"/>
      <c r="DK63" s="281"/>
      <c r="DL63" s="281"/>
    </row>
    <row r="64" spans="1:116" ht="13" x14ac:dyDescent="0.2">
      <c r="A64" s="281"/>
      <c r="B64" s="281"/>
      <c r="C64" s="281"/>
      <c r="D64" s="281"/>
      <c r="E64" s="281"/>
      <c r="F64" s="281"/>
      <c r="G64" s="281"/>
      <c r="H64" s="281"/>
      <c r="I64" s="281"/>
      <c r="J64" s="281"/>
      <c r="K64" s="281"/>
      <c r="L64" s="281"/>
      <c r="M64" s="281"/>
      <c r="N64" s="281"/>
      <c r="O64" s="281"/>
      <c r="P64" s="281"/>
      <c r="Q64" s="281"/>
      <c r="R64" s="281"/>
      <c r="S64" s="281"/>
      <c r="T64" s="281"/>
      <c r="U64" s="281"/>
      <c r="V64" s="281"/>
      <c r="W64" s="281"/>
      <c r="X64" s="281"/>
      <c r="Y64" s="281"/>
      <c r="Z64" s="281"/>
      <c r="AA64" s="281"/>
      <c r="AB64" s="281"/>
      <c r="AC64" s="281"/>
      <c r="AD64" s="281"/>
      <c r="AE64" s="281"/>
      <c r="AF64" s="281"/>
      <c r="AG64" s="281"/>
      <c r="AH64" s="281"/>
      <c r="AI64" s="281"/>
      <c r="AJ64" s="281"/>
      <c r="AK64" s="281"/>
      <c r="AL64" s="281"/>
      <c r="AM64" s="281"/>
      <c r="AN64" s="281"/>
      <c r="AO64" s="281"/>
      <c r="AP64" s="281"/>
      <c r="AQ64" s="281"/>
      <c r="AR64" s="281"/>
      <c r="AS64" s="281"/>
      <c r="AT64" s="281"/>
      <c r="AU64" s="281"/>
      <c r="AV64" s="281"/>
      <c r="AW64" s="281"/>
      <c r="AX64" s="281"/>
      <c r="AY64" s="281"/>
      <c r="AZ64" s="281"/>
      <c r="BA64" s="281"/>
      <c r="BB64" s="281"/>
      <c r="BC64" s="281"/>
      <c r="BD64" s="281"/>
      <c r="BE64" s="281"/>
      <c r="BF64" s="281"/>
      <c r="BG64" s="281"/>
      <c r="BH64" s="281"/>
      <c r="BI64" s="281"/>
      <c r="BJ64" s="281"/>
      <c r="BK64" s="281"/>
      <c r="BL64" s="281"/>
      <c r="BM64" s="281"/>
      <c r="BN64" s="281"/>
      <c r="BO64" s="281"/>
      <c r="BP64" s="281"/>
      <c r="BQ64" s="281"/>
      <c r="BR64" s="281"/>
      <c r="BS64" s="281"/>
      <c r="BT64" s="281"/>
      <c r="BU64" s="281"/>
      <c r="BV64" s="281"/>
      <c r="BW64" s="281"/>
      <c r="BX64" s="281"/>
      <c r="BY64" s="281"/>
      <c r="BZ64" s="281"/>
      <c r="CA64" s="281"/>
      <c r="CB64" s="281"/>
      <c r="CC64" s="281"/>
      <c r="CD64" s="281"/>
      <c r="CE64" s="281"/>
      <c r="CF64" s="281"/>
      <c r="CG64" s="281"/>
      <c r="CH64" s="281"/>
      <c r="CI64" s="281"/>
      <c r="CJ64" s="281"/>
      <c r="CK64" s="281"/>
      <c r="CL64" s="281"/>
      <c r="CM64" s="281"/>
      <c r="CN64" s="281"/>
      <c r="CO64" s="281"/>
      <c r="CP64" s="281"/>
      <c r="CQ64" s="281"/>
      <c r="CR64" s="281"/>
      <c r="CS64" s="281"/>
      <c r="CT64" s="281"/>
      <c r="CU64" s="281"/>
      <c r="CV64" s="281"/>
      <c r="CW64" s="281"/>
      <c r="CX64" s="281"/>
      <c r="CY64" s="281"/>
      <c r="CZ64" s="281"/>
      <c r="DA64" s="281"/>
      <c r="DB64" s="281"/>
      <c r="DC64" s="281"/>
      <c r="DD64" s="281"/>
      <c r="DE64" s="281"/>
      <c r="DF64" s="281"/>
      <c r="DG64" s="281"/>
      <c r="DH64" s="281"/>
      <c r="DI64" s="281"/>
      <c r="DJ64" s="281"/>
      <c r="DK64" s="281"/>
      <c r="DL64" s="281"/>
    </row>
    <row r="65" spans="1:116" ht="13" x14ac:dyDescent="0.2">
      <c r="A65" s="281"/>
      <c r="B65" s="281"/>
      <c r="C65" s="281"/>
      <c r="D65" s="281"/>
      <c r="E65" s="281"/>
      <c r="F65" s="281"/>
      <c r="G65" s="281"/>
      <c r="H65" s="281"/>
      <c r="I65" s="281"/>
      <c r="J65" s="281"/>
      <c r="K65" s="281"/>
      <c r="L65" s="281"/>
      <c r="M65" s="281"/>
      <c r="N65" s="281"/>
      <c r="O65" s="281"/>
      <c r="P65" s="281"/>
      <c r="Q65" s="281"/>
      <c r="R65" s="281"/>
      <c r="S65" s="281"/>
      <c r="T65" s="281"/>
      <c r="U65" s="281"/>
      <c r="V65" s="281"/>
      <c r="W65" s="281"/>
      <c r="X65" s="281"/>
      <c r="Y65" s="281"/>
      <c r="Z65" s="281"/>
      <c r="AA65" s="281"/>
      <c r="AB65" s="281"/>
      <c r="AC65" s="281"/>
      <c r="AD65" s="281"/>
      <c r="AE65" s="281"/>
      <c r="AF65" s="281"/>
      <c r="AG65" s="281"/>
      <c r="AH65" s="281"/>
      <c r="AI65" s="281"/>
      <c r="AJ65" s="281"/>
      <c r="AK65" s="281"/>
      <c r="AL65" s="281"/>
      <c r="AM65" s="281"/>
      <c r="AN65" s="281"/>
      <c r="AO65" s="281"/>
      <c r="AP65" s="281"/>
      <c r="AQ65" s="281"/>
      <c r="AR65" s="281"/>
      <c r="AS65" s="281"/>
      <c r="AT65" s="281"/>
      <c r="AU65" s="281"/>
      <c r="AV65" s="281"/>
      <c r="AW65" s="281"/>
      <c r="AX65" s="281"/>
      <c r="AY65" s="281"/>
      <c r="AZ65" s="281"/>
      <c r="BA65" s="281"/>
      <c r="BB65" s="281"/>
      <c r="BC65" s="281"/>
      <c r="BD65" s="281"/>
      <c r="BE65" s="281"/>
      <c r="BF65" s="281"/>
      <c r="BG65" s="281"/>
      <c r="BH65" s="281"/>
      <c r="BI65" s="281"/>
      <c r="BJ65" s="281"/>
      <c r="BK65" s="281"/>
      <c r="BL65" s="281"/>
      <c r="BM65" s="281"/>
      <c r="BN65" s="281"/>
      <c r="BO65" s="281"/>
      <c r="BP65" s="281"/>
      <c r="BQ65" s="281"/>
      <c r="BR65" s="281"/>
      <c r="BS65" s="281"/>
      <c r="BT65" s="281"/>
      <c r="BU65" s="281"/>
      <c r="BV65" s="281"/>
      <c r="BW65" s="281"/>
      <c r="BX65" s="281"/>
      <c r="BY65" s="281"/>
      <c r="BZ65" s="281"/>
      <c r="CA65" s="281"/>
      <c r="CB65" s="281"/>
      <c r="CC65" s="281"/>
      <c r="CD65" s="281"/>
      <c r="CE65" s="281"/>
      <c r="CF65" s="281"/>
      <c r="CG65" s="281"/>
      <c r="CH65" s="281"/>
      <c r="CI65" s="281"/>
      <c r="CJ65" s="281"/>
      <c r="CK65" s="281"/>
      <c r="CL65" s="281"/>
      <c r="CM65" s="281"/>
      <c r="CN65" s="281"/>
      <c r="CO65" s="281"/>
      <c r="CP65" s="281"/>
      <c r="CQ65" s="281"/>
      <c r="CR65" s="281"/>
      <c r="CS65" s="281"/>
      <c r="CT65" s="281"/>
      <c r="CU65" s="281"/>
      <c r="CV65" s="281"/>
      <c r="CW65" s="281"/>
      <c r="CX65" s="281"/>
      <c r="CY65" s="281"/>
      <c r="CZ65" s="281"/>
      <c r="DA65" s="281"/>
      <c r="DB65" s="281"/>
      <c r="DC65" s="281"/>
      <c r="DD65" s="281"/>
      <c r="DE65" s="281"/>
      <c r="DF65" s="281"/>
      <c r="DG65" s="281"/>
      <c r="DH65" s="281"/>
      <c r="DI65" s="281"/>
      <c r="DJ65" s="281"/>
      <c r="DK65" s="281"/>
      <c r="DL65" s="281"/>
    </row>
    <row r="66" spans="1:116" ht="13" x14ac:dyDescent="0.2">
      <c r="A66" s="281"/>
      <c r="B66" s="281"/>
      <c r="C66" s="281"/>
      <c r="D66" s="281"/>
      <c r="E66" s="281"/>
      <c r="F66" s="281"/>
      <c r="G66" s="281"/>
      <c r="H66" s="281"/>
      <c r="I66" s="281"/>
      <c r="J66" s="281"/>
      <c r="K66" s="281"/>
      <c r="L66" s="281"/>
      <c r="M66" s="281"/>
      <c r="N66" s="281"/>
      <c r="O66" s="281"/>
      <c r="P66" s="281"/>
      <c r="Q66" s="281"/>
      <c r="R66" s="281"/>
      <c r="S66" s="281"/>
      <c r="T66" s="281"/>
      <c r="U66" s="281"/>
      <c r="V66" s="281"/>
      <c r="W66" s="281"/>
      <c r="X66" s="281"/>
      <c r="Y66" s="281"/>
      <c r="Z66" s="281"/>
      <c r="AA66" s="281"/>
      <c r="AB66" s="281"/>
      <c r="AC66" s="281"/>
      <c r="AD66" s="281"/>
      <c r="AE66" s="281"/>
      <c r="AF66" s="281"/>
      <c r="AG66" s="281"/>
      <c r="AH66" s="281"/>
      <c r="AI66" s="281"/>
      <c r="AJ66" s="281"/>
      <c r="AK66" s="281"/>
      <c r="AL66" s="281"/>
      <c r="AM66" s="281"/>
      <c r="AN66" s="281"/>
      <c r="AO66" s="281"/>
      <c r="AP66" s="281"/>
      <c r="AQ66" s="281"/>
      <c r="AR66" s="281"/>
      <c r="AS66" s="281"/>
      <c r="AT66" s="281"/>
      <c r="AU66" s="281"/>
      <c r="AV66" s="281"/>
      <c r="AW66" s="281"/>
      <c r="AX66" s="281"/>
      <c r="AY66" s="281"/>
      <c r="AZ66" s="281"/>
      <c r="BA66" s="281"/>
      <c r="BB66" s="281"/>
      <c r="BC66" s="281"/>
      <c r="BD66" s="281"/>
      <c r="BE66" s="281"/>
      <c r="BF66" s="281"/>
      <c r="BG66" s="281"/>
      <c r="BH66" s="281"/>
      <c r="BI66" s="281"/>
      <c r="BJ66" s="281"/>
      <c r="BK66" s="281"/>
      <c r="BL66" s="281"/>
      <c r="BM66" s="281"/>
      <c r="BN66" s="281"/>
      <c r="BO66" s="281"/>
      <c r="BP66" s="281"/>
      <c r="BQ66" s="281"/>
      <c r="BR66" s="281"/>
      <c r="BS66" s="281"/>
      <c r="BT66" s="281"/>
      <c r="BU66" s="281"/>
      <c r="BV66" s="281"/>
      <c r="BW66" s="281"/>
      <c r="BX66" s="281"/>
      <c r="BY66" s="281"/>
      <c r="BZ66" s="281"/>
      <c r="CA66" s="281"/>
      <c r="CB66" s="281"/>
      <c r="CC66" s="281"/>
      <c r="CD66" s="281"/>
      <c r="CE66" s="281"/>
      <c r="CF66" s="281"/>
      <c r="CG66" s="281"/>
      <c r="CH66" s="281"/>
      <c r="CI66" s="281"/>
      <c r="CJ66" s="281"/>
      <c r="CK66" s="281"/>
      <c r="CL66" s="281"/>
      <c r="CM66" s="281"/>
      <c r="CN66" s="281"/>
      <c r="CO66" s="281"/>
      <c r="CP66" s="281"/>
      <c r="CQ66" s="281"/>
      <c r="CR66" s="281"/>
      <c r="CS66" s="281"/>
      <c r="CT66" s="281"/>
      <c r="CU66" s="281"/>
      <c r="CV66" s="281"/>
      <c r="CW66" s="281"/>
      <c r="CX66" s="281"/>
      <c r="CY66" s="281"/>
      <c r="CZ66" s="281"/>
      <c r="DA66" s="281"/>
      <c r="DB66" s="281"/>
      <c r="DC66" s="281"/>
      <c r="DD66" s="281"/>
      <c r="DE66" s="281"/>
      <c r="DF66" s="281"/>
      <c r="DG66" s="281"/>
      <c r="DH66" s="281"/>
      <c r="DI66" s="281"/>
      <c r="DJ66" s="281"/>
      <c r="DK66" s="281"/>
      <c r="DL66" s="281"/>
    </row>
    <row r="67" spans="1:116" ht="13" x14ac:dyDescent="0.2">
      <c r="A67" s="281"/>
      <c r="B67" s="281"/>
      <c r="C67" s="281"/>
      <c r="D67" s="281"/>
      <c r="E67" s="281"/>
      <c r="F67" s="281"/>
      <c r="G67" s="281"/>
      <c r="H67" s="281"/>
      <c r="I67" s="281"/>
      <c r="J67" s="281"/>
      <c r="K67" s="281"/>
      <c r="L67" s="281"/>
      <c r="M67" s="281"/>
      <c r="N67" s="281"/>
      <c r="O67" s="281"/>
      <c r="P67" s="281"/>
      <c r="Q67" s="281"/>
      <c r="R67" s="281"/>
      <c r="S67" s="281"/>
      <c r="T67" s="281"/>
      <c r="U67" s="281"/>
      <c r="V67" s="281"/>
      <c r="W67" s="281"/>
      <c r="X67" s="281"/>
      <c r="Y67" s="281"/>
      <c r="Z67" s="281"/>
      <c r="AA67" s="281"/>
      <c r="AB67" s="281"/>
      <c r="AC67" s="281"/>
      <c r="AD67" s="281"/>
      <c r="AE67" s="281"/>
      <c r="AF67" s="281"/>
      <c r="AG67" s="281"/>
      <c r="AH67" s="281"/>
      <c r="AI67" s="281"/>
      <c r="AJ67" s="281"/>
      <c r="AK67" s="281"/>
      <c r="AL67" s="281"/>
      <c r="AM67" s="281"/>
      <c r="AN67" s="281"/>
      <c r="AO67" s="281"/>
      <c r="AP67" s="281"/>
      <c r="AQ67" s="281"/>
      <c r="AR67" s="281"/>
      <c r="AS67" s="281"/>
      <c r="AT67" s="281"/>
      <c r="AU67" s="281"/>
      <c r="AV67" s="281"/>
      <c r="AW67" s="281"/>
      <c r="AX67" s="281"/>
      <c r="AY67" s="281"/>
      <c r="AZ67" s="281"/>
      <c r="BA67" s="281"/>
      <c r="BB67" s="281"/>
      <c r="BC67" s="281"/>
      <c r="BD67" s="281"/>
      <c r="BE67" s="281"/>
      <c r="BF67" s="281"/>
      <c r="BG67" s="281"/>
      <c r="BH67" s="281"/>
      <c r="BI67" s="281"/>
      <c r="BJ67" s="281"/>
      <c r="BK67" s="281"/>
      <c r="BL67" s="281"/>
      <c r="BM67" s="281"/>
      <c r="BN67" s="281"/>
      <c r="BO67" s="281"/>
      <c r="BP67" s="281"/>
      <c r="BQ67" s="281"/>
      <c r="BR67" s="281"/>
      <c r="BS67" s="281"/>
      <c r="BT67" s="281"/>
      <c r="BU67" s="281"/>
      <c r="BV67" s="281"/>
      <c r="BW67" s="281"/>
      <c r="BX67" s="281"/>
      <c r="BY67" s="281"/>
      <c r="BZ67" s="281"/>
      <c r="CA67" s="281"/>
      <c r="CB67" s="281"/>
      <c r="CC67" s="281"/>
      <c r="CD67" s="281"/>
      <c r="CE67" s="281"/>
      <c r="CF67" s="281"/>
      <c r="CG67" s="281"/>
      <c r="CH67" s="281"/>
      <c r="CI67" s="281"/>
      <c r="CJ67" s="281"/>
      <c r="CK67" s="281"/>
      <c r="CL67" s="281"/>
      <c r="CM67" s="281"/>
      <c r="CN67" s="281"/>
      <c r="CO67" s="281"/>
      <c r="CP67" s="281"/>
      <c r="CQ67" s="281"/>
      <c r="CR67" s="281"/>
      <c r="CS67" s="281"/>
      <c r="CT67" s="281"/>
      <c r="CU67" s="281"/>
      <c r="CV67" s="281"/>
      <c r="CW67" s="281"/>
      <c r="CX67" s="281"/>
      <c r="CY67" s="281"/>
      <c r="CZ67" s="281"/>
      <c r="DA67" s="281"/>
      <c r="DB67" s="281"/>
      <c r="DC67" s="281"/>
      <c r="DD67" s="281"/>
      <c r="DE67" s="281"/>
      <c r="DF67" s="281"/>
      <c r="DG67" s="281"/>
      <c r="DH67" s="281"/>
      <c r="DI67" s="281"/>
      <c r="DJ67" s="282"/>
      <c r="DK67" s="282"/>
      <c r="DL67" s="282"/>
    </row>
    <row r="68" spans="1:116" ht="13" x14ac:dyDescent="0.2">
      <c r="A68" s="281"/>
      <c r="B68" s="281"/>
      <c r="C68" s="281"/>
      <c r="D68" s="281"/>
      <c r="E68" s="281"/>
      <c r="F68" s="281"/>
      <c r="G68" s="281"/>
      <c r="H68" s="281"/>
      <c r="I68" s="281"/>
      <c r="J68" s="281"/>
      <c r="K68" s="281"/>
      <c r="L68" s="281"/>
      <c r="M68" s="281"/>
      <c r="N68" s="281"/>
      <c r="O68" s="281"/>
      <c r="P68" s="281"/>
      <c r="Q68" s="281"/>
      <c r="R68" s="281"/>
      <c r="S68" s="281"/>
      <c r="T68" s="281"/>
      <c r="U68" s="281"/>
      <c r="V68" s="281"/>
      <c r="W68" s="281"/>
      <c r="X68" s="281"/>
      <c r="Y68" s="281"/>
      <c r="Z68" s="281"/>
      <c r="AA68" s="281"/>
      <c r="AB68" s="281"/>
      <c r="AC68" s="281"/>
      <c r="AD68" s="281"/>
      <c r="AE68" s="281"/>
      <c r="AF68" s="281"/>
      <c r="AG68" s="281"/>
      <c r="AH68" s="281"/>
      <c r="AI68" s="281"/>
      <c r="AJ68" s="281"/>
      <c r="AK68" s="281"/>
      <c r="AL68" s="281"/>
      <c r="AM68" s="281"/>
      <c r="AN68" s="281"/>
      <c r="AO68" s="281"/>
      <c r="AP68" s="281"/>
      <c r="AQ68" s="281"/>
      <c r="AR68" s="281"/>
      <c r="AS68" s="281"/>
      <c r="AT68" s="281"/>
      <c r="AU68" s="281"/>
      <c r="AV68" s="281"/>
      <c r="AW68" s="281"/>
      <c r="AX68" s="281"/>
      <c r="AY68" s="281"/>
      <c r="AZ68" s="281"/>
      <c r="BA68" s="281"/>
      <c r="BB68" s="281"/>
      <c r="BC68" s="281"/>
      <c r="BD68" s="281"/>
      <c r="BE68" s="281"/>
      <c r="BF68" s="281"/>
      <c r="BG68" s="281"/>
      <c r="BH68" s="281"/>
      <c r="BI68" s="281"/>
      <c r="BJ68" s="281"/>
      <c r="BK68" s="281"/>
      <c r="BL68" s="281"/>
      <c r="BM68" s="281"/>
      <c r="BN68" s="281"/>
      <c r="BO68" s="281"/>
      <c r="BP68" s="281"/>
      <c r="BQ68" s="281"/>
      <c r="BR68" s="281"/>
      <c r="BS68" s="281"/>
      <c r="BT68" s="281"/>
      <c r="BU68" s="281"/>
      <c r="BV68" s="281"/>
      <c r="BW68" s="281"/>
      <c r="BX68" s="281"/>
      <c r="BY68" s="281"/>
      <c r="BZ68" s="281"/>
      <c r="CA68" s="281"/>
      <c r="CB68" s="281"/>
      <c r="CC68" s="281"/>
      <c r="CD68" s="281"/>
      <c r="CE68" s="281"/>
      <c r="CF68" s="281"/>
      <c r="CG68" s="281"/>
      <c r="CH68" s="281"/>
      <c r="CI68" s="281"/>
      <c r="CJ68" s="281"/>
      <c r="CK68" s="281"/>
      <c r="CL68" s="281"/>
      <c r="CM68" s="281"/>
      <c r="CN68" s="281"/>
      <c r="CO68" s="281"/>
      <c r="CP68" s="281"/>
      <c r="CQ68" s="281"/>
      <c r="CR68" s="281"/>
      <c r="CS68" s="281"/>
      <c r="CT68" s="281"/>
      <c r="CU68" s="281"/>
      <c r="CV68" s="281"/>
      <c r="CW68" s="281"/>
      <c r="CX68" s="281"/>
      <c r="CY68" s="281"/>
      <c r="CZ68" s="281"/>
      <c r="DA68" s="281"/>
      <c r="DB68" s="281"/>
      <c r="DC68" s="281"/>
      <c r="DD68" s="281"/>
      <c r="DE68" s="281"/>
      <c r="DF68" s="281"/>
      <c r="DG68" s="281"/>
      <c r="DH68" s="281"/>
      <c r="DI68" s="281"/>
      <c r="DJ68" s="281"/>
      <c r="DK68" s="281"/>
      <c r="DL68" s="281"/>
    </row>
    <row r="69" spans="1:116" ht="13" x14ac:dyDescent="0.2">
      <c r="A69" s="281"/>
      <c r="B69" s="281"/>
      <c r="C69" s="281"/>
      <c r="D69" s="281"/>
      <c r="E69" s="281"/>
      <c r="F69" s="281"/>
      <c r="G69" s="281"/>
      <c r="H69" s="281"/>
      <c r="I69" s="281"/>
      <c r="J69" s="281"/>
      <c r="K69" s="281"/>
      <c r="L69" s="281"/>
      <c r="M69" s="281"/>
      <c r="N69" s="281"/>
      <c r="O69" s="281"/>
      <c r="P69" s="281"/>
      <c r="Q69" s="281"/>
      <c r="R69" s="281"/>
      <c r="S69" s="281"/>
      <c r="T69" s="281"/>
      <c r="U69" s="281"/>
      <c r="V69" s="281"/>
      <c r="W69" s="281"/>
      <c r="X69" s="281"/>
      <c r="Y69" s="281"/>
      <c r="Z69" s="281"/>
      <c r="AA69" s="281"/>
      <c r="AB69" s="281"/>
      <c r="AC69" s="281"/>
      <c r="AD69" s="281"/>
      <c r="AE69" s="281"/>
      <c r="AF69" s="281"/>
      <c r="AG69" s="281"/>
      <c r="AH69" s="281"/>
      <c r="AI69" s="281"/>
      <c r="AJ69" s="281"/>
      <c r="AK69" s="281"/>
      <c r="AL69" s="281"/>
      <c r="AM69" s="281"/>
      <c r="AN69" s="281"/>
      <c r="AO69" s="281"/>
      <c r="AP69" s="281"/>
      <c r="AQ69" s="281"/>
      <c r="AR69" s="281"/>
      <c r="AS69" s="281"/>
      <c r="AT69" s="281"/>
      <c r="AU69" s="281"/>
      <c r="AV69" s="281"/>
      <c r="AW69" s="281"/>
      <c r="AX69" s="281"/>
      <c r="AY69" s="281"/>
      <c r="AZ69" s="281"/>
      <c r="BA69" s="281"/>
      <c r="BB69" s="281"/>
      <c r="BC69" s="281"/>
      <c r="BD69" s="281"/>
      <c r="BE69" s="281"/>
      <c r="BF69" s="281"/>
      <c r="BG69" s="281"/>
      <c r="BH69" s="281"/>
      <c r="BI69" s="281"/>
      <c r="BJ69" s="281"/>
      <c r="BK69" s="281"/>
      <c r="BL69" s="281"/>
      <c r="BM69" s="281"/>
      <c r="BN69" s="281"/>
      <c r="BO69" s="281"/>
      <c r="BP69" s="281"/>
      <c r="BQ69" s="281"/>
      <c r="BR69" s="281"/>
      <c r="BS69" s="281"/>
      <c r="BT69" s="281"/>
      <c r="BU69" s="281"/>
      <c r="BV69" s="281"/>
      <c r="BW69" s="281"/>
      <c r="BX69" s="281"/>
      <c r="BY69" s="281"/>
      <c r="BZ69" s="281"/>
      <c r="CA69" s="281"/>
      <c r="CB69" s="281"/>
      <c r="CC69" s="281"/>
      <c r="CD69" s="281"/>
      <c r="CE69" s="281"/>
      <c r="CF69" s="281"/>
      <c r="CG69" s="281"/>
      <c r="CH69" s="281"/>
      <c r="CI69" s="281"/>
      <c r="CJ69" s="281"/>
      <c r="CK69" s="281"/>
      <c r="CL69" s="281"/>
      <c r="CM69" s="281"/>
      <c r="CN69" s="281"/>
      <c r="CO69" s="281"/>
      <c r="CP69" s="281"/>
      <c r="CQ69" s="281"/>
      <c r="CR69" s="281"/>
      <c r="CS69" s="281"/>
      <c r="CT69" s="281"/>
      <c r="CU69" s="281"/>
      <c r="CV69" s="281"/>
      <c r="CW69" s="281"/>
      <c r="CX69" s="281"/>
      <c r="CY69" s="281"/>
      <c r="CZ69" s="281"/>
      <c r="DA69" s="281"/>
      <c r="DB69" s="281"/>
      <c r="DC69" s="281"/>
      <c r="DD69" s="281"/>
      <c r="DE69" s="281"/>
      <c r="DF69" s="281"/>
      <c r="DG69" s="281"/>
      <c r="DH69" s="281"/>
      <c r="DI69" s="281"/>
      <c r="DJ69" s="281"/>
      <c r="DK69" s="281"/>
      <c r="DL69" s="281"/>
    </row>
    <row r="70" spans="1:116" ht="13" x14ac:dyDescent="0.2">
      <c r="A70" s="281"/>
      <c r="B70" s="281"/>
      <c r="C70" s="281"/>
      <c r="D70" s="281"/>
      <c r="E70" s="281"/>
      <c r="F70" s="281"/>
      <c r="G70" s="281"/>
      <c r="H70" s="281"/>
      <c r="I70" s="281"/>
      <c r="J70" s="281"/>
      <c r="K70" s="281"/>
      <c r="L70" s="281"/>
      <c r="M70" s="281"/>
      <c r="N70" s="281"/>
      <c r="O70" s="281"/>
      <c r="P70" s="281"/>
      <c r="Q70" s="281"/>
      <c r="R70" s="281"/>
      <c r="S70" s="281"/>
      <c r="T70" s="281"/>
      <c r="U70" s="281"/>
      <c r="V70" s="281"/>
      <c r="W70" s="281"/>
      <c r="X70" s="281"/>
      <c r="Y70" s="281"/>
      <c r="Z70" s="281"/>
      <c r="AA70" s="281"/>
      <c r="AB70" s="281"/>
      <c r="AC70" s="281"/>
      <c r="AD70" s="281"/>
      <c r="AE70" s="281"/>
      <c r="AF70" s="281"/>
      <c r="AG70" s="281"/>
      <c r="AH70" s="281"/>
      <c r="AI70" s="281"/>
      <c r="AJ70" s="281"/>
      <c r="AK70" s="281"/>
      <c r="AL70" s="281"/>
      <c r="AM70" s="281"/>
      <c r="AN70" s="281"/>
      <c r="AO70" s="281"/>
      <c r="AP70" s="281"/>
      <c r="AQ70" s="281"/>
      <c r="AR70" s="281"/>
      <c r="AS70" s="281"/>
      <c r="AT70" s="281"/>
      <c r="AU70" s="281"/>
      <c r="AV70" s="281"/>
      <c r="AW70" s="281"/>
      <c r="AX70" s="281"/>
      <c r="AY70" s="281"/>
      <c r="AZ70" s="281"/>
      <c r="BA70" s="281"/>
      <c r="BB70" s="281"/>
      <c r="BC70" s="281"/>
      <c r="BD70" s="281"/>
      <c r="BE70" s="281"/>
      <c r="BF70" s="281"/>
      <c r="BG70" s="281"/>
      <c r="BH70" s="281"/>
      <c r="BI70" s="281"/>
      <c r="BJ70" s="281"/>
      <c r="BK70" s="281"/>
      <c r="BL70" s="281"/>
      <c r="BM70" s="281"/>
      <c r="BN70" s="281"/>
      <c r="BO70" s="281"/>
      <c r="BP70" s="281"/>
      <c r="BQ70" s="281"/>
      <c r="BR70" s="281"/>
      <c r="BS70" s="281"/>
      <c r="BT70" s="281"/>
      <c r="BU70" s="281"/>
      <c r="BV70" s="281"/>
      <c r="BW70" s="281"/>
      <c r="BX70" s="281"/>
      <c r="BY70" s="281"/>
      <c r="BZ70" s="281"/>
      <c r="CA70" s="281"/>
      <c r="CB70" s="281"/>
      <c r="CC70" s="281"/>
      <c r="CD70" s="281"/>
      <c r="CE70" s="281"/>
      <c r="CF70" s="281"/>
      <c r="CG70" s="281"/>
      <c r="CH70" s="281"/>
      <c r="CI70" s="281"/>
      <c r="CJ70" s="281"/>
      <c r="CK70" s="281"/>
      <c r="CL70" s="281"/>
      <c r="CM70" s="281"/>
      <c r="CN70" s="281"/>
      <c r="CO70" s="281"/>
      <c r="CP70" s="281"/>
      <c r="CQ70" s="281"/>
      <c r="CR70" s="281"/>
      <c r="CS70" s="281"/>
      <c r="CT70" s="281"/>
      <c r="CU70" s="281"/>
      <c r="CV70" s="281"/>
      <c r="CW70" s="281"/>
      <c r="CX70" s="281"/>
      <c r="CY70" s="281"/>
      <c r="CZ70" s="281"/>
      <c r="DA70" s="281"/>
      <c r="DB70" s="281"/>
      <c r="DC70" s="281"/>
      <c r="DD70" s="281"/>
      <c r="DE70" s="281"/>
      <c r="DF70" s="281"/>
      <c r="DG70" s="281"/>
      <c r="DH70" s="281"/>
      <c r="DI70" s="281"/>
      <c r="DJ70" s="281"/>
      <c r="DK70" s="281"/>
      <c r="DL70" s="281"/>
    </row>
    <row r="71" spans="1:116" ht="13" x14ac:dyDescent="0.2">
      <c r="A71" s="281"/>
      <c r="B71" s="281"/>
      <c r="C71" s="281"/>
      <c r="D71" s="281"/>
      <c r="E71" s="281"/>
      <c r="F71" s="281"/>
      <c r="G71" s="281"/>
      <c r="H71" s="281"/>
      <c r="I71" s="281"/>
      <c r="J71" s="281"/>
      <c r="K71" s="281"/>
      <c r="L71" s="281"/>
      <c r="M71" s="281"/>
      <c r="N71" s="281"/>
      <c r="O71" s="281"/>
      <c r="P71" s="281"/>
      <c r="Q71" s="281"/>
      <c r="R71" s="281"/>
      <c r="S71" s="281"/>
      <c r="T71" s="281"/>
      <c r="U71" s="281"/>
      <c r="V71" s="281"/>
      <c r="W71" s="281"/>
      <c r="X71" s="281"/>
      <c r="Y71" s="281"/>
      <c r="Z71" s="281"/>
      <c r="AA71" s="281"/>
      <c r="AB71" s="281"/>
      <c r="AC71" s="281"/>
      <c r="AD71" s="281"/>
      <c r="AE71" s="281"/>
      <c r="AF71" s="281"/>
      <c r="AG71" s="281"/>
      <c r="AH71" s="281"/>
      <c r="AI71" s="281"/>
      <c r="AJ71" s="281"/>
      <c r="AK71" s="281"/>
      <c r="AL71" s="281"/>
      <c r="AM71" s="281"/>
      <c r="AN71" s="281"/>
      <c r="AO71" s="281"/>
      <c r="AP71" s="281"/>
      <c r="AQ71" s="281"/>
      <c r="AR71" s="281"/>
      <c r="AS71" s="281"/>
      <c r="AT71" s="281"/>
      <c r="AU71" s="281"/>
      <c r="AV71" s="281"/>
      <c r="AW71" s="281"/>
      <c r="AX71" s="281"/>
      <c r="AY71" s="281"/>
      <c r="AZ71" s="281"/>
      <c r="BA71" s="281"/>
      <c r="BB71" s="281"/>
      <c r="BC71" s="281"/>
      <c r="BD71" s="281"/>
      <c r="BE71" s="281"/>
      <c r="BF71" s="281"/>
      <c r="BG71" s="281"/>
      <c r="BH71" s="281"/>
      <c r="BI71" s="281"/>
      <c r="BJ71" s="281"/>
      <c r="BK71" s="281"/>
      <c r="BL71" s="281"/>
      <c r="BM71" s="281"/>
      <c r="BN71" s="281"/>
      <c r="BO71" s="281"/>
      <c r="BP71" s="281"/>
      <c r="BQ71" s="281"/>
      <c r="BR71" s="281"/>
      <c r="BS71" s="281"/>
      <c r="BT71" s="281"/>
      <c r="BU71" s="281"/>
      <c r="BV71" s="281"/>
      <c r="BW71" s="281"/>
      <c r="BX71" s="281"/>
      <c r="BY71" s="281"/>
      <c r="BZ71" s="281"/>
      <c r="CA71" s="281"/>
      <c r="CB71" s="281"/>
      <c r="CC71" s="281"/>
      <c r="CD71" s="281"/>
      <c r="CE71" s="281"/>
      <c r="CF71" s="281"/>
      <c r="CG71" s="281"/>
      <c r="CH71" s="281"/>
      <c r="CI71" s="281"/>
      <c r="CJ71" s="281"/>
      <c r="CK71" s="281"/>
      <c r="CL71" s="281"/>
      <c r="CM71" s="281"/>
      <c r="CN71" s="281"/>
      <c r="CO71" s="281"/>
      <c r="CP71" s="281"/>
      <c r="CQ71" s="281"/>
      <c r="CR71" s="281"/>
      <c r="CS71" s="281"/>
      <c r="CT71" s="281"/>
      <c r="CU71" s="281"/>
      <c r="CV71" s="281"/>
      <c r="CW71" s="281"/>
      <c r="CX71" s="281"/>
      <c r="CY71" s="281"/>
      <c r="CZ71" s="281"/>
      <c r="DA71" s="281"/>
      <c r="DB71" s="281"/>
      <c r="DC71" s="281"/>
      <c r="DD71" s="281"/>
      <c r="DE71" s="281"/>
      <c r="DF71" s="281"/>
      <c r="DG71" s="281"/>
      <c r="DH71" s="281"/>
      <c r="DI71" s="281"/>
      <c r="DJ71" s="281"/>
      <c r="DK71" s="281"/>
      <c r="DL71" s="281"/>
    </row>
    <row r="72" spans="1:116" ht="13" x14ac:dyDescent="0.2">
      <c r="A72" s="281"/>
      <c r="B72" s="281"/>
      <c r="C72" s="281"/>
      <c r="D72" s="281"/>
      <c r="E72" s="281"/>
      <c r="F72" s="281"/>
      <c r="G72" s="281"/>
      <c r="H72" s="281"/>
      <c r="I72" s="281"/>
      <c r="J72" s="281"/>
      <c r="K72" s="281"/>
      <c r="L72" s="281"/>
      <c r="M72" s="281"/>
      <c r="N72" s="281"/>
      <c r="O72" s="281"/>
      <c r="P72" s="281"/>
      <c r="Q72" s="281"/>
      <c r="R72" s="281"/>
      <c r="S72" s="281"/>
      <c r="T72" s="281"/>
      <c r="U72" s="281"/>
      <c r="V72" s="281"/>
      <c r="W72" s="281"/>
      <c r="X72" s="281"/>
      <c r="Y72" s="281"/>
      <c r="Z72" s="281"/>
      <c r="AA72" s="281"/>
      <c r="AB72" s="281"/>
      <c r="AC72" s="281"/>
      <c r="AD72" s="281"/>
      <c r="AE72" s="281"/>
      <c r="AF72" s="281"/>
      <c r="AG72" s="281"/>
      <c r="AH72" s="281"/>
      <c r="AI72" s="281"/>
      <c r="AJ72" s="281"/>
      <c r="AK72" s="281"/>
      <c r="AL72" s="281"/>
      <c r="AM72" s="281"/>
      <c r="AN72" s="281"/>
      <c r="AO72" s="281"/>
      <c r="AP72" s="281"/>
      <c r="AQ72" s="281"/>
      <c r="AR72" s="281"/>
      <c r="AS72" s="281"/>
      <c r="AT72" s="281"/>
      <c r="AU72" s="281"/>
      <c r="AV72" s="281"/>
      <c r="AW72" s="281"/>
      <c r="AX72" s="281"/>
      <c r="AY72" s="281"/>
      <c r="AZ72" s="281"/>
      <c r="BA72" s="281"/>
      <c r="BB72" s="281"/>
      <c r="BC72" s="281"/>
      <c r="BD72" s="281"/>
      <c r="BE72" s="281"/>
      <c r="BF72" s="281"/>
      <c r="BG72" s="281"/>
      <c r="BH72" s="281"/>
      <c r="BI72" s="281"/>
      <c r="BJ72" s="281"/>
      <c r="BK72" s="281"/>
      <c r="BL72" s="281"/>
      <c r="BM72" s="281"/>
      <c r="BN72" s="281"/>
      <c r="BO72" s="281"/>
      <c r="BP72" s="281"/>
      <c r="BQ72" s="281"/>
      <c r="BR72" s="281"/>
      <c r="BS72" s="281"/>
      <c r="BT72" s="281"/>
      <c r="BU72" s="281"/>
      <c r="BV72" s="281"/>
      <c r="BW72" s="281"/>
      <c r="BX72" s="281"/>
      <c r="BY72" s="281"/>
      <c r="BZ72" s="281"/>
      <c r="CA72" s="281"/>
      <c r="CB72" s="281"/>
      <c r="CC72" s="281"/>
      <c r="CD72" s="281"/>
      <c r="CE72" s="281"/>
      <c r="CF72" s="281"/>
      <c r="CG72" s="281"/>
      <c r="CH72" s="281"/>
      <c r="CI72" s="281"/>
      <c r="CJ72" s="281"/>
      <c r="CK72" s="281"/>
      <c r="CL72" s="281"/>
      <c r="CM72" s="281"/>
      <c r="CN72" s="281"/>
      <c r="CO72" s="281"/>
      <c r="CP72" s="281"/>
      <c r="CQ72" s="281"/>
      <c r="CR72" s="281"/>
      <c r="CS72" s="281"/>
      <c r="CT72" s="281"/>
      <c r="CU72" s="281"/>
      <c r="CV72" s="281"/>
      <c r="CW72" s="281"/>
      <c r="CX72" s="281"/>
      <c r="CY72" s="281"/>
      <c r="CZ72" s="281"/>
      <c r="DA72" s="281"/>
      <c r="DB72" s="281"/>
      <c r="DC72" s="281"/>
      <c r="DD72" s="281"/>
      <c r="DE72" s="281"/>
      <c r="DF72" s="281"/>
      <c r="DG72" s="281"/>
      <c r="DH72" s="281"/>
      <c r="DI72" s="281"/>
      <c r="DJ72" s="281"/>
      <c r="DK72" s="281"/>
      <c r="DL72" s="281"/>
    </row>
    <row r="73" spans="1:116" ht="13" x14ac:dyDescent="0.2">
      <c r="A73" s="281"/>
      <c r="B73" s="281"/>
      <c r="C73" s="281"/>
      <c r="D73" s="281"/>
      <c r="E73" s="281"/>
      <c r="F73" s="281"/>
      <c r="G73" s="281"/>
      <c r="H73" s="281"/>
      <c r="I73" s="281"/>
      <c r="J73" s="281"/>
      <c r="K73" s="281"/>
      <c r="L73" s="281"/>
      <c r="M73" s="281"/>
      <c r="N73" s="281"/>
      <c r="O73" s="281"/>
      <c r="P73" s="281"/>
      <c r="Q73" s="281"/>
      <c r="R73" s="281"/>
      <c r="S73" s="281"/>
      <c r="T73" s="281"/>
      <c r="U73" s="281"/>
      <c r="V73" s="281"/>
      <c r="W73" s="281"/>
      <c r="X73" s="281"/>
      <c r="Y73" s="281"/>
      <c r="Z73" s="281"/>
      <c r="AA73" s="281"/>
      <c r="AB73" s="281"/>
      <c r="AC73" s="281"/>
      <c r="AD73" s="281"/>
      <c r="AE73" s="281"/>
      <c r="AF73" s="281"/>
      <c r="AG73" s="281"/>
      <c r="AH73" s="281"/>
      <c r="AI73" s="281"/>
      <c r="AJ73" s="281"/>
      <c r="AK73" s="281"/>
      <c r="AL73" s="281"/>
      <c r="AM73" s="281"/>
      <c r="AN73" s="281"/>
      <c r="AO73" s="281"/>
      <c r="AP73" s="281"/>
      <c r="AQ73" s="281"/>
      <c r="AR73" s="281"/>
      <c r="AS73" s="281"/>
      <c r="AT73" s="281"/>
      <c r="AU73" s="281"/>
      <c r="AV73" s="281"/>
      <c r="AW73" s="281"/>
      <c r="AX73" s="281"/>
      <c r="AY73" s="281"/>
      <c r="AZ73" s="281"/>
      <c r="BA73" s="281"/>
      <c r="BB73" s="281"/>
      <c r="BC73" s="281"/>
      <c r="BD73" s="281"/>
      <c r="BE73" s="281"/>
      <c r="BF73" s="281"/>
      <c r="BG73" s="281"/>
      <c r="BH73" s="281"/>
      <c r="BI73" s="281"/>
      <c r="BJ73" s="281"/>
      <c r="BK73" s="281"/>
      <c r="BL73" s="281"/>
      <c r="BM73" s="281"/>
      <c r="BN73" s="281"/>
      <c r="BO73" s="281"/>
      <c r="BP73" s="281"/>
      <c r="BQ73" s="281"/>
      <c r="BR73" s="281"/>
      <c r="BS73" s="281"/>
      <c r="BT73" s="281"/>
      <c r="BU73" s="281"/>
      <c r="BV73" s="281"/>
      <c r="BW73" s="281"/>
      <c r="BX73" s="281"/>
      <c r="BY73" s="281"/>
      <c r="BZ73" s="281"/>
      <c r="CA73" s="281"/>
      <c r="CB73" s="281"/>
      <c r="CC73" s="281"/>
      <c r="CD73" s="281"/>
      <c r="CE73" s="281"/>
      <c r="CF73" s="281"/>
      <c r="CG73" s="281"/>
      <c r="CH73" s="281"/>
      <c r="CI73" s="281"/>
      <c r="CJ73" s="281"/>
      <c r="CK73" s="281"/>
      <c r="CL73" s="281"/>
      <c r="CM73" s="281"/>
      <c r="CN73" s="281"/>
      <c r="CO73" s="281"/>
      <c r="CP73" s="281"/>
      <c r="CQ73" s="281"/>
      <c r="CR73" s="281"/>
      <c r="CS73" s="281"/>
      <c r="CT73" s="281"/>
      <c r="CU73" s="281"/>
      <c r="CV73" s="281"/>
      <c r="CW73" s="281"/>
      <c r="CX73" s="281"/>
      <c r="CY73" s="281"/>
      <c r="CZ73" s="281"/>
      <c r="DA73" s="281"/>
      <c r="DB73" s="281"/>
      <c r="DC73" s="281"/>
      <c r="DD73" s="281"/>
      <c r="DE73" s="281"/>
      <c r="DF73" s="281"/>
      <c r="DG73" s="281"/>
      <c r="DH73" s="281"/>
      <c r="DI73" s="281"/>
      <c r="DJ73" s="281"/>
      <c r="DK73" s="281"/>
      <c r="DL73" s="281"/>
    </row>
    <row r="74" spans="1:116" ht="13" x14ac:dyDescent="0.2">
      <c r="A74" s="281"/>
      <c r="B74" s="281"/>
      <c r="C74" s="281"/>
      <c r="D74" s="281"/>
      <c r="E74" s="281"/>
      <c r="F74" s="281"/>
      <c r="G74" s="281"/>
      <c r="H74" s="281"/>
      <c r="I74" s="281"/>
      <c r="J74" s="281"/>
      <c r="K74" s="281"/>
      <c r="L74" s="281"/>
      <c r="M74" s="281"/>
      <c r="N74" s="281"/>
      <c r="O74" s="281"/>
      <c r="P74" s="281"/>
      <c r="Q74" s="281"/>
      <c r="R74" s="281"/>
      <c r="S74" s="281"/>
      <c r="T74" s="281"/>
      <c r="U74" s="281"/>
      <c r="V74" s="281"/>
      <c r="W74" s="281"/>
      <c r="X74" s="281"/>
      <c r="Y74" s="281"/>
      <c r="Z74" s="281"/>
      <c r="AA74" s="281"/>
      <c r="AB74" s="281"/>
      <c r="AC74" s="281"/>
      <c r="AD74" s="281"/>
      <c r="AE74" s="281"/>
      <c r="AF74" s="281"/>
      <c r="AG74" s="281"/>
      <c r="AH74" s="281"/>
      <c r="AI74" s="281"/>
      <c r="AJ74" s="281"/>
      <c r="AK74" s="281"/>
      <c r="AL74" s="281"/>
      <c r="AM74" s="281"/>
      <c r="AN74" s="281"/>
      <c r="AO74" s="281"/>
      <c r="AP74" s="281"/>
      <c r="AQ74" s="281"/>
      <c r="AR74" s="281"/>
      <c r="AS74" s="281"/>
      <c r="AT74" s="281"/>
      <c r="AU74" s="281"/>
      <c r="AV74" s="281"/>
      <c r="AW74" s="281"/>
      <c r="AX74" s="281"/>
      <c r="AY74" s="281"/>
      <c r="AZ74" s="281"/>
      <c r="BA74" s="281"/>
      <c r="BB74" s="281"/>
      <c r="BC74" s="281"/>
      <c r="BD74" s="281"/>
      <c r="BE74" s="281"/>
      <c r="BF74" s="281"/>
      <c r="BG74" s="281"/>
      <c r="BH74" s="281"/>
      <c r="BI74" s="281"/>
      <c r="BJ74" s="281"/>
      <c r="BK74" s="281"/>
      <c r="BL74" s="281"/>
      <c r="BM74" s="281"/>
      <c r="BN74" s="281"/>
      <c r="BO74" s="281"/>
      <c r="BP74" s="281"/>
      <c r="BQ74" s="281"/>
      <c r="BR74" s="281"/>
      <c r="BS74" s="281"/>
      <c r="BT74" s="281"/>
      <c r="BU74" s="281"/>
      <c r="BV74" s="281"/>
      <c r="BW74" s="281"/>
      <c r="BX74" s="281"/>
      <c r="BY74" s="281"/>
      <c r="BZ74" s="281"/>
      <c r="CA74" s="281"/>
      <c r="CB74" s="281"/>
      <c r="CC74" s="281"/>
      <c r="CD74" s="281"/>
      <c r="CE74" s="281"/>
      <c r="CF74" s="281"/>
      <c r="CG74" s="281"/>
      <c r="CH74" s="281"/>
      <c r="CI74" s="281"/>
      <c r="CJ74" s="281"/>
      <c r="CK74" s="281"/>
      <c r="CL74" s="281"/>
      <c r="CM74" s="281"/>
      <c r="CN74" s="281"/>
      <c r="CO74" s="281"/>
      <c r="CP74" s="281"/>
      <c r="CQ74" s="281"/>
      <c r="CR74" s="281"/>
      <c r="CS74" s="281"/>
      <c r="CT74" s="281"/>
      <c r="CU74" s="281"/>
      <c r="CV74" s="281"/>
      <c r="CW74" s="281"/>
      <c r="CX74" s="281"/>
      <c r="CY74" s="281"/>
      <c r="CZ74" s="281"/>
      <c r="DA74" s="281"/>
      <c r="DB74" s="281"/>
      <c r="DC74" s="281"/>
      <c r="DD74" s="281"/>
      <c r="DE74" s="281"/>
      <c r="DF74" s="281"/>
      <c r="DG74" s="281"/>
      <c r="DH74" s="281"/>
      <c r="DI74" s="281"/>
      <c r="DJ74" s="281"/>
      <c r="DK74" s="281"/>
      <c r="DL74" s="281"/>
    </row>
    <row r="75" spans="1:116" ht="13" x14ac:dyDescent="0.2">
      <c r="A75" s="281"/>
      <c r="B75" s="281"/>
      <c r="C75" s="281"/>
      <c r="D75" s="281"/>
      <c r="E75" s="281"/>
      <c r="F75" s="281"/>
      <c r="G75" s="281"/>
      <c r="H75" s="281"/>
      <c r="I75" s="281"/>
      <c r="J75" s="281"/>
      <c r="K75" s="281"/>
      <c r="L75" s="281"/>
      <c r="M75" s="281"/>
      <c r="N75" s="281"/>
      <c r="O75" s="281"/>
      <c r="P75" s="281"/>
      <c r="Q75" s="281"/>
      <c r="R75" s="281"/>
      <c r="S75" s="281"/>
      <c r="T75" s="281"/>
      <c r="U75" s="281"/>
      <c r="V75" s="281"/>
      <c r="W75" s="281"/>
      <c r="X75" s="281"/>
      <c r="Y75" s="281"/>
      <c r="Z75" s="281"/>
      <c r="AA75" s="281"/>
      <c r="AB75" s="281"/>
      <c r="AC75" s="281"/>
      <c r="AD75" s="281"/>
      <c r="AE75" s="281"/>
      <c r="AF75" s="281"/>
      <c r="AG75" s="281"/>
      <c r="AH75" s="281"/>
      <c r="AI75" s="281"/>
      <c r="AJ75" s="281"/>
      <c r="AK75" s="281"/>
      <c r="AL75" s="281"/>
      <c r="AM75" s="281"/>
      <c r="AN75" s="281"/>
      <c r="AO75" s="281"/>
      <c r="AP75" s="281"/>
      <c r="AQ75" s="281"/>
      <c r="AR75" s="281"/>
      <c r="AS75" s="281"/>
      <c r="AT75" s="281"/>
      <c r="AU75" s="281"/>
      <c r="AV75" s="281"/>
      <c r="AW75" s="281"/>
      <c r="AX75" s="281"/>
      <c r="AY75" s="281"/>
      <c r="AZ75" s="281"/>
      <c r="BA75" s="281"/>
      <c r="BB75" s="281"/>
      <c r="BC75" s="281"/>
      <c r="BD75" s="281"/>
      <c r="BE75" s="281"/>
      <c r="BF75" s="281"/>
      <c r="BG75" s="281"/>
      <c r="BH75" s="281"/>
      <c r="BI75" s="281"/>
      <c r="BJ75" s="281"/>
      <c r="BK75" s="281"/>
      <c r="BL75" s="281"/>
      <c r="BM75" s="281"/>
      <c r="BN75" s="281"/>
      <c r="BO75" s="281"/>
      <c r="BP75" s="281"/>
      <c r="BQ75" s="281"/>
      <c r="BR75" s="281"/>
      <c r="BS75" s="281"/>
      <c r="BT75" s="281"/>
      <c r="BU75" s="281"/>
      <c r="BV75" s="281"/>
      <c r="BW75" s="281"/>
      <c r="BX75" s="281"/>
      <c r="BY75" s="281"/>
      <c r="BZ75" s="281"/>
      <c r="CA75" s="281"/>
      <c r="CB75" s="281"/>
      <c r="CC75" s="281"/>
      <c r="CD75" s="281"/>
      <c r="CE75" s="281"/>
      <c r="CF75" s="281"/>
      <c r="CG75" s="281"/>
      <c r="CH75" s="281"/>
      <c r="CI75" s="281"/>
      <c r="CJ75" s="281"/>
      <c r="CK75" s="281"/>
      <c r="CL75" s="281"/>
      <c r="CM75" s="281"/>
      <c r="CN75" s="281"/>
      <c r="CO75" s="281"/>
      <c r="CP75" s="281"/>
      <c r="CQ75" s="281"/>
      <c r="CR75" s="281"/>
      <c r="CS75" s="281"/>
      <c r="CT75" s="281"/>
      <c r="CU75" s="281"/>
      <c r="CV75" s="281"/>
      <c r="CW75" s="281"/>
      <c r="CX75" s="281"/>
      <c r="CY75" s="281"/>
      <c r="CZ75" s="281"/>
      <c r="DA75" s="281"/>
      <c r="DB75" s="281"/>
      <c r="DC75" s="281"/>
      <c r="DD75" s="281"/>
      <c r="DE75" s="281"/>
      <c r="DF75" s="281"/>
      <c r="DG75" s="281"/>
      <c r="DH75" s="281"/>
      <c r="DI75" s="281"/>
      <c r="DJ75" s="281"/>
      <c r="DK75" s="281"/>
      <c r="DL75" s="281"/>
    </row>
    <row r="76" spans="1:116" ht="13" x14ac:dyDescent="0.2">
      <c r="A76" s="281"/>
      <c r="B76" s="281"/>
      <c r="C76" s="281"/>
      <c r="D76" s="281"/>
      <c r="E76" s="281"/>
      <c r="F76" s="281"/>
      <c r="G76" s="281"/>
      <c r="H76" s="281"/>
      <c r="I76" s="281"/>
      <c r="J76" s="281"/>
      <c r="K76" s="281"/>
      <c r="L76" s="281"/>
      <c r="M76" s="281"/>
      <c r="N76" s="281"/>
      <c r="O76" s="281"/>
      <c r="P76" s="281"/>
      <c r="Q76" s="281"/>
      <c r="R76" s="281"/>
      <c r="S76" s="281"/>
      <c r="T76" s="281"/>
      <c r="U76" s="281"/>
      <c r="V76" s="281"/>
      <c r="W76" s="281"/>
      <c r="X76" s="281"/>
      <c r="Y76" s="281"/>
      <c r="Z76" s="281"/>
      <c r="AA76" s="281"/>
      <c r="AB76" s="281"/>
      <c r="AC76" s="281"/>
      <c r="AD76" s="281"/>
      <c r="AE76" s="281"/>
      <c r="AF76" s="281"/>
      <c r="AG76" s="281"/>
      <c r="AH76" s="281"/>
      <c r="AI76" s="281"/>
      <c r="AJ76" s="281"/>
      <c r="AK76" s="281"/>
      <c r="AL76" s="281"/>
      <c r="AM76" s="281"/>
      <c r="AN76" s="281"/>
      <c r="AO76" s="281"/>
      <c r="AP76" s="281"/>
      <c r="AQ76" s="281"/>
      <c r="AR76" s="281"/>
      <c r="AS76" s="281"/>
      <c r="AT76" s="281"/>
      <c r="AU76" s="281"/>
      <c r="AV76" s="281"/>
      <c r="AW76" s="281"/>
      <c r="AX76" s="281"/>
      <c r="AY76" s="281"/>
      <c r="AZ76" s="281"/>
      <c r="BA76" s="281"/>
      <c r="BB76" s="281"/>
      <c r="BC76" s="281"/>
      <c r="BD76" s="281"/>
      <c r="BE76" s="281"/>
      <c r="BF76" s="281"/>
      <c r="BG76" s="281"/>
      <c r="BH76" s="281"/>
      <c r="BI76" s="281"/>
      <c r="BJ76" s="281"/>
      <c r="BK76" s="281"/>
      <c r="BL76" s="281"/>
      <c r="BM76" s="281"/>
      <c r="BN76" s="281"/>
      <c r="BO76" s="281"/>
      <c r="BP76" s="281"/>
      <c r="BQ76" s="281"/>
      <c r="BR76" s="281"/>
      <c r="BS76" s="281"/>
      <c r="BT76" s="281"/>
      <c r="BU76" s="281"/>
      <c r="BV76" s="281"/>
      <c r="BW76" s="281"/>
      <c r="BX76" s="281"/>
      <c r="BY76" s="281"/>
      <c r="BZ76" s="281"/>
      <c r="CA76" s="281"/>
      <c r="CB76" s="281"/>
      <c r="CC76" s="281"/>
      <c r="CD76" s="281"/>
      <c r="CE76" s="281"/>
      <c r="CF76" s="281"/>
      <c r="CG76" s="281"/>
      <c r="CH76" s="281"/>
      <c r="CI76" s="281"/>
      <c r="CJ76" s="281"/>
      <c r="CK76" s="281"/>
      <c r="CL76" s="281"/>
      <c r="CM76" s="281"/>
      <c r="CN76" s="281"/>
      <c r="CO76" s="281"/>
      <c r="CP76" s="281"/>
      <c r="CQ76" s="281"/>
      <c r="CR76" s="281"/>
      <c r="CS76" s="281"/>
      <c r="CT76" s="281"/>
      <c r="CU76" s="281"/>
      <c r="CV76" s="281"/>
      <c r="CW76" s="281"/>
      <c r="CX76" s="281"/>
      <c r="CY76" s="281"/>
      <c r="CZ76" s="281"/>
      <c r="DA76" s="281"/>
      <c r="DB76" s="281"/>
      <c r="DC76" s="281"/>
      <c r="DD76" s="281"/>
      <c r="DE76" s="281"/>
      <c r="DF76" s="281"/>
      <c r="DG76" s="281"/>
      <c r="DH76" s="281"/>
      <c r="DI76" s="281"/>
      <c r="DJ76" s="281"/>
      <c r="DK76" s="281"/>
      <c r="DL76" s="281"/>
    </row>
    <row r="77" spans="1:116" ht="13" x14ac:dyDescent="0.2">
      <c r="A77" s="281"/>
      <c r="B77" s="281"/>
      <c r="C77" s="281"/>
      <c r="D77" s="281"/>
      <c r="E77" s="281"/>
      <c r="F77" s="281"/>
      <c r="G77" s="281"/>
      <c r="H77" s="281"/>
      <c r="I77" s="281"/>
      <c r="J77" s="281"/>
      <c r="K77" s="281"/>
      <c r="L77" s="281"/>
      <c r="M77" s="281"/>
      <c r="N77" s="281"/>
      <c r="O77" s="281"/>
      <c r="P77" s="281"/>
      <c r="Q77" s="281"/>
      <c r="R77" s="281"/>
      <c r="S77" s="281"/>
      <c r="T77" s="281"/>
      <c r="U77" s="281"/>
      <c r="V77" s="281"/>
      <c r="W77" s="281"/>
      <c r="X77" s="281"/>
      <c r="Y77" s="281"/>
      <c r="Z77" s="281"/>
      <c r="AA77" s="281"/>
      <c r="AB77" s="281"/>
      <c r="AC77" s="281"/>
      <c r="AD77" s="281"/>
      <c r="AE77" s="281"/>
      <c r="AF77" s="281"/>
      <c r="AG77" s="281"/>
      <c r="AH77" s="281"/>
      <c r="AI77" s="281"/>
      <c r="AJ77" s="281"/>
      <c r="AK77" s="281"/>
      <c r="AL77" s="281"/>
      <c r="AM77" s="281"/>
      <c r="AN77" s="281"/>
      <c r="AO77" s="281"/>
      <c r="AP77" s="281"/>
      <c r="AQ77" s="281"/>
      <c r="AR77" s="281"/>
      <c r="AS77" s="281"/>
      <c r="AT77" s="281"/>
      <c r="AU77" s="281"/>
      <c r="AV77" s="281"/>
      <c r="AW77" s="281"/>
      <c r="AX77" s="281"/>
      <c r="AY77" s="281"/>
      <c r="AZ77" s="281"/>
      <c r="BA77" s="281"/>
      <c r="BB77" s="281"/>
      <c r="BC77" s="281"/>
      <c r="BD77" s="281"/>
      <c r="BE77" s="281"/>
      <c r="BF77" s="281"/>
      <c r="BG77" s="281"/>
      <c r="BH77" s="281"/>
      <c r="BI77" s="281"/>
      <c r="BJ77" s="281"/>
      <c r="BK77" s="281"/>
      <c r="BL77" s="281"/>
      <c r="BM77" s="281"/>
      <c r="BN77" s="281"/>
      <c r="BO77" s="281"/>
      <c r="BP77" s="281"/>
      <c r="BQ77" s="281"/>
      <c r="BR77" s="281"/>
      <c r="BS77" s="281"/>
      <c r="BT77" s="281"/>
      <c r="BU77" s="281"/>
      <c r="BV77" s="281"/>
      <c r="BW77" s="281"/>
      <c r="BX77" s="281"/>
      <c r="BY77" s="281"/>
      <c r="BZ77" s="281"/>
      <c r="CA77" s="281"/>
      <c r="CB77" s="281"/>
      <c r="CC77" s="281"/>
      <c r="CD77" s="281"/>
      <c r="CE77" s="281"/>
      <c r="CF77" s="281"/>
      <c r="CG77" s="281"/>
      <c r="CH77" s="281"/>
      <c r="CI77" s="281"/>
      <c r="CJ77" s="281"/>
      <c r="CK77" s="281"/>
      <c r="CL77" s="281"/>
      <c r="CM77" s="281"/>
      <c r="CN77" s="281"/>
      <c r="CO77" s="281"/>
      <c r="CP77" s="281"/>
      <c r="CQ77" s="281"/>
      <c r="CR77" s="281"/>
      <c r="CS77" s="281"/>
      <c r="CT77" s="281"/>
      <c r="CU77" s="281"/>
      <c r="CV77" s="281"/>
      <c r="CW77" s="281"/>
      <c r="CX77" s="281"/>
      <c r="CY77" s="281"/>
      <c r="CZ77" s="281"/>
      <c r="DA77" s="281"/>
      <c r="DB77" s="281"/>
      <c r="DC77" s="281"/>
      <c r="DD77" s="281"/>
      <c r="DE77" s="281"/>
      <c r="DF77" s="281"/>
      <c r="DG77" s="281"/>
      <c r="DH77" s="281"/>
      <c r="DI77" s="281"/>
      <c r="DJ77" s="281"/>
      <c r="DK77" s="281"/>
      <c r="DL77" s="281"/>
    </row>
    <row r="78" spans="1:116" ht="13" x14ac:dyDescent="0.2">
      <c r="A78" s="281"/>
      <c r="B78" s="281"/>
      <c r="C78" s="281"/>
      <c r="D78" s="281"/>
      <c r="E78" s="281"/>
      <c r="F78" s="281"/>
      <c r="G78" s="281"/>
      <c r="H78" s="281"/>
      <c r="I78" s="281"/>
      <c r="J78" s="281"/>
      <c r="K78" s="281"/>
      <c r="L78" s="281"/>
      <c r="M78" s="281"/>
      <c r="N78" s="281"/>
      <c r="O78" s="281"/>
      <c r="P78" s="281"/>
      <c r="Q78" s="281"/>
      <c r="R78" s="281"/>
      <c r="S78" s="281"/>
      <c r="T78" s="281"/>
      <c r="U78" s="281"/>
      <c r="V78" s="281"/>
      <c r="W78" s="281"/>
      <c r="X78" s="281"/>
      <c r="Y78" s="281"/>
      <c r="Z78" s="281"/>
      <c r="AA78" s="281"/>
      <c r="AB78" s="281"/>
      <c r="AC78" s="281"/>
      <c r="AD78" s="281"/>
      <c r="AE78" s="281"/>
      <c r="AF78" s="281"/>
      <c r="AG78" s="281"/>
      <c r="AH78" s="281"/>
      <c r="AI78" s="281"/>
      <c r="AJ78" s="281"/>
      <c r="AK78" s="281"/>
      <c r="AL78" s="281"/>
      <c r="AM78" s="281"/>
      <c r="AN78" s="281"/>
      <c r="AO78" s="281"/>
      <c r="AP78" s="281"/>
      <c r="AQ78" s="281"/>
      <c r="AR78" s="281"/>
      <c r="AS78" s="281"/>
      <c r="AT78" s="281"/>
      <c r="AU78" s="281"/>
      <c r="AV78" s="281"/>
      <c r="AW78" s="281"/>
      <c r="AX78" s="281"/>
      <c r="AY78" s="281"/>
      <c r="AZ78" s="281"/>
      <c r="BA78" s="281"/>
      <c r="BB78" s="281"/>
      <c r="BC78" s="281"/>
      <c r="BD78" s="281"/>
      <c r="BE78" s="281"/>
      <c r="BF78" s="281"/>
      <c r="BG78" s="281"/>
      <c r="BH78" s="281"/>
      <c r="BI78" s="281"/>
      <c r="BJ78" s="281"/>
      <c r="BK78" s="281"/>
      <c r="BL78" s="281"/>
      <c r="BM78" s="281"/>
      <c r="BN78" s="281"/>
      <c r="BO78" s="281"/>
      <c r="BP78" s="281"/>
      <c r="BQ78" s="281"/>
      <c r="BR78" s="281"/>
      <c r="BS78" s="281"/>
      <c r="BT78" s="281"/>
      <c r="BU78" s="281"/>
      <c r="BV78" s="281"/>
      <c r="BW78" s="281"/>
      <c r="BX78" s="281"/>
      <c r="BY78" s="281"/>
      <c r="BZ78" s="281"/>
      <c r="CA78" s="281"/>
      <c r="CB78" s="281"/>
      <c r="CC78" s="281"/>
      <c r="CD78" s="281"/>
      <c r="CE78" s="281"/>
      <c r="CF78" s="281"/>
      <c r="CG78" s="281"/>
      <c r="CH78" s="281"/>
      <c r="CI78" s="281"/>
      <c r="CJ78" s="281"/>
      <c r="CK78" s="281"/>
      <c r="CL78" s="281"/>
      <c r="CM78" s="281"/>
      <c r="CN78" s="281"/>
      <c r="CO78" s="281"/>
      <c r="CP78" s="281"/>
      <c r="CQ78" s="281"/>
      <c r="CR78" s="281"/>
      <c r="CS78" s="281"/>
      <c r="CT78" s="281"/>
      <c r="CU78" s="281"/>
      <c r="CV78" s="281"/>
      <c r="CW78" s="281"/>
      <c r="CX78" s="281"/>
      <c r="CY78" s="281"/>
      <c r="CZ78" s="281"/>
      <c r="DA78" s="281"/>
      <c r="DB78" s="281"/>
      <c r="DC78" s="281"/>
      <c r="DD78" s="281"/>
      <c r="DE78" s="281"/>
      <c r="DF78" s="281"/>
      <c r="DG78" s="281"/>
      <c r="DH78" s="281"/>
      <c r="DI78" s="281"/>
      <c r="DJ78" s="281"/>
      <c r="DK78" s="281"/>
      <c r="DL78" s="281"/>
    </row>
    <row r="79" spans="1:116" ht="13" x14ac:dyDescent="0.2">
      <c r="A79" s="281"/>
      <c r="B79" s="281"/>
      <c r="C79" s="281"/>
      <c r="D79" s="281"/>
      <c r="E79" s="281"/>
      <c r="F79" s="281"/>
      <c r="G79" s="281"/>
      <c r="H79" s="281"/>
      <c r="I79" s="281"/>
      <c r="J79" s="281"/>
      <c r="K79" s="281"/>
      <c r="L79" s="281"/>
      <c r="M79" s="281"/>
      <c r="N79" s="281"/>
      <c r="O79" s="281"/>
      <c r="P79" s="281"/>
      <c r="Q79" s="281"/>
      <c r="R79" s="281"/>
      <c r="S79" s="281"/>
      <c r="T79" s="281"/>
      <c r="U79" s="281"/>
      <c r="V79" s="281"/>
      <c r="W79" s="281"/>
      <c r="X79" s="281"/>
      <c r="Y79" s="281"/>
      <c r="Z79" s="281"/>
      <c r="AA79" s="281"/>
      <c r="AB79" s="281"/>
      <c r="AC79" s="281"/>
      <c r="AD79" s="281"/>
      <c r="AE79" s="281"/>
      <c r="AF79" s="281"/>
      <c r="AG79" s="281"/>
      <c r="AH79" s="281"/>
      <c r="AI79" s="281"/>
      <c r="AJ79" s="281"/>
      <c r="AK79" s="281"/>
      <c r="AL79" s="281"/>
      <c r="AM79" s="281"/>
      <c r="AN79" s="281"/>
      <c r="AO79" s="281"/>
      <c r="AP79" s="281"/>
      <c r="AQ79" s="281"/>
      <c r="AR79" s="281"/>
      <c r="AS79" s="281"/>
      <c r="AT79" s="281"/>
      <c r="AU79" s="281"/>
      <c r="AV79" s="281"/>
      <c r="AW79" s="281"/>
      <c r="AX79" s="281"/>
      <c r="AY79" s="281"/>
      <c r="AZ79" s="281"/>
      <c r="BA79" s="281"/>
      <c r="BB79" s="281"/>
      <c r="BC79" s="281"/>
      <c r="BD79" s="281"/>
      <c r="BE79" s="281"/>
      <c r="BF79" s="281"/>
      <c r="BG79" s="281"/>
      <c r="BH79" s="281"/>
      <c r="BI79" s="281"/>
      <c r="BJ79" s="281"/>
      <c r="BK79" s="281"/>
      <c r="BL79" s="281"/>
      <c r="BM79" s="281"/>
      <c r="BN79" s="281"/>
      <c r="BO79" s="281"/>
      <c r="BP79" s="281"/>
      <c r="BQ79" s="281"/>
      <c r="BR79" s="281"/>
      <c r="BS79" s="281"/>
      <c r="BT79" s="281"/>
      <c r="BU79" s="281"/>
      <c r="BV79" s="281"/>
      <c r="BW79" s="281"/>
      <c r="BX79" s="281"/>
      <c r="BY79" s="281"/>
      <c r="BZ79" s="281"/>
      <c r="CA79" s="281"/>
      <c r="CB79" s="281"/>
      <c r="CC79" s="281"/>
      <c r="CD79" s="281"/>
      <c r="CE79" s="281"/>
      <c r="CF79" s="281"/>
      <c r="CG79" s="281"/>
      <c r="CH79" s="281"/>
      <c r="CI79" s="281"/>
      <c r="CJ79" s="281"/>
      <c r="CK79" s="281"/>
      <c r="CL79" s="281"/>
      <c r="CM79" s="281"/>
      <c r="CN79" s="281"/>
      <c r="CO79" s="281"/>
      <c r="CP79" s="281"/>
      <c r="CQ79" s="281"/>
      <c r="CR79" s="281"/>
      <c r="CS79" s="281"/>
      <c r="CT79" s="281"/>
      <c r="CU79" s="281"/>
      <c r="CV79" s="281"/>
      <c r="CW79" s="281"/>
      <c r="CX79" s="281"/>
      <c r="CY79" s="281"/>
      <c r="CZ79" s="281"/>
      <c r="DA79" s="281"/>
      <c r="DB79" s="281"/>
      <c r="DC79" s="281"/>
      <c r="DD79" s="281"/>
      <c r="DE79" s="281"/>
      <c r="DF79" s="281"/>
      <c r="DG79" s="281"/>
      <c r="DH79" s="281"/>
      <c r="DI79" s="281"/>
      <c r="DJ79" s="281"/>
      <c r="DK79" s="281"/>
      <c r="DL79" s="281"/>
    </row>
    <row r="80" spans="1:116" ht="13" x14ac:dyDescent="0.2">
      <c r="A80" s="281"/>
      <c r="B80" s="281"/>
      <c r="C80" s="281"/>
      <c r="D80" s="281"/>
      <c r="E80" s="281"/>
      <c r="F80" s="281"/>
      <c r="G80" s="281"/>
      <c r="H80" s="281"/>
      <c r="I80" s="281"/>
      <c r="J80" s="281"/>
      <c r="K80" s="281"/>
      <c r="L80" s="281"/>
      <c r="M80" s="281"/>
      <c r="N80" s="281"/>
      <c r="O80" s="281"/>
      <c r="P80" s="281"/>
      <c r="Q80" s="281"/>
      <c r="R80" s="281"/>
      <c r="S80" s="281"/>
      <c r="T80" s="281"/>
      <c r="U80" s="281"/>
      <c r="V80" s="281"/>
      <c r="W80" s="281"/>
      <c r="X80" s="281"/>
      <c r="Y80" s="281"/>
      <c r="Z80" s="281"/>
      <c r="AA80" s="281"/>
      <c r="AB80" s="281"/>
      <c r="AC80" s="281"/>
      <c r="AD80" s="281"/>
      <c r="AE80" s="281"/>
      <c r="AF80" s="281"/>
      <c r="AG80" s="281"/>
      <c r="AH80" s="281"/>
      <c r="AI80" s="281"/>
      <c r="AJ80" s="281"/>
      <c r="AK80" s="281"/>
      <c r="AL80" s="281"/>
      <c r="AM80" s="281"/>
      <c r="AN80" s="281"/>
      <c r="AO80" s="281"/>
      <c r="AP80" s="281"/>
      <c r="AQ80" s="281"/>
      <c r="AR80" s="281"/>
      <c r="AS80" s="281"/>
      <c r="AT80" s="281"/>
      <c r="AU80" s="281"/>
      <c r="AV80" s="281"/>
      <c r="AW80" s="281"/>
      <c r="AX80" s="281"/>
      <c r="AY80" s="281"/>
      <c r="AZ80" s="281"/>
      <c r="BA80" s="281"/>
      <c r="BB80" s="281"/>
      <c r="BC80" s="281"/>
      <c r="BD80" s="281"/>
      <c r="BE80" s="281"/>
      <c r="BF80" s="281"/>
      <c r="BG80" s="281"/>
      <c r="BH80" s="281"/>
      <c r="BI80" s="281"/>
      <c r="BJ80" s="281"/>
      <c r="BK80" s="281"/>
      <c r="BL80" s="281"/>
      <c r="BM80" s="281"/>
      <c r="BN80" s="281"/>
      <c r="BO80" s="281"/>
      <c r="BP80" s="281"/>
      <c r="BQ80" s="281"/>
      <c r="BR80" s="281"/>
      <c r="BS80" s="281"/>
      <c r="BT80" s="281"/>
      <c r="BU80" s="281"/>
      <c r="BV80" s="281"/>
      <c r="BW80" s="281"/>
      <c r="BX80" s="281"/>
      <c r="BY80" s="281"/>
      <c r="BZ80" s="281"/>
      <c r="CA80" s="281"/>
      <c r="CB80" s="281"/>
      <c r="CC80" s="281"/>
      <c r="CD80" s="281"/>
      <c r="CE80" s="281"/>
      <c r="CF80" s="281"/>
      <c r="CG80" s="281"/>
      <c r="CH80" s="281"/>
      <c r="CI80" s="281"/>
      <c r="CJ80" s="281"/>
      <c r="CK80" s="281"/>
      <c r="CL80" s="281"/>
      <c r="CM80" s="281"/>
      <c r="CN80" s="281"/>
      <c r="CO80" s="281"/>
      <c r="CP80" s="281"/>
      <c r="CQ80" s="281"/>
      <c r="CR80" s="281"/>
      <c r="CS80" s="281"/>
      <c r="CT80" s="281"/>
      <c r="CU80" s="281"/>
      <c r="CV80" s="281"/>
      <c r="CW80" s="281"/>
      <c r="CX80" s="281"/>
      <c r="CY80" s="281"/>
      <c r="CZ80" s="281"/>
      <c r="DA80" s="281"/>
      <c r="DB80" s="281"/>
      <c r="DC80" s="281"/>
      <c r="DD80" s="281"/>
      <c r="DE80" s="281"/>
      <c r="DF80" s="281"/>
      <c r="DG80" s="281"/>
      <c r="DH80" s="281"/>
      <c r="DI80" s="281"/>
      <c r="DJ80" s="281"/>
      <c r="DK80" s="281"/>
      <c r="DL80" s="281"/>
    </row>
    <row r="81" spans="1:116" ht="13" x14ac:dyDescent="0.2">
      <c r="A81" s="281"/>
      <c r="B81" s="281"/>
      <c r="C81" s="281"/>
      <c r="D81" s="281"/>
      <c r="E81" s="281"/>
      <c r="F81" s="281"/>
      <c r="G81" s="281"/>
      <c r="H81" s="281"/>
      <c r="I81" s="281"/>
      <c r="J81" s="281"/>
      <c r="K81" s="281"/>
      <c r="L81" s="281"/>
      <c r="M81" s="281"/>
      <c r="N81" s="281"/>
      <c r="O81" s="281"/>
      <c r="P81" s="281"/>
      <c r="Q81" s="281"/>
      <c r="R81" s="281"/>
      <c r="S81" s="281"/>
      <c r="T81" s="281"/>
      <c r="U81" s="281"/>
      <c r="V81" s="281"/>
      <c r="W81" s="281"/>
      <c r="X81" s="281"/>
      <c r="Y81" s="281"/>
      <c r="Z81" s="281"/>
      <c r="AA81" s="281"/>
      <c r="AB81" s="281"/>
      <c r="AC81" s="281"/>
      <c r="AD81" s="281"/>
      <c r="AE81" s="281"/>
      <c r="AF81" s="281"/>
      <c r="AG81" s="281"/>
      <c r="AH81" s="281"/>
      <c r="AI81" s="281"/>
      <c r="AJ81" s="281"/>
      <c r="AK81" s="281"/>
      <c r="AL81" s="281"/>
      <c r="AM81" s="281"/>
      <c r="AN81" s="281"/>
      <c r="AO81" s="281"/>
      <c r="AP81" s="281"/>
      <c r="AQ81" s="281"/>
      <c r="AR81" s="281"/>
      <c r="AS81" s="281"/>
      <c r="AT81" s="281"/>
      <c r="AU81" s="281"/>
      <c r="AV81" s="281"/>
      <c r="AW81" s="281"/>
      <c r="AX81" s="281"/>
      <c r="AY81" s="281"/>
      <c r="AZ81" s="281"/>
      <c r="BA81" s="281"/>
      <c r="BB81" s="281"/>
      <c r="BC81" s="281"/>
      <c r="BD81" s="281"/>
      <c r="BE81" s="281"/>
      <c r="BF81" s="281"/>
      <c r="BG81" s="281"/>
      <c r="BH81" s="281"/>
      <c r="BI81" s="281"/>
      <c r="BJ81" s="281"/>
      <c r="BK81" s="281"/>
      <c r="BL81" s="281"/>
      <c r="BM81" s="281"/>
      <c r="BN81" s="281"/>
      <c r="BO81" s="281"/>
      <c r="BP81" s="281"/>
      <c r="BQ81" s="281"/>
      <c r="BR81" s="281"/>
      <c r="BS81" s="281"/>
      <c r="BT81" s="281"/>
      <c r="BU81" s="281"/>
      <c r="BV81" s="281"/>
      <c r="BW81" s="281"/>
      <c r="BX81" s="281"/>
      <c r="BY81" s="281"/>
      <c r="BZ81" s="281"/>
      <c r="CA81" s="281"/>
      <c r="CB81" s="281"/>
      <c r="CC81" s="281"/>
      <c r="CD81" s="281"/>
      <c r="CE81" s="281"/>
      <c r="CF81" s="281"/>
      <c r="CG81" s="281"/>
      <c r="CH81" s="281"/>
      <c r="CI81" s="281"/>
      <c r="CJ81" s="281"/>
      <c r="CK81" s="281"/>
      <c r="CL81" s="281"/>
      <c r="CM81" s="281"/>
      <c r="CN81" s="281"/>
      <c r="CO81" s="281"/>
      <c r="CP81" s="281"/>
      <c r="CQ81" s="281"/>
      <c r="CR81" s="281"/>
      <c r="CS81" s="281"/>
      <c r="CT81" s="281"/>
      <c r="CU81" s="281"/>
      <c r="CV81" s="281"/>
      <c r="CW81" s="281"/>
      <c r="CX81" s="281"/>
      <c r="CY81" s="281"/>
      <c r="CZ81" s="281"/>
      <c r="DA81" s="281"/>
      <c r="DB81" s="281"/>
      <c r="DC81" s="281"/>
      <c r="DD81" s="281"/>
      <c r="DE81" s="281"/>
      <c r="DF81" s="281"/>
      <c r="DG81" s="281"/>
      <c r="DH81" s="281"/>
      <c r="DI81" s="281"/>
      <c r="DJ81" s="281"/>
      <c r="DK81" s="281"/>
      <c r="DL81" s="281"/>
    </row>
    <row r="82" spans="1:116" ht="13" x14ac:dyDescent="0.2">
      <c r="A82" s="281"/>
      <c r="B82" s="281"/>
      <c r="C82" s="281"/>
      <c r="D82" s="281"/>
      <c r="E82" s="281"/>
      <c r="F82" s="281"/>
      <c r="G82" s="281"/>
      <c r="H82" s="281"/>
      <c r="I82" s="281"/>
      <c r="J82" s="281"/>
      <c r="K82" s="281"/>
      <c r="L82" s="281"/>
      <c r="M82" s="281"/>
      <c r="N82" s="281"/>
      <c r="O82" s="281"/>
      <c r="P82" s="281"/>
      <c r="Q82" s="281"/>
      <c r="R82" s="281"/>
      <c r="S82" s="281"/>
      <c r="T82" s="281"/>
      <c r="U82" s="281"/>
      <c r="V82" s="281"/>
      <c r="W82" s="281"/>
      <c r="X82" s="281"/>
      <c r="Y82" s="281"/>
      <c r="Z82" s="281"/>
      <c r="AA82" s="281"/>
      <c r="AB82" s="281"/>
      <c r="AC82" s="281"/>
      <c r="AD82" s="281"/>
      <c r="AE82" s="281"/>
      <c r="AF82" s="281"/>
      <c r="AG82" s="281"/>
      <c r="AH82" s="281"/>
      <c r="AI82" s="281"/>
      <c r="AJ82" s="281"/>
      <c r="AK82" s="281"/>
      <c r="AL82" s="281"/>
      <c r="AM82" s="281"/>
      <c r="AN82" s="281"/>
      <c r="AO82" s="281"/>
      <c r="AP82" s="281"/>
      <c r="AQ82" s="281"/>
      <c r="AR82" s="281"/>
      <c r="AS82" s="281"/>
      <c r="AT82" s="281"/>
      <c r="AU82" s="281"/>
      <c r="AV82" s="281"/>
      <c r="AW82" s="281"/>
      <c r="AX82" s="281"/>
      <c r="AY82" s="281"/>
      <c r="AZ82" s="281"/>
      <c r="BA82" s="281"/>
      <c r="BB82" s="281"/>
      <c r="BC82" s="281"/>
      <c r="BD82" s="281"/>
      <c r="BE82" s="281"/>
      <c r="BF82" s="281"/>
      <c r="BG82" s="281"/>
      <c r="BH82" s="281"/>
      <c r="BI82" s="281"/>
      <c r="BJ82" s="281"/>
      <c r="BK82" s="281"/>
      <c r="BL82" s="281"/>
      <c r="BM82" s="281"/>
      <c r="BN82" s="281"/>
      <c r="BO82" s="281"/>
      <c r="BP82" s="281"/>
      <c r="BQ82" s="281"/>
      <c r="BR82" s="281"/>
      <c r="BS82" s="281"/>
      <c r="BT82" s="281"/>
      <c r="BU82" s="281"/>
      <c r="BV82" s="281"/>
      <c r="BW82" s="281"/>
      <c r="BX82" s="281"/>
      <c r="BY82" s="281"/>
      <c r="BZ82" s="281"/>
      <c r="CA82" s="281"/>
      <c r="CB82" s="281"/>
      <c r="CC82" s="281"/>
      <c r="CD82" s="281"/>
      <c r="CE82" s="281"/>
      <c r="CF82" s="281"/>
      <c r="CG82" s="281"/>
      <c r="CH82" s="281"/>
      <c r="CI82" s="281"/>
      <c r="CJ82" s="281"/>
      <c r="CK82" s="281"/>
      <c r="CL82" s="281"/>
      <c r="CM82" s="281"/>
      <c r="CN82" s="281"/>
      <c r="CO82" s="281"/>
      <c r="CP82" s="281"/>
      <c r="CQ82" s="281"/>
      <c r="CR82" s="281"/>
      <c r="CS82" s="281"/>
      <c r="CT82" s="281"/>
      <c r="CU82" s="281"/>
      <c r="CV82" s="281"/>
      <c r="CW82" s="281"/>
      <c r="CX82" s="281"/>
      <c r="CY82" s="281"/>
      <c r="CZ82" s="281"/>
      <c r="DA82" s="281"/>
      <c r="DB82" s="281"/>
      <c r="DC82" s="281"/>
      <c r="DD82" s="281"/>
      <c r="DE82" s="281"/>
      <c r="DF82" s="281"/>
      <c r="DG82" s="281"/>
      <c r="DH82" s="281"/>
      <c r="DI82" s="281"/>
      <c r="DJ82" s="281"/>
      <c r="DK82" s="281"/>
      <c r="DL82" s="281"/>
    </row>
    <row r="83" spans="1:116" ht="13" x14ac:dyDescent="0.2">
      <c r="A83" s="281"/>
      <c r="B83" s="281"/>
      <c r="C83" s="281"/>
      <c r="D83" s="281"/>
      <c r="E83" s="281"/>
      <c r="F83" s="281"/>
      <c r="G83" s="281"/>
      <c r="H83" s="281"/>
      <c r="I83" s="281"/>
      <c r="J83" s="281"/>
      <c r="K83" s="281"/>
      <c r="L83" s="281"/>
      <c r="M83" s="281"/>
      <c r="N83" s="281"/>
      <c r="O83" s="281"/>
      <c r="P83" s="281"/>
      <c r="Q83" s="281"/>
      <c r="R83" s="281"/>
      <c r="S83" s="281"/>
      <c r="T83" s="281"/>
      <c r="U83" s="281"/>
      <c r="V83" s="281"/>
      <c r="W83" s="281"/>
      <c r="X83" s="281"/>
      <c r="Y83" s="281"/>
      <c r="Z83" s="281"/>
      <c r="AA83" s="281"/>
      <c r="AB83" s="281"/>
      <c r="AC83" s="281"/>
      <c r="AD83" s="281"/>
      <c r="AE83" s="281"/>
      <c r="AF83" s="281"/>
      <c r="AG83" s="281"/>
      <c r="AH83" s="281"/>
      <c r="AI83" s="281"/>
      <c r="AJ83" s="281"/>
      <c r="AK83" s="281"/>
      <c r="AL83" s="281"/>
      <c r="AM83" s="281"/>
      <c r="AN83" s="281"/>
      <c r="AO83" s="281"/>
      <c r="AP83" s="281"/>
      <c r="AQ83" s="281"/>
      <c r="AR83" s="281"/>
      <c r="AS83" s="281"/>
      <c r="AT83" s="281"/>
      <c r="AU83" s="281"/>
      <c r="AV83" s="281"/>
      <c r="AW83" s="281"/>
      <c r="AX83" s="281"/>
      <c r="AY83" s="281"/>
      <c r="AZ83" s="281"/>
      <c r="BA83" s="281"/>
      <c r="BB83" s="281"/>
      <c r="BC83" s="281"/>
      <c r="BD83" s="281"/>
      <c r="BE83" s="281"/>
      <c r="BF83" s="281"/>
      <c r="BG83" s="281"/>
      <c r="BH83" s="281"/>
      <c r="BI83" s="281"/>
      <c r="BJ83" s="281"/>
      <c r="BK83" s="281"/>
      <c r="BL83" s="281"/>
      <c r="BM83" s="281"/>
      <c r="BN83" s="281"/>
      <c r="BO83" s="281"/>
      <c r="BP83" s="281"/>
      <c r="BQ83" s="281"/>
      <c r="BR83" s="281"/>
      <c r="BS83" s="281"/>
      <c r="BT83" s="281"/>
      <c r="BU83" s="281"/>
      <c r="BV83" s="281"/>
      <c r="BW83" s="281"/>
      <c r="BX83" s="281"/>
      <c r="BY83" s="281"/>
      <c r="BZ83" s="281"/>
      <c r="CA83" s="281"/>
      <c r="CB83" s="281"/>
      <c r="CC83" s="281"/>
      <c r="CD83" s="281"/>
      <c r="CE83" s="281"/>
      <c r="CF83" s="281"/>
      <c r="CG83" s="281"/>
      <c r="CH83" s="281"/>
      <c r="CI83" s="281"/>
      <c r="CJ83" s="281"/>
      <c r="CK83" s="281"/>
      <c r="CL83" s="281"/>
      <c r="CM83" s="281"/>
      <c r="CN83" s="281"/>
      <c r="CO83" s="281"/>
      <c r="CP83" s="281"/>
      <c r="CQ83" s="281"/>
      <c r="CR83" s="281"/>
      <c r="CS83" s="281"/>
      <c r="CT83" s="281"/>
      <c r="CU83" s="281"/>
      <c r="CV83" s="281"/>
      <c r="CW83" s="281"/>
      <c r="CX83" s="281"/>
      <c r="CY83" s="281"/>
      <c r="CZ83" s="281"/>
      <c r="DA83" s="281"/>
      <c r="DB83" s="281"/>
      <c r="DC83" s="281"/>
      <c r="DD83" s="281"/>
      <c r="DE83" s="281"/>
      <c r="DF83" s="281"/>
      <c r="DG83" s="281"/>
      <c r="DH83" s="281"/>
      <c r="DI83" s="281"/>
      <c r="DJ83" s="281"/>
      <c r="DK83" s="281"/>
      <c r="DL83" s="281"/>
    </row>
    <row r="84" spans="1:116" ht="13" x14ac:dyDescent="0.2">
      <c r="A84" s="281"/>
      <c r="B84" s="281"/>
      <c r="C84" s="281"/>
      <c r="D84" s="281"/>
      <c r="E84" s="281"/>
      <c r="F84" s="281"/>
      <c r="G84" s="281"/>
      <c r="H84" s="281"/>
      <c r="I84" s="281"/>
      <c r="J84" s="281"/>
      <c r="K84" s="281"/>
      <c r="L84" s="281"/>
      <c r="M84" s="281"/>
      <c r="N84" s="281"/>
      <c r="O84" s="281"/>
      <c r="P84" s="281"/>
      <c r="Q84" s="281"/>
      <c r="R84" s="281"/>
      <c r="S84" s="281"/>
      <c r="T84" s="281"/>
      <c r="U84" s="281"/>
      <c r="V84" s="281"/>
      <c r="W84" s="281"/>
      <c r="X84" s="281"/>
      <c r="Y84" s="281"/>
      <c r="Z84" s="281"/>
      <c r="AA84" s="281"/>
      <c r="AB84" s="281"/>
      <c r="AC84" s="281"/>
      <c r="AD84" s="281"/>
      <c r="AE84" s="281"/>
      <c r="AF84" s="281"/>
      <c r="AG84" s="281"/>
      <c r="AH84" s="281"/>
      <c r="AI84" s="281"/>
      <c r="AJ84" s="281"/>
      <c r="AK84" s="281"/>
      <c r="AL84" s="281"/>
      <c r="AM84" s="281"/>
      <c r="AN84" s="281"/>
      <c r="AO84" s="281"/>
      <c r="AP84" s="281"/>
      <c r="AQ84" s="281"/>
      <c r="AR84" s="281"/>
      <c r="AS84" s="281"/>
      <c r="AT84" s="281"/>
      <c r="AU84" s="281"/>
      <c r="AV84" s="281"/>
      <c r="AW84" s="281"/>
      <c r="AX84" s="281"/>
      <c r="AY84" s="281"/>
      <c r="AZ84" s="281"/>
      <c r="BA84" s="281"/>
      <c r="BB84" s="281"/>
      <c r="BC84" s="281"/>
      <c r="BD84" s="281"/>
      <c r="BE84" s="281"/>
      <c r="BF84" s="281"/>
      <c r="BG84" s="281"/>
      <c r="BH84" s="281"/>
      <c r="BI84" s="281"/>
      <c r="BJ84" s="281"/>
      <c r="BK84" s="281"/>
      <c r="BL84" s="281"/>
      <c r="BM84" s="281"/>
      <c r="BN84" s="281"/>
      <c r="BO84" s="281"/>
      <c r="BP84" s="281"/>
      <c r="BQ84" s="281"/>
      <c r="BR84" s="281"/>
      <c r="BS84" s="281"/>
      <c r="BT84" s="281"/>
      <c r="BU84" s="281"/>
      <c r="BV84" s="281"/>
      <c r="BW84" s="281"/>
      <c r="BX84" s="281"/>
      <c r="BY84" s="281"/>
      <c r="BZ84" s="281"/>
      <c r="CA84" s="281"/>
      <c r="CB84" s="281"/>
      <c r="CC84" s="281"/>
      <c r="CD84" s="281"/>
      <c r="CE84" s="281"/>
      <c r="CF84" s="281"/>
      <c r="CG84" s="281"/>
      <c r="CH84" s="281"/>
      <c r="CI84" s="281"/>
      <c r="CJ84" s="281"/>
      <c r="CK84" s="281"/>
      <c r="CL84" s="281"/>
      <c r="CM84" s="281"/>
      <c r="CN84" s="281"/>
      <c r="CO84" s="281"/>
      <c r="CP84" s="281"/>
      <c r="CQ84" s="281"/>
      <c r="CR84" s="281"/>
      <c r="CS84" s="281"/>
      <c r="CT84" s="281"/>
      <c r="CU84" s="281"/>
      <c r="CV84" s="281"/>
      <c r="CW84" s="281"/>
      <c r="CX84" s="281"/>
      <c r="CY84" s="281"/>
      <c r="CZ84" s="281"/>
      <c r="DA84" s="281"/>
      <c r="DB84" s="281"/>
      <c r="DC84" s="281"/>
      <c r="DD84" s="281"/>
      <c r="DE84" s="281"/>
      <c r="DF84" s="281"/>
      <c r="DG84" s="281"/>
      <c r="DH84" s="281"/>
      <c r="DI84" s="281"/>
      <c r="DJ84" s="281"/>
      <c r="DK84" s="281"/>
      <c r="DL84" s="281"/>
    </row>
    <row r="85" spans="1:116" ht="13" x14ac:dyDescent="0.2">
      <c r="A85" s="281"/>
      <c r="B85" s="281"/>
      <c r="C85" s="281"/>
      <c r="D85" s="281"/>
      <c r="E85" s="281"/>
      <c r="F85" s="281"/>
      <c r="G85" s="281"/>
      <c r="H85" s="281"/>
      <c r="I85" s="281"/>
      <c r="J85" s="281"/>
      <c r="K85" s="281"/>
      <c r="L85" s="281"/>
      <c r="M85" s="281"/>
      <c r="N85" s="281"/>
      <c r="O85" s="281"/>
      <c r="P85" s="281"/>
      <c r="Q85" s="281"/>
      <c r="R85" s="281"/>
      <c r="S85" s="281"/>
      <c r="T85" s="281"/>
      <c r="U85" s="281"/>
      <c r="V85" s="281"/>
      <c r="W85" s="281"/>
      <c r="X85" s="281"/>
      <c r="Y85" s="281"/>
      <c r="Z85" s="281"/>
      <c r="AA85" s="281"/>
      <c r="AB85" s="281"/>
      <c r="AC85" s="281"/>
      <c r="AD85" s="281"/>
      <c r="AE85" s="281"/>
      <c r="AF85" s="281"/>
      <c r="AG85" s="281"/>
      <c r="AH85" s="281"/>
      <c r="AI85" s="281"/>
      <c r="AJ85" s="281"/>
      <c r="AK85" s="281"/>
      <c r="AL85" s="281"/>
      <c r="AM85" s="281"/>
      <c r="AN85" s="281"/>
      <c r="AO85" s="281"/>
      <c r="AP85" s="281"/>
      <c r="AQ85" s="281"/>
      <c r="AR85" s="281"/>
      <c r="AS85" s="281"/>
      <c r="AT85" s="281"/>
      <c r="AU85" s="281"/>
      <c r="AV85" s="281"/>
      <c r="AW85" s="281"/>
      <c r="AX85" s="281"/>
      <c r="AY85" s="281"/>
      <c r="AZ85" s="281"/>
      <c r="BA85" s="281"/>
      <c r="BB85" s="281"/>
      <c r="BC85" s="281"/>
      <c r="BD85" s="281"/>
      <c r="BE85" s="281"/>
      <c r="BF85" s="281"/>
      <c r="BG85" s="281"/>
      <c r="BH85" s="281"/>
      <c r="BI85" s="281"/>
      <c r="BJ85" s="281"/>
      <c r="BK85" s="281"/>
      <c r="BL85" s="281"/>
      <c r="BM85" s="281"/>
      <c r="BN85" s="281"/>
      <c r="BO85" s="281"/>
      <c r="BP85" s="281"/>
      <c r="BQ85" s="281"/>
      <c r="BR85" s="281"/>
      <c r="BS85" s="281"/>
      <c r="BT85" s="281"/>
      <c r="BU85" s="281"/>
      <c r="BV85" s="281"/>
      <c r="BW85" s="281"/>
      <c r="BX85" s="281"/>
      <c r="BY85" s="281"/>
      <c r="BZ85" s="281"/>
      <c r="CA85" s="281"/>
      <c r="CB85" s="281"/>
      <c r="CC85" s="281"/>
      <c r="CD85" s="281"/>
      <c r="CE85" s="281"/>
      <c r="CF85" s="281"/>
      <c r="CG85" s="281"/>
      <c r="CH85" s="281"/>
      <c r="CI85" s="281"/>
      <c r="CJ85" s="281"/>
      <c r="CK85" s="281"/>
      <c r="CL85" s="281"/>
      <c r="CM85" s="281"/>
      <c r="CN85" s="281"/>
      <c r="CO85" s="281"/>
      <c r="CP85" s="281"/>
      <c r="CQ85" s="281"/>
      <c r="CR85" s="281"/>
      <c r="CS85" s="281"/>
      <c r="CT85" s="281"/>
      <c r="CU85" s="281"/>
      <c r="CV85" s="281"/>
      <c r="CW85" s="281"/>
      <c r="CX85" s="281"/>
      <c r="CY85" s="281"/>
      <c r="CZ85" s="281"/>
      <c r="DA85" s="281"/>
      <c r="DB85" s="281"/>
      <c r="DC85" s="281"/>
      <c r="DD85" s="281"/>
      <c r="DE85" s="281"/>
      <c r="DF85" s="281"/>
      <c r="DG85" s="281"/>
      <c r="DH85" s="281"/>
      <c r="DI85" s="281"/>
      <c r="DJ85" s="281"/>
      <c r="DK85" s="281"/>
      <c r="DL85" s="281"/>
    </row>
    <row r="86" spans="1:116" ht="13" x14ac:dyDescent="0.2">
      <c r="A86" s="281"/>
      <c r="B86" s="281"/>
      <c r="C86" s="281"/>
      <c r="D86" s="281"/>
      <c r="E86" s="281"/>
      <c r="F86" s="281"/>
      <c r="G86" s="281"/>
      <c r="H86" s="281"/>
      <c r="I86" s="281"/>
      <c r="J86" s="281"/>
      <c r="K86" s="281"/>
      <c r="L86" s="281"/>
      <c r="M86" s="281"/>
      <c r="N86" s="281"/>
      <c r="O86" s="281"/>
      <c r="P86" s="281"/>
      <c r="Q86" s="281"/>
      <c r="R86" s="281"/>
      <c r="S86" s="281"/>
      <c r="T86" s="281"/>
      <c r="U86" s="281"/>
      <c r="V86" s="281"/>
      <c r="W86" s="281"/>
      <c r="X86" s="281"/>
      <c r="Y86" s="281"/>
      <c r="Z86" s="281"/>
      <c r="AA86" s="281"/>
      <c r="AB86" s="281"/>
      <c r="AC86" s="281"/>
      <c r="AD86" s="281"/>
      <c r="AE86" s="281"/>
      <c r="AF86" s="281"/>
      <c r="AG86" s="281"/>
      <c r="AH86" s="281"/>
      <c r="AI86" s="281"/>
      <c r="AJ86" s="281"/>
      <c r="AK86" s="281"/>
      <c r="AL86" s="281"/>
      <c r="AM86" s="281"/>
      <c r="AN86" s="281"/>
      <c r="AO86" s="281"/>
      <c r="AP86" s="281"/>
      <c r="AQ86" s="281"/>
      <c r="AR86" s="281"/>
      <c r="AS86" s="281"/>
      <c r="AT86" s="281"/>
      <c r="AU86" s="281"/>
      <c r="AV86" s="281"/>
      <c r="AW86" s="281"/>
      <c r="AX86" s="281"/>
      <c r="AY86" s="281"/>
      <c r="AZ86" s="281"/>
      <c r="BA86" s="281"/>
      <c r="BB86" s="281"/>
      <c r="BC86" s="281"/>
      <c r="BD86" s="281"/>
      <c r="BE86" s="281"/>
      <c r="BF86" s="281"/>
      <c r="BG86" s="281"/>
      <c r="BH86" s="281"/>
      <c r="BI86" s="281"/>
      <c r="BJ86" s="281"/>
      <c r="BK86" s="281"/>
      <c r="BL86" s="281"/>
      <c r="BM86" s="281"/>
      <c r="BN86" s="281"/>
      <c r="BO86" s="281"/>
      <c r="BP86" s="281"/>
      <c r="BQ86" s="281"/>
      <c r="BR86" s="281"/>
      <c r="BS86" s="281"/>
      <c r="BT86" s="281"/>
      <c r="BU86" s="281"/>
      <c r="BV86" s="281"/>
      <c r="BW86" s="281"/>
      <c r="BX86" s="281"/>
      <c r="BY86" s="281"/>
      <c r="BZ86" s="281"/>
      <c r="CA86" s="281"/>
      <c r="CB86" s="281"/>
      <c r="CC86" s="281"/>
      <c r="CD86" s="281"/>
      <c r="CE86" s="281"/>
      <c r="CF86" s="281"/>
      <c r="CG86" s="281"/>
      <c r="CH86" s="281"/>
      <c r="CI86" s="281"/>
      <c r="CJ86" s="281"/>
      <c r="CK86" s="281"/>
      <c r="CL86" s="281"/>
      <c r="CM86" s="281"/>
      <c r="CN86" s="281"/>
      <c r="CO86" s="281"/>
      <c r="CP86" s="281"/>
      <c r="CQ86" s="281"/>
      <c r="CR86" s="281"/>
      <c r="CS86" s="281"/>
      <c r="CT86" s="281"/>
      <c r="CU86" s="281"/>
      <c r="CV86" s="281"/>
      <c r="CW86" s="281"/>
      <c r="CX86" s="281"/>
      <c r="CY86" s="281"/>
      <c r="CZ86" s="281"/>
      <c r="DA86" s="281"/>
      <c r="DB86" s="281"/>
      <c r="DC86" s="281"/>
      <c r="DD86" s="281"/>
      <c r="DE86" s="281"/>
      <c r="DF86" s="281"/>
      <c r="DG86" s="281"/>
      <c r="DH86" s="281"/>
      <c r="DI86" s="281"/>
      <c r="DJ86" s="281"/>
      <c r="DK86" s="281"/>
      <c r="DL86" s="281"/>
    </row>
    <row r="87" spans="1:116" ht="13" x14ac:dyDescent="0.2">
      <c r="A87" s="281"/>
      <c r="B87" s="281"/>
      <c r="C87" s="281"/>
      <c r="D87" s="281"/>
      <c r="E87" s="281"/>
      <c r="F87" s="281"/>
      <c r="G87" s="281"/>
      <c r="H87" s="281"/>
      <c r="I87" s="281"/>
      <c r="J87" s="281"/>
      <c r="K87" s="281"/>
      <c r="L87" s="281"/>
      <c r="M87" s="281"/>
      <c r="N87" s="281"/>
      <c r="O87" s="281"/>
      <c r="P87" s="281"/>
      <c r="Q87" s="281"/>
      <c r="R87" s="281"/>
      <c r="S87" s="281"/>
      <c r="T87" s="281"/>
      <c r="U87" s="281"/>
      <c r="V87" s="281"/>
      <c r="W87" s="281"/>
      <c r="X87" s="281"/>
      <c r="Y87" s="281"/>
      <c r="Z87" s="281"/>
      <c r="AA87" s="281"/>
      <c r="AB87" s="281"/>
      <c r="AC87" s="281"/>
      <c r="AD87" s="281"/>
      <c r="AE87" s="281"/>
      <c r="AF87" s="281"/>
      <c r="AG87" s="281"/>
      <c r="AH87" s="281"/>
      <c r="AI87" s="281"/>
      <c r="AJ87" s="281"/>
      <c r="AK87" s="281"/>
      <c r="AL87" s="281"/>
      <c r="AM87" s="281"/>
      <c r="AN87" s="281"/>
      <c r="AO87" s="281"/>
      <c r="AP87" s="281"/>
      <c r="AQ87" s="281"/>
      <c r="AR87" s="281"/>
      <c r="AS87" s="281"/>
      <c r="AT87" s="281"/>
      <c r="AU87" s="281"/>
      <c r="AV87" s="281"/>
      <c r="AW87" s="281"/>
      <c r="AX87" s="281"/>
      <c r="AY87" s="281"/>
      <c r="AZ87" s="281"/>
      <c r="BA87" s="281"/>
      <c r="BB87" s="281"/>
      <c r="BC87" s="281"/>
      <c r="BD87" s="281"/>
      <c r="BE87" s="281"/>
      <c r="BF87" s="281"/>
      <c r="BG87" s="281"/>
      <c r="BH87" s="281"/>
      <c r="BI87" s="281"/>
      <c r="BJ87" s="281"/>
      <c r="BK87" s="281"/>
      <c r="BL87" s="281"/>
      <c r="BM87" s="281"/>
      <c r="BN87" s="281"/>
      <c r="BO87" s="281"/>
      <c r="BP87" s="281"/>
      <c r="BQ87" s="281"/>
      <c r="BR87" s="281"/>
      <c r="BS87" s="281"/>
      <c r="BT87" s="281"/>
      <c r="BU87" s="281"/>
      <c r="BV87" s="281"/>
      <c r="BW87" s="281"/>
      <c r="BX87" s="281"/>
      <c r="BY87" s="281"/>
      <c r="BZ87" s="281"/>
      <c r="CA87" s="281"/>
      <c r="CB87" s="281"/>
      <c r="CC87" s="281"/>
      <c r="CD87" s="281"/>
      <c r="CE87" s="281"/>
      <c r="CF87" s="281"/>
      <c r="CG87" s="281"/>
      <c r="CH87" s="281"/>
      <c r="CI87" s="281"/>
      <c r="CJ87" s="281"/>
      <c r="CK87" s="281"/>
      <c r="CL87" s="281"/>
      <c r="CM87" s="281"/>
      <c r="CN87" s="281"/>
      <c r="CO87" s="281"/>
      <c r="CP87" s="281"/>
      <c r="CQ87" s="281"/>
      <c r="CR87" s="281"/>
      <c r="CS87" s="281"/>
      <c r="CT87" s="281"/>
      <c r="CU87" s="281"/>
      <c r="CV87" s="281"/>
      <c r="CW87" s="281"/>
      <c r="CX87" s="281"/>
      <c r="CY87" s="281"/>
      <c r="CZ87" s="281"/>
      <c r="DA87" s="281"/>
      <c r="DB87" s="281"/>
      <c r="DC87" s="281"/>
      <c r="DD87" s="281"/>
      <c r="DE87" s="281"/>
      <c r="DF87" s="281"/>
      <c r="DG87" s="281"/>
      <c r="DH87" s="281"/>
      <c r="DI87" s="281"/>
      <c r="DJ87" s="281"/>
      <c r="DK87" s="281"/>
      <c r="DL87" s="281"/>
    </row>
    <row r="88" spans="1:116" ht="13" x14ac:dyDescent="0.2">
      <c r="A88" s="281"/>
      <c r="B88" s="281"/>
      <c r="C88" s="281"/>
      <c r="D88" s="281"/>
      <c r="E88" s="281"/>
      <c r="F88" s="281"/>
      <c r="G88" s="281"/>
      <c r="H88" s="281"/>
      <c r="I88" s="281"/>
      <c r="J88" s="281"/>
      <c r="K88" s="281"/>
      <c r="L88" s="281"/>
      <c r="M88" s="281"/>
      <c r="N88" s="281"/>
      <c r="O88" s="281"/>
      <c r="P88" s="281"/>
      <c r="Q88" s="281"/>
      <c r="R88" s="281"/>
      <c r="S88" s="281"/>
      <c r="T88" s="281"/>
      <c r="U88" s="281"/>
      <c r="V88" s="281"/>
      <c r="W88" s="281"/>
      <c r="X88" s="281"/>
      <c r="Y88" s="281"/>
      <c r="Z88" s="281"/>
      <c r="AA88" s="281"/>
      <c r="AB88" s="281"/>
      <c r="AC88" s="281"/>
      <c r="AD88" s="281"/>
      <c r="AE88" s="281"/>
      <c r="AF88" s="281"/>
      <c r="AG88" s="281"/>
      <c r="AH88" s="281"/>
      <c r="AI88" s="281"/>
      <c r="AJ88" s="281"/>
      <c r="AK88" s="281"/>
      <c r="AL88" s="281"/>
      <c r="AM88" s="281"/>
      <c r="AN88" s="281"/>
      <c r="AO88" s="281"/>
      <c r="AP88" s="281"/>
      <c r="AQ88" s="281"/>
      <c r="AR88" s="281"/>
      <c r="AS88" s="281"/>
      <c r="AT88" s="281"/>
      <c r="AU88" s="281"/>
      <c r="AV88" s="281"/>
      <c r="AW88" s="281"/>
      <c r="AX88" s="281"/>
      <c r="AY88" s="281"/>
      <c r="AZ88" s="281"/>
      <c r="BA88" s="281"/>
      <c r="BB88" s="281"/>
      <c r="BC88" s="281"/>
      <c r="BD88" s="281"/>
      <c r="BE88" s="281"/>
      <c r="BF88" s="281"/>
      <c r="BG88" s="281"/>
      <c r="BH88" s="281"/>
      <c r="BI88" s="281"/>
      <c r="BJ88" s="281"/>
      <c r="BK88" s="281"/>
      <c r="BL88" s="281"/>
      <c r="BM88" s="281"/>
      <c r="BN88" s="281"/>
      <c r="BO88" s="281"/>
      <c r="BP88" s="281"/>
      <c r="BQ88" s="281"/>
      <c r="BR88" s="281"/>
      <c r="BS88" s="281"/>
      <c r="BT88" s="281"/>
      <c r="BU88" s="281"/>
      <c r="BV88" s="281"/>
      <c r="BW88" s="281"/>
      <c r="BX88" s="281"/>
      <c r="BY88" s="281"/>
      <c r="BZ88" s="281"/>
      <c r="CA88" s="281"/>
      <c r="CB88" s="281"/>
      <c r="CC88" s="281"/>
      <c r="CD88" s="281"/>
      <c r="CE88" s="281"/>
      <c r="CF88" s="281"/>
      <c r="CG88" s="281"/>
      <c r="CH88" s="281"/>
      <c r="CI88" s="281"/>
      <c r="CJ88" s="281"/>
      <c r="CK88" s="281"/>
      <c r="CL88" s="281"/>
      <c r="CM88" s="281"/>
      <c r="CN88" s="281"/>
      <c r="CO88" s="281"/>
      <c r="CP88" s="281"/>
      <c r="CQ88" s="281"/>
      <c r="CR88" s="281"/>
      <c r="CS88" s="281"/>
      <c r="CT88" s="281"/>
      <c r="CU88" s="281"/>
      <c r="CV88" s="281"/>
      <c r="CW88" s="281"/>
      <c r="CX88" s="281"/>
      <c r="CY88" s="281"/>
      <c r="CZ88" s="281"/>
      <c r="DA88" s="281"/>
      <c r="DB88" s="281"/>
      <c r="DC88" s="281"/>
      <c r="DD88" s="281"/>
      <c r="DE88" s="281"/>
      <c r="DF88" s="281"/>
      <c r="DG88" s="281"/>
      <c r="DH88" s="281"/>
      <c r="DI88" s="281"/>
      <c r="DJ88" s="281"/>
      <c r="DK88" s="281"/>
      <c r="DL88" s="281"/>
    </row>
    <row r="89" spans="1:116" ht="13" x14ac:dyDescent="0.2">
      <c r="B89" s="281"/>
      <c r="C89" s="281"/>
      <c r="D89" s="281"/>
      <c r="E89" s="281"/>
      <c r="F89" s="281"/>
      <c r="G89" s="281"/>
      <c r="H89" s="281"/>
      <c r="I89" s="281"/>
      <c r="J89" s="281"/>
      <c r="K89" s="281"/>
      <c r="L89" s="281"/>
      <c r="M89" s="281"/>
      <c r="N89" s="281"/>
      <c r="O89" s="281"/>
      <c r="P89" s="281"/>
      <c r="Q89" s="281"/>
      <c r="R89" s="281"/>
      <c r="S89" s="281"/>
      <c r="T89" s="281"/>
      <c r="U89" s="281"/>
      <c r="V89" s="281"/>
      <c r="W89" s="281"/>
      <c r="X89" s="281"/>
      <c r="Y89" s="281"/>
      <c r="Z89" s="281"/>
      <c r="AA89" s="281"/>
      <c r="AB89" s="281"/>
      <c r="AC89" s="281"/>
      <c r="AD89" s="281"/>
      <c r="AE89" s="281"/>
      <c r="AF89" s="281"/>
      <c r="AG89" s="281"/>
      <c r="AH89" s="281"/>
      <c r="AI89" s="281"/>
      <c r="AJ89" s="281"/>
      <c r="AK89" s="281"/>
      <c r="AL89" s="281"/>
      <c r="AM89" s="281"/>
      <c r="AN89" s="281"/>
      <c r="AO89" s="281"/>
      <c r="AP89" s="281"/>
      <c r="AQ89" s="281"/>
      <c r="AR89" s="281"/>
      <c r="AS89" s="281"/>
      <c r="AT89" s="281"/>
      <c r="AU89" s="281"/>
      <c r="AV89" s="281"/>
      <c r="AW89" s="281"/>
      <c r="AX89" s="281"/>
      <c r="AY89" s="281"/>
      <c r="AZ89" s="281"/>
      <c r="BA89" s="281"/>
      <c r="BB89" s="281"/>
      <c r="BC89" s="281"/>
      <c r="BD89" s="281"/>
      <c r="BE89" s="281"/>
      <c r="BF89" s="281"/>
      <c r="BG89" s="281"/>
      <c r="BH89" s="281"/>
      <c r="BI89" s="281"/>
      <c r="BJ89" s="281"/>
      <c r="BK89" s="281"/>
      <c r="BL89" s="281"/>
      <c r="BM89" s="281"/>
      <c r="BN89" s="281"/>
      <c r="BO89" s="281"/>
      <c r="BP89" s="281"/>
      <c r="BQ89" s="281"/>
      <c r="BR89" s="281"/>
      <c r="BS89" s="281"/>
      <c r="BT89" s="281"/>
      <c r="BU89" s="281"/>
      <c r="BV89" s="281"/>
      <c r="BW89" s="281"/>
      <c r="BX89" s="281"/>
      <c r="BY89" s="281"/>
      <c r="BZ89" s="281"/>
      <c r="CA89" s="281"/>
      <c r="CB89" s="281"/>
      <c r="CC89" s="281"/>
      <c r="CD89" s="281"/>
      <c r="CE89" s="281"/>
      <c r="CF89" s="281"/>
      <c r="CG89" s="281"/>
      <c r="CH89" s="281"/>
      <c r="CI89" s="281"/>
      <c r="CJ89" s="281"/>
      <c r="CK89" s="281"/>
      <c r="CL89" s="281"/>
      <c r="CM89" s="281"/>
      <c r="CN89" s="281"/>
      <c r="CO89" s="281"/>
      <c r="CP89" s="281"/>
      <c r="CQ89" s="281"/>
      <c r="CR89" s="281"/>
      <c r="CS89" s="281"/>
      <c r="CT89" s="281"/>
      <c r="CU89" s="281"/>
      <c r="CV89" s="281"/>
      <c r="CW89" s="281"/>
      <c r="CX89" s="281"/>
      <c r="CY89" s="281"/>
      <c r="CZ89" s="281"/>
      <c r="DA89" s="281"/>
      <c r="DB89" s="281"/>
      <c r="DC89" s="281"/>
      <c r="DD89" s="281"/>
      <c r="DE89" s="281"/>
      <c r="DF89" s="281"/>
      <c r="DG89" s="281"/>
      <c r="DH89" s="281"/>
      <c r="DI89" s="281"/>
      <c r="DJ89" s="281"/>
      <c r="DK89" s="281"/>
      <c r="DL89" s="281" t="s">
        <v>465</v>
      </c>
    </row>
  </sheetData>
  <sheetProtection algorithmName="SHA-512" hashValue="mwwELKtzU4zn0MII3SSfZyE79XebiIOOA2ZTX3kkmAyEqsDUgf3N98WKgoiPEbG8OYeS2H9orWqVmOWzror53A==" saltValue="FDeBMrshF/yGEIxCL5gvr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53125" style="283" customWidth="1"/>
    <col min="37" max="44" width="17" style="283" customWidth="1"/>
    <col min="45" max="45" width="6.08984375" style="290" customWidth="1"/>
    <col min="46" max="46" width="3" style="288" customWidth="1"/>
    <col min="47" max="47" width="19.08984375" style="283" hidden="1" customWidth="1"/>
    <col min="48" max="52" width="12.6328125" style="283" hidden="1" customWidth="1"/>
    <col min="53" max="16384" width="8.6328125" style="283" hidden="1"/>
  </cols>
  <sheetData>
    <row r="1" spans="1:46" ht="13" x14ac:dyDescent="0.2">
      <c r="AS1" s="284"/>
      <c r="AT1" s="284"/>
    </row>
    <row r="2" spans="1:46" ht="13" x14ac:dyDescent="0.2">
      <c r="AS2" s="284"/>
      <c r="AT2" s="284"/>
    </row>
    <row r="3" spans="1:46" ht="13" x14ac:dyDescent="0.2">
      <c r="AS3" s="284"/>
      <c r="AT3" s="284"/>
    </row>
    <row r="4" spans="1:46" ht="13" x14ac:dyDescent="0.2">
      <c r="AS4" s="284"/>
      <c r="AT4" s="284"/>
    </row>
    <row r="5" spans="1:46" ht="16.5" x14ac:dyDescent="0.2">
      <c r="A5" s="285" t="s">
        <v>466</v>
      </c>
      <c r="B5" s="286"/>
      <c r="C5" s="286"/>
      <c r="D5" s="286"/>
      <c r="E5" s="286"/>
      <c r="F5" s="286"/>
      <c r="G5" s="286"/>
      <c r="H5" s="286"/>
      <c r="I5" s="286"/>
      <c r="J5" s="286"/>
      <c r="K5" s="286"/>
      <c r="L5" s="286"/>
      <c r="M5" s="286"/>
      <c r="N5" s="286"/>
      <c r="O5" s="286"/>
      <c r="P5" s="286"/>
      <c r="Q5" s="286"/>
      <c r="R5" s="286"/>
      <c r="S5" s="286"/>
      <c r="T5" s="286"/>
      <c r="U5" s="286"/>
      <c r="V5" s="286"/>
      <c r="W5" s="286"/>
      <c r="X5" s="286"/>
      <c r="Y5" s="286"/>
      <c r="Z5" s="286"/>
      <c r="AA5" s="286"/>
      <c r="AB5" s="286"/>
      <c r="AC5" s="286"/>
      <c r="AD5" s="286"/>
      <c r="AE5" s="286"/>
      <c r="AF5" s="286"/>
      <c r="AG5" s="286"/>
      <c r="AH5" s="286"/>
      <c r="AI5" s="286"/>
      <c r="AJ5" s="286"/>
      <c r="AK5" s="286"/>
      <c r="AL5" s="286"/>
      <c r="AM5" s="286"/>
      <c r="AN5" s="286"/>
      <c r="AO5" s="286"/>
      <c r="AP5" s="286"/>
      <c r="AQ5" s="286"/>
      <c r="AR5" s="286"/>
      <c r="AS5" s="287"/>
    </row>
    <row r="6" spans="1:46" ht="13" x14ac:dyDescent="0.2">
      <c r="A6" s="288"/>
      <c r="B6" s="284"/>
      <c r="C6" s="284"/>
      <c r="D6" s="284"/>
      <c r="E6" s="284"/>
      <c r="F6" s="284"/>
      <c r="G6" s="284"/>
      <c r="H6" s="284"/>
      <c r="I6" s="284"/>
      <c r="J6" s="284"/>
      <c r="K6" s="284"/>
      <c r="L6" s="284"/>
      <c r="M6" s="284"/>
      <c r="N6" s="284"/>
      <c r="O6" s="284"/>
      <c r="P6" s="284"/>
      <c r="Q6" s="284"/>
      <c r="R6" s="284"/>
      <c r="S6" s="284"/>
      <c r="T6" s="284"/>
      <c r="U6" s="284"/>
      <c r="V6" s="284"/>
      <c r="W6" s="284"/>
      <c r="X6" s="284"/>
      <c r="Y6" s="284"/>
      <c r="Z6" s="284"/>
      <c r="AA6" s="284"/>
      <c r="AB6" s="284"/>
      <c r="AC6" s="284"/>
      <c r="AD6" s="284"/>
      <c r="AE6" s="284"/>
      <c r="AF6" s="284"/>
      <c r="AG6" s="284"/>
      <c r="AH6" s="284"/>
      <c r="AI6" s="284"/>
      <c r="AJ6" s="284"/>
      <c r="AK6" s="289" t="s">
        <v>467</v>
      </c>
      <c r="AL6" s="289"/>
      <c r="AM6" s="289"/>
      <c r="AN6" s="289"/>
      <c r="AO6" s="284"/>
      <c r="AP6" s="284"/>
      <c r="AQ6" s="284"/>
      <c r="AR6" s="284"/>
    </row>
    <row r="7" spans="1:46" ht="13" x14ac:dyDescent="0.2">
      <c r="A7" s="288"/>
      <c r="B7" s="284"/>
      <c r="C7" s="284"/>
      <c r="D7" s="284"/>
      <c r="E7" s="284"/>
      <c r="F7" s="284"/>
      <c r="G7" s="284"/>
      <c r="H7" s="284"/>
      <c r="I7" s="284"/>
      <c r="J7" s="284"/>
      <c r="K7" s="284"/>
      <c r="L7" s="284"/>
      <c r="M7" s="284"/>
      <c r="N7" s="284"/>
      <c r="O7" s="284"/>
      <c r="P7" s="284"/>
      <c r="Q7" s="284"/>
      <c r="R7" s="284"/>
      <c r="S7" s="284"/>
      <c r="T7" s="284"/>
      <c r="U7" s="284"/>
      <c r="V7" s="284"/>
      <c r="W7" s="284"/>
      <c r="X7" s="284"/>
      <c r="Y7" s="284"/>
      <c r="Z7" s="284"/>
      <c r="AA7" s="284"/>
      <c r="AB7" s="284"/>
      <c r="AC7" s="284"/>
      <c r="AD7" s="284"/>
      <c r="AE7" s="284"/>
      <c r="AF7" s="284"/>
      <c r="AG7" s="284"/>
      <c r="AH7" s="284"/>
      <c r="AI7" s="284"/>
      <c r="AJ7" s="284"/>
      <c r="AK7" s="291"/>
      <c r="AL7" s="292"/>
      <c r="AM7" s="292"/>
      <c r="AN7" s="293"/>
      <c r="AO7" s="1163" t="s">
        <v>468</v>
      </c>
      <c r="AP7" s="294"/>
      <c r="AQ7" s="295" t="s">
        <v>469</v>
      </c>
      <c r="AR7" s="296"/>
    </row>
    <row r="8" spans="1:46" ht="13" x14ac:dyDescent="0.2">
      <c r="A8" s="288"/>
      <c r="B8" s="284"/>
      <c r="C8" s="284"/>
      <c r="D8" s="284"/>
      <c r="E8" s="284"/>
      <c r="F8" s="284"/>
      <c r="G8" s="284"/>
      <c r="H8" s="284"/>
      <c r="I8" s="284"/>
      <c r="J8" s="284"/>
      <c r="K8" s="284"/>
      <c r="L8" s="284"/>
      <c r="M8" s="284"/>
      <c r="N8" s="284"/>
      <c r="O8" s="284"/>
      <c r="P8" s="284"/>
      <c r="Q8" s="284"/>
      <c r="R8" s="284"/>
      <c r="S8" s="284"/>
      <c r="T8" s="284"/>
      <c r="U8" s="284"/>
      <c r="V8" s="284"/>
      <c r="W8" s="284"/>
      <c r="X8" s="284"/>
      <c r="Y8" s="284"/>
      <c r="Z8" s="284"/>
      <c r="AA8" s="284"/>
      <c r="AB8" s="284"/>
      <c r="AC8" s="284"/>
      <c r="AD8" s="284"/>
      <c r="AE8" s="284"/>
      <c r="AF8" s="284"/>
      <c r="AG8" s="284"/>
      <c r="AH8" s="284"/>
      <c r="AI8" s="284"/>
      <c r="AJ8" s="284"/>
      <c r="AK8" s="297"/>
      <c r="AL8" s="298"/>
      <c r="AM8" s="298"/>
      <c r="AN8" s="299"/>
      <c r="AO8" s="1164"/>
      <c r="AP8" s="300" t="s">
        <v>470</v>
      </c>
      <c r="AQ8" s="301" t="s">
        <v>471</v>
      </c>
      <c r="AR8" s="302" t="s">
        <v>472</v>
      </c>
    </row>
    <row r="9" spans="1:46" ht="13" x14ac:dyDescent="0.2">
      <c r="A9" s="288"/>
      <c r="B9" s="284"/>
      <c r="C9" s="284"/>
      <c r="D9" s="284"/>
      <c r="E9" s="284"/>
      <c r="F9" s="284"/>
      <c r="G9" s="284"/>
      <c r="H9" s="284"/>
      <c r="I9" s="284"/>
      <c r="J9" s="284"/>
      <c r="K9" s="284"/>
      <c r="L9" s="284"/>
      <c r="M9" s="284"/>
      <c r="N9" s="284"/>
      <c r="O9" s="284"/>
      <c r="P9" s="284"/>
      <c r="Q9" s="284"/>
      <c r="R9" s="284"/>
      <c r="S9" s="284"/>
      <c r="T9" s="284"/>
      <c r="U9" s="284"/>
      <c r="V9" s="284"/>
      <c r="W9" s="284"/>
      <c r="X9" s="284"/>
      <c r="Y9" s="284"/>
      <c r="Z9" s="284"/>
      <c r="AA9" s="284"/>
      <c r="AB9" s="284"/>
      <c r="AC9" s="284"/>
      <c r="AD9" s="284"/>
      <c r="AE9" s="284"/>
      <c r="AF9" s="284"/>
      <c r="AG9" s="284"/>
      <c r="AH9" s="284"/>
      <c r="AI9" s="284"/>
      <c r="AJ9" s="284"/>
      <c r="AK9" s="1157" t="s">
        <v>473</v>
      </c>
      <c r="AL9" s="1158"/>
      <c r="AM9" s="1158"/>
      <c r="AN9" s="1159"/>
      <c r="AO9" s="303">
        <v>591536531</v>
      </c>
      <c r="AP9" s="303">
        <v>78085</v>
      </c>
      <c r="AQ9" s="304">
        <v>85181</v>
      </c>
      <c r="AR9" s="305">
        <v>-8.3000000000000007</v>
      </c>
    </row>
    <row r="10" spans="1:46" ht="13" x14ac:dyDescent="0.2">
      <c r="A10" s="288"/>
      <c r="B10" s="284"/>
      <c r="C10" s="284"/>
      <c r="D10" s="284"/>
      <c r="E10" s="284"/>
      <c r="F10" s="284"/>
      <c r="G10" s="284"/>
      <c r="H10" s="284"/>
      <c r="I10" s="284"/>
      <c r="J10" s="284"/>
      <c r="K10" s="284"/>
      <c r="L10" s="284"/>
      <c r="M10" s="284"/>
      <c r="N10" s="284"/>
      <c r="O10" s="284"/>
      <c r="P10" s="284"/>
      <c r="Q10" s="284"/>
      <c r="R10" s="284"/>
      <c r="S10" s="284"/>
      <c r="T10" s="284"/>
      <c r="U10" s="284"/>
      <c r="V10" s="284"/>
      <c r="W10" s="284"/>
      <c r="X10" s="284"/>
      <c r="Y10" s="284"/>
      <c r="Z10" s="284"/>
      <c r="AA10" s="284"/>
      <c r="AB10" s="284"/>
      <c r="AC10" s="284"/>
      <c r="AD10" s="284"/>
      <c r="AE10" s="284"/>
      <c r="AF10" s="284"/>
      <c r="AG10" s="284"/>
      <c r="AH10" s="284"/>
      <c r="AI10" s="284"/>
      <c r="AJ10" s="284"/>
      <c r="AK10" s="1157" t="s">
        <v>474</v>
      </c>
      <c r="AL10" s="1158"/>
      <c r="AM10" s="1158"/>
      <c r="AN10" s="1159"/>
      <c r="AO10" s="303">
        <v>628206</v>
      </c>
      <c r="AP10" s="303">
        <v>83</v>
      </c>
      <c r="AQ10" s="304">
        <v>187</v>
      </c>
      <c r="AR10" s="305">
        <v>-55.6</v>
      </c>
    </row>
    <row r="11" spans="1:46" ht="13.5" customHeight="1" x14ac:dyDescent="0.2">
      <c r="A11" s="288"/>
      <c r="B11" s="284"/>
      <c r="C11" s="284"/>
      <c r="D11" s="284"/>
      <c r="E11" s="284"/>
      <c r="F11" s="284"/>
      <c r="G11" s="284"/>
      <c r="H11" s="284"/>
      <c r="I11" s="284"/>
      <c r="J11" s="284"/>
      <c r="K11" s="284"/>
      <c r="L11" s="284"/>
      <c r="M11" s="284"/>
      <c r="N11" s="284"/>
      <c r="O11" s="284"/>
      <c r="P11" s="284"/>
      <c r="Q11" s="284"/>
      <c r="R11" s="284"/>
      <c r="S11" s="284"/>
      <c r="T11" s="284"/>
      <c r="U11" s="284"/>
      <c r="V11" s="284"/>
      <c r="W11" s="284"/>
      <c r="X11" s="284"/>
      <c r="Y11" s="284"/>
      <c r="Z11" s="284"/>
      <c r="AA11" s="284"/>
      <c r="AB11" s="284"/>
      <c r="AC11" s="284"/>
      <c r="AD11" s="284"/>
      <c r="AE11" s="284"/>
      <c r="AF11" s="284"/>
      <c r="AG11" s="284"/>
      <c r="AH11" s="284"/>
      <c r="AI11" s="284"/>
      <c r="AJ11" s="284"/>
      <c r="AK11" s="1157" t="s">
        <v>475</v>
      </c>
      <c r="AL11" s="1158"/>
      <c r="AM11" s="1158"/>
      <c r="AN11" s="1159"/>
      <c r="AO11" s="303">
        <v>4596050</v>
      </c>
      <c r="AP11" s="303">
        <v>607</v>
      </c>
      <c r="AQ11" s="304">
        <v>569</v>
      </c>
      <c r="AR11" s="305">
        <v>6.7</v>
      </c>
    </row>
    <row r="12" spans="1:46" ht="13.5" customHeight="1" x14ac:dyDescent="0.2">
      <c r="A12" s="288"/>
      <c r="B12" s="284"/>
      <c r="C12" s="284"/>
      <c r="D12" s="284"/>
      <c r="E12" s="284"/>
      <c r="F12" s="284"/>
      <c r="G12" s="284"/>
      <c r="H12" s="284"/>
      <c r="I12" s="284"/>
      <c r="J12" s="284"/>
      <c r="K12" s="284"/>
      <c r="L12" s="284"/>
      <c r="M12" s="284"/>
      <c r="N12" s="284"/>
      <c r="O12" s="284"/>
      <c r="P12" s="284"/>
      <c r="Q12" s="284"/>
      <c r="R12" s="284"/>
      <c r="S12" s="284"/>
      <c r="T12" s="284"/>
      <c r="U12" s="284"/>
      <c r="V12" s="284"/>
      <c r="W12" s="284"/>
      <c r="X12" s="284"/>
      <c r="Y12" s="284"/>
      <c r="Z12" s="284"/>
      <c r="AA12" s="284"/>
      <c r="AB12" s="284"/>
      <c r="AC12" s="284"/>
      <c r="AD12" s="284"/>
      <c r="AE12" s="284"/>
      <c r="AF12" s="284"/>
      <c r="AG12" s="284"/>
      <c r="AH12" s="284"/>
      <c r="AI12" s="284"/>
      <c r="AJ12" s="284"/>
      <c r="AK12" s="1157" t="s">
        <v>476</v>
      </c>
      <c r="AL12" s="1158"/>
      <c r="AM12" s="1158"/>
      <c r="AN12" s="1159"/>
      <c r="AO12" s="303" t="s">
        <v>477</v>
      </c>
      <c r="AP12" s="303" t="s">
        <v>477</v>
      </c>
      <c r="AQ12" s="304" t="s">
        <v>477</v>
      </c>
      <c r="AR12" s="305" t="s">
        <v>477</v>
      </c>
    </row>
    <row r="13" spans="1:46" ht="13.5" customHeight="1" x14ac:dyDescent="0.2">
      <c r="A13" s="288"/>
      <c r="B13" s="284"/>
      <c r="C13" s="284"/>
      <c r="D13" s="284"/>
      <c r="E13" s="284"/>
      <c r="F13" s="284"/>
      <c r="G13" s="284"/>
      <c r="H13" s="284"/>
      <c r="I13" s="284"/>
      <c r="J13" s="284"/>
      <c r="K13" s="284"/>
      <c r="L13" s="284"/>
      <c r="M13" s="284"/>
      <c r="N13" s="284"/>
      <c r="O13" s="284"/>
      <c r="P13" s="284"/>
      <c r="Q13" s="284"/>
      <c r="R13" s="284"/>
      <c r="S13" s="284"/>
      <c r="T13" s="284"/>
      <c r="U13" s="284"/>
      <c r="V13" s="284"/>
      <c r="W13" s="284"/>
      <c r="X13" s="284"/>
      <c r="Y13" s="284"/>
      <c r="Z13" s="284"/>
      <c r="AA13" s="284"/>
      <c r="AB13" s="284"/>
      <c r="AC13" s="284"/>
      <c r="AD13" s="284"/>
      <c r="AE13" s="284"/>
      <c r="AF13" s="284"/>
      <c r="AG13" s="284"/>
      <c r="AH13" s="284"/>
      <c r="AI13" s="284"/>
      <c r="AJ13" s="284"/>
      <c r="AK13" s="1157" t="s">
        <v>478</v>
      </c>
      <c r="AL13" s="1158"/>
      <c r="AM13" s="1158"/>
      <c r="AN13" s="1159"/>
      <c r="AO13" s="303">
        <v>41519</v>
      </c>
      <c r="AP13" s="303">
        <v>5</v>
      </c>
      <c r="AQ13" s="304">
        <v>9</v>
      </c>
      <c r="AR13" s="305">
        <v>-44.4</v>
      </c>
    </row>
    <row r="14" spans="1:46" ht="13.5" customHeight="1" x14ac:dyDescent="0.2">
      <c r="A14" s="288"/>
      <c r="B14" s="284"/>
      <c r="C14" s="284"/>
      <c r="D14" s="284"/>
      <c r="E14" s="284"/>
      <c r="F14" s="284"/>
      <c r="G14" s="284"/>
      <c r="H14" s="284"/>
      <c r="I14" s="284"/>
      <c r="J14" s="284"/>
      <c r="K14" s="284"/>
      <c r="L14" s="284"/>
      <c r="M14" s="284"/>
      <c r="N14" s="284"/>
      <c r="O14" s="284"/>
      <c r="P14" s="284"/>
      <c r="Q14" s="284"/>
      <c r="R14" s="284"/>
      <c r="S14" s="284"/>
      <c r="T14" s="284"/>
      <c r="U14" s="284"/>
      <c r="V14" s="284"/>
      <c r="W14" s="284"/>
      <c r="X14" s="284"/>
      <c r="Y14" s="284"/>
      <c r="Z14" s="284"/>
      <c r="AA14" s="284"/>
      <c r="AB14" s="284"/>
      <c r="AC14" s="284"/>
      <c r="AD14" s="284"/>
      <c r="AE14" s="284"/>
      <c r="AF14" s="284"/>
      <c r="AG14" s="284"/>
      <c r="AH14" s="284"/>
      <c r="AI14" s="284"/>
      <c r="AJ14" s="284"/>
      <c r="AK14" s="1157" t="s">
        <v>479</v>
      </c>
      <c r="AL14" s="1158"/>
      <c r="AM14" s="1158"/>
      <c r="AN14" s="1159"/>
      <c r="AO14" s="303">
        <v>7269704</v>
      </c>
      <c r="AP14" s="303">
        <v>960</v>
      </c>
      <c r="AQ14" s="304">
        <v>1130</v>
      </c>
      <c r="AR14" s="305">
        <v>-15</v>
      </c>
    </row>
    <row r="15" spans="1:46" ht="13" x14ac:dyDescent="0.2">
      <c r="A15" s="288"/>
      <c r="B15" s="284"/>
      <c r="C15" s="284"/>
      <c r="D15" s="284"/>
      <c r="E15" s="284"/>
      <c r="F15" s="284"/>
      <c r="G15" s="284"/>
      <c r="H15" s="284"/>
      <c r="I15" s="284"/>
      <c r="J15" s="284"/>
      <c r="K15" s="284"/>
      <c r="L15" s="284"/>
      <c r="M15" s="284"/>
      <c r="N15" s="284"/>
      <c r="O15" s="284"/>
      <c r="P15" s="284"/>
      <c r="Q15" s="284"/>
      <c r="R15" s="284"/>
      <c r="S15" s="284"/>
      <c r="T15" s="284"/>
      <c r="U15" s="284"/>
      <c r="V15" s="284"/>
      <c r="W15" s="284"/>
      <c r="X15" s="284"/>
      <c r="Y15" s="284"/>
      <c r="Z15" s="284"/>
      <c r="AA15" s="284"/>
      <c r="AB15" s="284"/>
      <c r="AC15" s="284"/>
      <c r="AD15" s="284"/>
      <c r="AE15" s="284"/>
      <c r="AF15" s="284"/>
      <c r="AG15" s="284"/>
      <c r="AH15" s="284"/>
      <c r="AI15" s="284"/>
      <c r="AJ15" s="284"/>
      <c r="AK15" s="1157" t="s">
        <v>480</v>
      </c>
      <c r="AL15" s="1158"/>
      <c r="AM15" s="1158"/>
      <c r="AN15" s="1159"/>
      <c r="AO15" s="303">
        <v>-43174675</v>
      </c>
      <c r="AP15" s="303">
        <v>-5699</v>
      </c>
      <c r="AQ15" s="304">
        <v>-7181</v>
      </c>
      <c r="AR15" s="305">
        <v>-20.6</v>
      </c>
    </row>
    <row r="16" spans="1:46" ht="13" x14ac:dyDescent="0.2">
      <c r="A16" s="288"/>
      <c r="B16" s="284"/>
      <c r="C16" s="284"/>
      <c r="D16" s="284"/>
      <c r="E16" s="284"/>
      <c r="F16" s="284"/>
      <c r="G16" s="284"/>
      <c r="H16" s="284"/>
      <c r="I16" s="284"/>
      <c r="J16" s="284"/>
      <c r="K16" s="284"/>
      <c r="L16" s="284"/>
      <c r="M16" s="284"/>
      <c r="N16" s="284"/>
      <c r="O16" s="284"/>
      <c r="P16" s="284"/>
      <c r="Q16" s="284"/>
      <c r="R16" s="284"/>
      <c r="S16" s="284"/>
      <c r="T16" s="284"/>
      <c r="U16" s="284"/>
      <c r="V16" s="284"/>
      <c r="W16" s="284"/>
      <c r="X16" s="284"/>
      <c r="Y16" s="284"/>
      <c r="Z16" s="284"/>
      <c r="AA16" s="284"/>
      <c r="AB16" s="284"/>
      <c r="AC16" s="284"/>
      <c r="AD16" s="284"/>
      <c r="AE16" s="284"/>
      <c r="AF16" s="284"/>
      <c r="AG16" s="284"/>
      <c r="AH16" s="284"/>
      <c r="AI16" s="284"/>
      <c r="AJ16" s="284"/>
      <c r="AK16" s="1149" t="s">
        <v>156</v>
      </c>
      <c r="AL16" s="1150"/>
      <c r="AM16" s="1150"/>
      <c r="AN16" s="1151"/>
      <c r="AO16" s="303">
        <v>560897335</v>
      </c>
      <c r="AP16" s="303">
        <v>74041</v>
      </c>
      <c r="AQ16" s="304">
        <v>79895</v>
      </c>
      <c r="AR16" s="305">
        <v>-7.3</v>
      </c>
    </row>
    <row r="17" spans="1:46" ht="13" x14ac:dyDescent="0.2">
      <c r="A17" s="288"/>
      <c r="B17" s="284"/>
      <c r="C17" s="284"/>
      <c r="D17" s="284"/>
      <c r="E17" s="284"/>
      <c r="F17" s="284"/>
      <c r="G17" s="284"/>
      <c r="H17" s="284"/>
      <c r="I17" s="284"/>
      <c r="J17" s="284"/>
      <c r="K17" s="284"/>
      <c r="L17" s="284"/>
      <c r="M17" s="284"/>
      <c r="N17" s="284"/>
      <c r="O17" s="284"/>
      <c r="P17" s="284"/>
      <c r="Q17" s="284"/>
      <c r="R17" s="284"/>
      <c r="S17" s="284"/>
      <c r="T17" s="284"/>
      <c r="U17" s="284"/>
      <c r="V17" s="284"/>
      <c r="W17" s="284"/>
      <c r="X17" s="284"/>
      <c r="Y17" s="284"/>
      <c r="Z17" s="284"/>
      <c r="AA17" s="284"/>
      <c r="AB17" s="284"/>
      <c r="AC17" s="284"/>
      <c r="AD17" s="284"/>
      <c r="AE17" s="284"/>
      <c r="AF17" s="284"/>
      <c r="AG17" s="284"/>
      <c r="AH17" s="284"/>
      <c r="AI17" s="284"/>
      <c r="AJ17" s="284"/>
      <c r="AK17" s="306"/>
      <c r="AL17" s="306"/>
      <c r="AM17" s="306"/>
      <c r="AN17" s="306"/>
      <c r="AO17" s="307"/>
      <c r="AP17" s="307"/>
      <c r="AQ17" s="307"/>
      <c r="AR17" s="308"/>
    </row>
    <row r="18" spans="1:46" ht="13" x14ac:dyDescent="0.2">
      <c r="A18" s="288"/>
      <c r="B18" s="284"/>
      <c r="C18" s="284"/>
      <c r="D18" s="284"/>
      <c r="E18" s="284"/>
      <c r="F18" s="284"/>
      <c r="G18" s="284"/>
      <c r="H18" s="284"/>
      <c r="I18" s="284"/>
      <c r="J18" s="284"/>
      <c r="K18" s="284"/>
      <c r="L18" s="284"/>
      <c r="M18" s="284"/>
      <c r="N18" s="284"/>
      <c r="O18" s="284"/>
      <c r="P18" s="284"/>
      <c r="Q18" s="284"/>
      <c r="R18" s="284"/>
      <c r="S18" s="284"/>
      <c r="T18" s="284"/>
      <c r="U18" s="284"/>
      <c r="V18" s="284"/>
      <c r="W18" s="284"/>
      <c r="X18" s="284"/>
      <c r="Y18" s="284"/>
      <c r="Z18" s="284"/>
      <c r="AA18" s="284"/>
      <c r="AB18" s="284"/>
      <c r="AC18" s="284"/>
      <c r="AD18" s="284"/>
      <c r="AE18" s="284"/>
      <c r="AF18" s="284"/>
      <c r="AG18" s="284"/>
      <c r="AH18" s="284"/>
      <c r="AI18" s="284"/>
      <c r="AJ18" s="284"/>
      <c r="AK18" s="284"/>
      <c r="AL18" s="284"/>
      <c r="AM18" s="284"/>
      <c r="AN18" s="284"/>
      <c r="AO18" s="284"/>
      <c r="AP18" s="284"/>
      <c r="AQ18" s="309"/>
      <c r="AR18" s="309"/>
    </row>
    <row r="19" spans="1:46" ht="13" x14ac:dyDescent="0.2">
      <c r="A19" s="288"/>
      <c r="B19" s="284"/>
      <c r="C19" s="284"/>
      <c r="D19" s="284"/>
      <c r="E19" s="284"/>
      <c r="F19" s="284"/>
      <c r="G19" s="284"/>
      <c r="H19" s="284"/>
      <c r="I19" s="284"/>
      <c r="J19" s="284"/>
      <c r="K19" s="284"/>
      <c r="L19" s="284"/>
      <c r="M19" s="284"/>
      <c r="N19" s="284"/>
      <c r="O19" s="284"/>
      <c r="P19" s="284"/>
      <c r="Q19" s="284"/>
      <c r="R19" s="284"/>
      <c r="S19" s="284"/>
      <c r="T19" s="284"/>
      <c r="U19" s="284"/>
      <c r="V19" s="284"/>
      <c r="W19" s="284"/>
      <c r="X19" s="284"/>
      <c r="Y19" s="284"/>
      <c r="Z19" s="284"/>
      <c r="AA19" s="284"/>
      <c r="AB19" s="284"/>
      <c r="AC19" s="284"/>
      <c r="AD19" s="284"/>
      <c r="AE19" s="284"/>
      <c r="AF19" s="284"/>
      <c r="AG19" s="284"/>
      <c r="AH19" s="284"/>
      <c r="AI19" s="284"/>
      <c r="AJ19" s="284"/>
      <c r="AK19" s="284" t="s">
        <v>481</v>
      </c>
      <c r="AL19" s="284"/>
      <c r="AM19" s="284"/>
      <c r="AN19" s="284"/>
      <c r="AO19" s="284"/>
      <c r="AP19" s="284"/>
      <c r="AQ19" s="284"/>
      <c r="AR19" s="284"/>
    </row>
    <row r="20" spans="1:46" ht="13" x14ac:dyDescent="0.2">
      <c r="A20" s="288"/>
      <c r="B20" s="284"/>
      <c r="C20" s="284"/>
      <c r="D20" s="284"/>
      <c r="E20" s="284"/>
      <c r="F20" s="284"/>
      <c r="G20" s="284"/>
      <c r="H20" s="284"/>
      <c r="I20" s="284"/>
      <c r="J20" s="284"/>
      <c r="K20" s="284"/>
      <c r="L20" s="284"/>
      <c r="M20" s="284"/>
      <c r="N20" s="284"/>
      <c r="O20" s="284"/>
      <c r="P20" s="284"/>
      <c r="Q20" s="284"/>
      <c r="R20" s="284"/>
      <c r="S20" s="284"/>
      <c r="T20" s="284"/>
      <c r="U20" s="284"/>
      <c r="V20" s="284"/>
      <c r="W20" s="284"/>
      <c r="X20" s="284"/>
      <c r="Y20" s="284"/>
      <c r="Z20" s="284"/>
      <c r="AA20" s="284"/>
      <c r="AB20" s="284"/>
      <c r="AC20" s="284"/>
      <c r="AD20" s="284"/>
      <c r="AE20" s="284"/>
      <c r="AF20" s="284"/>
      <c r="AG20" s="284"/>
      <c r="AH20" s="284"/>
      <c r="AI20" s="284"/>
      <c r="AJ20" s="284"/>
      <c r="AK20" s="310"/>
      <c r="AL20" s="311"/>
      <c r="AM20" s="311"/>
      <c r="AN20" s="312"/>
      <c r="AO20" s="313" t="s">
        <v>482</v>
      </c>
      <c r="AP20" s="314" t="s">
        <v>483</v>
      </c>
      <c r="AQ20" s="315" t="s">
        <v>484</v>
      </c>
      <c r="AR20" s="316"/>
    </row>
    <row r="21" spans="1:46" s="322" customFormat="1" ht="13" x14ac:dyDescent="0.2">
      <c r="A21" s="317"/>
      <c r="B21" s="289"/>
      <c r="C21" s="289"/>
      <c r="D21" s="289"/>
      <c r="E21" s="289"/>
      <c r="F21" s="289"/>
      <c r="G21" s="289"/>
      <c r="H21" s="289"/>
      <c r="I21" s="289"/>
      <c r="J21" s="289"/>
      <c r="K21" s="289"/>
      <c r="L21" s="289"/>
      <c r="M21" s="289"/>
      <c r="N21" s="289"/>
      <c r="O21" s="289"/>
      <c r="P21" s="289"/>
      <c r="Q21" s="289"/>
      <c r="R21" s="289"/>
      <c r="S21" s="289"/>
      <c r="T21" s="289"/>
      <c r="U21" s="289"/>
      <c r="V21" s="289"/>
      <c r="W21" s="289"/>
      <c r="X21" s="289"/>
      <c r="Y21" s="289"/>
      <c r="Z21" s="289"/>
      <c r="AA21" s="289"/>
      <c r="AB21" s="289"/>
      <c r="AC21" s="289"/>
      <c r="AD21" s="289"/>
      <c r="AE21" s="289"/>
      <c r="AF21" s="289"/>
      <c r="AG21" s="289"/>
      <c r="AH21" s="289"/>
      <c r="AI21" s="289"/>
      <c r="AJ21" s="289"/>
      <c r="AK21" s="1160" t="s">
        <v>485</v>
      </c>
      <c r="AL21" s="1161"/>
      <c r="AM21" s="1161"/>
      <c r="AN21" s="1162"/>
      <c r="AO21" s="318">
        <v>795.44</v>
      </c>
      <c r="AP21" s="319">
        <v>893.13</v>
      </c>
      <c r="AQ21" s="320">
        <v>-97.69</v>
      </c>
      <c r="AR21" s="289"/>
      <c r="AS21" s="321"/>
      <c r="AT21" s="317"/>
    </row>
    <row r="22" spans="1:46" s="322" customFormat="1" ht="13" x14ac:dyDescent="0.2">
      <c r="A22" s="317"/>
      <c r="B22" s="289"/>
      <c r="C22" s="289"/>
      <c r="D22" s="289"/>
      <c r="E22" s="289"/>
      <c r="F22" s="289"/>
      <c r="G22" s="289"/>
      <c r="H22" s="289"/>
      <c r="I22" s="289"/>
      <c r="J22" s="289"/>
      <c r="K22" s="289"/>
      <c r="L22" s="289"/>
      <c r="M22" s="289"/>
      <c r="N22" s="289"/>
      <c r="O22" s="289"/>
      <c r="P22" s="289"/>
      <c r="Q22" s="289"/>
      <c r="R22" s="289"/>
      <c r="S22" s="289"/>
      <c r="T22" s="289"/>
      <c r="U22" s="289"/>
      <c r="V22" s="289"/>
      <c r="W22" s="289"/>
      <c r="X22" s="289"/>
      <c r="Y22" s="289"/>
      <c r="Z22" s="289"/>
      <c r="AA22" s="289"/>
      <c r="AB22" s="289"/>
      <c r="AC22" s="289"/>
      <c r="AD22" s="289"/>
      <c r="AE22" s="289"/>
      <c r="AF22" s="289"/>
      <c r="AG22" s="289"/>
      <c r="AH22" s="289"/>
      <c r="AI22" s="289"/>
      <c r="AJ22" s="289"/>
      <c r="AK22" s="1160" t="s">
        <v>486</v>
      </c>
      <c r="AL22" s="1161"/>
      <c r="AM22" s="1161"/>
      <c r="AN22" s="1162"/>
      <c r="AO22" s="323">
        <v>102.5</v>
      </c>
      <c r="AP22" s="324">
        <v>100.7</v>
      </c>
      <c r="AQ22" s="325">
        <v>1.8</v>
      </c>
      <c r="AR22" s="309"/>
      <c r="AS22" s="321"/>
      <c r="AT22" s="317"/>
    </row>
    <row r="23" spans="1:46" s="322" customFormat="1" ht="13" x14ac:dyDescent="0.2">
      <c r="A23" s="317"/>
      <c r="B23" s="289"/>
      <c r="C23" s="289"/>
      <c r="D23" s="289"/>
      <c r="E23" s="289"/>
      <c r="F23" s="289"/>
      <c r="G23" s="289"/>
      <c r="H23" s="289"/>
      <c r="I23" s="289"/>
      <c r="J23" s="289"/>
      <c r="K23" s="289"/>
      <c r="L23" s="289"/>
      <c r="M23" s="289"/>
      <c r="N23" s="289"/>
      <c r="O23" s="289"/>
      <c r="P23" s="289"/>
      <c r="Q23" s="289"/>
      <c r="R23" s="289"/>
      <c r="S23" s="289"/>
      <c r="T23" s="289"/>
      <c r="U23" s="289"/>
      <c r="V23" s="289"/>
      <c r="W23" s="289"/>
      <c r="X23" s="289"/>
      <c r="Y23" s="289"/>
      <c r="Z23" s="289"/>
      <c r="AA23" s="289"/>
      <c r="AB23" s="289"/>
      <c r="AC23" s="289"/>
      <c r="AD23" s="289"/>
      <c r="AE23" s="289"/>
      <c r="AF23" s="289"/>
      <c r="AG23" s="289"/>
      <c r="AH23" s="289"/>
      <c r="AI23" s="289"/>
      <c r="AJ23" s="289"/>
      <c r="AK23" s="289"/>
      <c r="AL23" s="289"/>
      <c r="AM23" s="289"/>
      <c r="AN23" s="289"/>
      <c r="AO23" s="289"/>
      <c r="AP23" s="309"/>
      <c r="AQ23" s="309"/>
      <c r="AR23" s="309"/>
      <c r="AS23" s="321"/>
      <c r="AT23" s="317"/>
    </row>
    <row r="24" spans="1:46" s="322" customFormat="1" ht="13" x14ac:dyDescent="0.2">
      <c r="A24" s="317"/>
      <c r="B24" s="289"/>
      <c r="C24" s="289"/>
      <c r="D24" s="289"/>
      <c r="E24" s="289"/>
      <c r="F24" s="289"/>
      <c r="G24" s="289"/>
      <c r="H24" s="289"/>
      <c r="I24" s="289"/>
      <c r="J24" s="289"/>
      <c r="K24" s="289"/>
      <c r="L24" s="289"/>
      <c r="M24" s="289"/>
      <c r="N24" s="289"/>
      <c r="O24" s="289"/>
      <c r="P24" s="289"/>
      <c r="Q24" s="289"/>
      <c r="R24" s="289"/>
      <c r="S24" s="289"/>
      <c r="T24" s="289"/>
      <c r="U24" s="289"/>
      <c r="V24" s="289"/>
      <c r="W24" s="289"/>
      <c r="X24" s="289"/>
      <c r="Y24" s="289"/>
      <c r="Z24" s="289"/>
      <c r="AA24" s="289"/>
      <c r="AB24" s="289"/>
      <c r="AC24" s="289"/>
      <c r="AD24" s="289"/>
      <c r="AE24" s="289"/>
      <c r="AF24" s="289"/>
      <c r="AG24" s="289"/>
      <c r="AH24" s="289"/>
      <c r="AI24" s="289"/>
      <c r="AJ24" s="289"/>
      <c r="AK24" s="289"/>
      <c r="AL24" s="289"/>
      <c r="AM24" s="289"/>
      <c r="AN24" s="289"/>
      <c r="AO24" s="289"/>
      <c r="AP24" s="309"/>
      <c r="AQ24" s="309"/>
      <c r="AR24" s="309"/>
      <c r="AS24" s="321"/>
      <c r="AT24" s="317"/>
    </row>
    <row r="25" spans="1:46" s="322" customFormat="1" ht="13" x14ac:dyDescent="0.2">
      <c r="A25" s="326"/>
      <c r="B25" s="327"/>
      <c r="C25" s="327"/>
      <c r="D25" s="327"/>
      <c r="E25" s="327"/>
      <c r="F25" s="327"/>
      <c r="G25" s="327"/>
      <c r="H25" s="327"/>
      <c r="I25" s="327"/>
      <c r="J25" s="327"/>
      <c r="K25" s="327"/>
      <c r="L25" s="327"/>
      <c r="M25" s="327"/>
      <c r="N25" s="327"/>
      <c r="O25" s="327"/>
      <c r="P25" s="327"/>
      <c r="Q25" s="327"/>
      <c r="R25" s="327"/>
      <c r="S25" s="327"/>
      <c r="T25" s="327"/>
      <c r="U25" s="327"/>
      <c r="V25" s="327"/>
      <c r="W25" s="327"/>
      <c r="X25" s="327"/>
      <c r="Y25" s="327"/>
      <c r="Z25" s="327"/>
      <c r="AA25" s="327"/>
      <c r="AB25" s="327"/>
      <c r="AC25" s="327"/>
      <c r="AD25" s="327"/>
      <c r="AE25" s="327"/>
      <c r="AF25" s="327"/>
      <c r="AG25" s="327"/>
      <c r="AH25" s="327"/>
      <c r="AI25" s="327"/>
      <c r="AJ25" s="327"/>
      <c r="AK25" s="327"/>
      <c r="AL25" s="327"/>
      <c r="AM25" s="327"/>
      <c r="AN25" s="327"/>
      <c r="AO25" s="327"/>
      <c r="AP25" s="328"/>
      <c r="AQ25" s="328"/>
      <c r="AR25" s="328"/>
      <c r="AS25" s="329"/>
      <c r="AT25" s="317"/>
    </row>
    <row r="26" spans="1:46" s="322" customFormat="1" ht="13" x14ac:dyDescent="0.2">
      <c r="A26" s="289" t="s">
        <v>487</v>
      </c>
      <c r="B26" s="289"/>
      <c r="C26" s="289"/>
      <c r="D26" s="289"/>
      <c r="E26" s="289"/>
      <c r="F26" s="289"/>
      <c r="G26" s="289"/>
      <c r="H26" s="289"/>
      <c r="I26" s="289"/>
      <c r="J26" s="289"/>
      <c r="K26" s="289"/>
      <c r="L26" s="289"/>
      <c r="M26" s="289"/>
      <c r="N26" s="289"/>
      <c r="O26" s="289"/>
      <c r="P26" s="289"/>
      <c r="Q26" s="289"/>
      <c r="R26" s="289"/>
      <c r="S26" s="289"/>
      <c r="T26" s="289"/>
      <c r="U26" s="289"/>
      <c r="V26" s="289"/>
      <c r="W26" s="289"/>
      <c r="X26" s="289"/>
      <c r="Y26" s="289"/>
      <c r="Z26" s="289"/>
      <c r="AA26" s="289"/>
      <c r="AB26" s="289"/>
      <c r="AC26" s="289"/>
      <c r="AD26" s="289"/>
      <c r="AE26" s="289"/>
      <c r="AF26" s="289"/>
      <c r="AG26" s="289"/>
      <c r="AH26" s="289"/>
      <c r="AI26" s="289"/>
      <c r="AJ26" s="289"/>
      <c r="AK26" s="289"/>
      <c r="AL26" s="289"/>
      <c r="AM26" s="289"/>
      <c r="AN26" s="289"/>
      <c r="AO26" s="289"/>
      <c r="AP26" s="309"/>
      <c r="AQ26" s="309"/>
      <c r="AR26" s="309"/>
      <c r="AS26" s="289"/>
      <c r="AT26" s="289"/>
    </row>
    <row r="27" spans="1:46" ht="13" x14ac:dyDescent="0.2">
      <c r="A27" s="330"/>
      <c r="AO27" s="284"/>
      <c r="AP27" s="284"/>
      <c r="AQ27" s="284"/>
      <c r="AR27" s="284"/>
      <c r="AS27" s="284"/>
      <c r="AT27" s="284"/>
    </row>
    <row r="28" spans="1:46" ht="16.5" x14ac:dyDescent="0.2">
      <c r="A28" s="285" t="s">
        <v>488</v>
      </c>
      <c r="B28" s="286"/>
      <c r="C28" s="286"/>
      <c r="D28" s="286"/>
      <c r="E28" s="286"/>
      <c r="F28" s="286"/>
      <c r="G28" s="286"/>
      <c r="H28" s="286"/>
      <c r="I28" s="286"/>
      <c r="J28" s="286"/>
      <c r="K28" s="286"/>
      <c r="L28" s="286"/>
      <c r="M28" s="286"/>
      <c r="N28" s="286"/>
      <c r="O28" s="286"/>
      <c r="P28" s="286"/>
      <c r="Q28" s="286"/>
      <c r="R28" s="286"/>
      <c r="S28" s="286"/>
      <c r="T28" s="286"/>
      <c r="U28" s="286"/>
      <c r="V28" s="286"/>
      <c r="W28" s="286"/>
      <c r="X28" s="286"/>
      <c r="Y28" s="286"/>
      <c r="Z28" s="286"/>
      <c r="AA28" s="286"/>
      <c r="AB28" s="286"/>
      <c r="AC28" s="286"/>
      <c r="AD28" s="286"/>
      <c r="AE28" s="286"/>
      <c r="AF28" s="286"/>
      <c r="AG28" s="286"/>
      <c r="AH28" s="286"/>
      <c r="AI28" s="286"/>
      <c r="AJ28" s="286"/>
      <c r="AK28" s="286"/>
      <c r="AL28" s="286"/>
      <c r="AM28" s="286"/>
      <c r="AN28" s="286"/>
      <c r="AO28" s="286"/>
      <c r="AP28" s="286"/>
      <c r="AQ28" s="286"/>
      <c r="AR28" s="286"/>
      <c r="AS28" s="331"/>
    </row>
    <row r="29" spans="1:46" ht="13" x14ac:dyDescent="0.2">
      <c r="A29" s="288"/>
      <c r="B29" s="284"/>
      <c r="C29" s="284"/>
      <c r="D29" s="284"/>
      <c r="E29" s="284"/>
      <c r="F29" s="284"/>
      <c r="G29" s="284"/>
      <c r="H29" s="284"/>
      <c r="I29" s="284"/>
      <c r="J29" s="284"/>
      <c r="K29" s="284"/>
      <c r="L29" s="284"/>
      <c r="M29" s="284"/>
      <c r="N29" s="284"/>
      <c r="O29" s="284"/>
      <c r="P29" s="284"/>
      <c r="Q29" s="284"/>
      <c r="R29" s="284"/>
      <c r="S29" s="284"/>
      <c r="T29" s="284"/>
      <c r="U29" s="284"/>
      <c r="V29" s="284"/>
      <c r="W29" s="284"/>
      <c r="X29" s="284"/>
      <c r="Y29" s="284"/>
      <c r="Z29" s="284"/>
      <c r="AA29" s="284"/>
      <c r="AB29" s="284"/>
      <c r="AC29" s="284"/>
      <c r="AD29" s="284"/>
      <c r="AE29" s="284"/>
      <c r="AF29" s="284"/>
      <c r="AG29" s="284"/>
      <c r="AH29" s="284"/>
      <c r="AI29" s="284"/>
      <c r="AJ29" s="284"/>
      <c r="AK29" s="289" t="s">
        <v>489</v>
      </c>
      <c r="AL29" s="289"/>
      <c r="AM29" s="289"/>
      <c r="AN29" s="289"/>
      <c r="AO29" s="284"/>
      <c r="AP29" s="284"/>
      <c r="AQ29" s="284"/>
      <c r="AR29" s="284"/>
      <c r="AS29" s="332"/>
    </row>
    <row r="30" spans="1:46" ht="13" x14ac:dyDescent="0.2">
      <c r="A30" s="288"/>
      <c r="B30" s="284"/>
      <c r="C30" s="284"/>
      <c r="D30" s="284"/>
      <c r="E30" s="284"/>
      <c r="F30" s="284"/>
      <c r="G30" s="284"/>
      <c r="H30" s="284"/>
      <c r="I30" s="284"/>
      <c r="J30" s="284"/>
      <c r="K30" s="284"/>
      <c r="L30" s="284"/>
      <c r="M30" s="284"/>
      <c r="N30" s="284"/>
      <c r="O30" s="284"/>
      <c r="P30" s="284"/>
      <c r="Q30" s="284"/>
      <c r="R30" s="284"/>
      <c r="S30" s="284"/>
      <c r="T30" s="284"/>
      <c r="U30" s="284"/>
      <c r="V30" s="284"/>
      <c r="W30" s="284"/>
      <c r="X30" s="284"/>
      <c r="Y30" s="284"/>
      <c r="Z30" s="284"/>
      <c r="AA30" s="284"/>
      <c r="AB30" s="284"/>
      <c r="AC30" s="284"/>
      <c r="AD30" s="284"/>
      <c r="AE30" s="284"/>
      <c r="AF30" s="284"/>
      <c r="AG30" s="284"/>
      <c r="AH30" s="284"/>
      <c r="AI30" s="284"/>
      <c r="AJ30" s="284"/>
      <c r="AK30" s="291"/>
      <c r="AL30" s="292"/>
      <c r="AM30" s="292"/>
      <c r="AN30" s="293"/>
      <c r="AO30" s="1163" t="s">
        <v>468</v>
      </c>
      <c r="AP30" s="294"/>
      <c r="AQ30" s="295" t="s">
        <v>469</v>
      </c>
      <c r="AR30" s="296"/>
    </row>
    <row r="31" spans="1:46" ht="13" x14ac:dyDescent="0.2">
      <c r="A31" s="288"/>
      <c r="B31" s="284"/>
      <c r="C31" s="284"/>
      <c r="D31" s="284"/>
      <c r="E31" s="284"/>
      <c r="F31" s="284"/>
      <c r="G31" s="284"/>
      <c r="H31" s="284"/>
      <c r="I31" s="284"/>
      <c r="J31" s="284"/>
      <c r="K31" s="284"/>
      <c r="L31" s="284"/>
      <c r="M31" s="284"/>
      <c r="N31" s="284"/>
      <c r="O31" s="284"/>
      <c r="P31" s="284"/>
      <c r="Q31" s="284"/>
      <c r="R31" s="284"/>
      <c r="S31" s="284"/>
      <c r="T31" s="284"/>
      <c r="U31" s="284"/>
      <c r="V31" s="284"/>
      <c r="W31" s="284"/>
      <c r="X31" s="284"/>
      <c r="Y31" s="284"/>
      <c r="Z31" s="284"/>
      <c r="AA31" s="284"/>
      <c r="AB31" s="284"/>
      <c r="AC31" s="284"/>
      <c r="AD31" s="284"/>
      <c r="AE31" s="284"/>
      <c r="AF31" s="284"/>
      <c r="AG31" s="284"/>
      <c r="AH31" s="284"/>
      <c r="AI31" s="284"/>
      <c r="AJ31" s="284"/>
      <c r="AK31" s="297"/>
      <c r="AL31" s="298"/>
      <c r="AM31" s="298"/>
      <c r="AN31" s="299"/>
      <c r="AO31" s="1164"/>
      <c r="AP31" s="300" t="s">
        <v>470</v>
      </c>
      <c r="AQ31" s="301" t="s">
        <v>471</v>
      </c>
      <c r="AR31" s="302" t="s">
        <v>472</v>
      </c>
    </row>
    <row r="32" spans="1:46" ht="27" customHeight="1" x14ac:dyDescent="0.2">
      <c r="A32" s="288"/>
      <c r="B32" s="284"/>
      <c r="C32" s="284"/>
      <c r="D32" s="284"/>
      <c r="E32" s="284"/>
      <c r="F32" s="284"/>
      <c r="G32" s="284"/>
      <c r="H32" s="284"/>
      <c r="I32" s="284"/>
      <c r="J32" s="284"/>
      <c r="K32" s="284"/>
      <c r="L32" s="284"/>
      <c r="M32" s="284"/>
      <c r="N32" s="284"/>
      <c r="O32" s="284"/>
      <c r="P32" s="284"/>
      <c r="Q32" s="284"/>
      <c r="R32" s="284"/>
      <c r="S32" s="284"/>
      <c r="T32" s="284"/>
      <c r="U32" s="284"/>
      <c r="V32" s="284"/>
      <c r="W32" s="284"/>
      <c r="X32" s="284"/>
      <c r="Y32" s="284"/>
      <c r="Z32" s="284"/>
      <c r="AA32" s="284"/>
      <c r="AB32" s="284"/>
      <c r="AC32" s="284"/>
      <c r="AD32" s="284"/>
      <c r="AE32" s="284"/>
      <c r="AF32" s="284"/>
      <c r="AG32" s="284"/>
      <c r="AH32" s="284"/>
      <c r="AI32" s="284"/>
      <c r="AJ32" s="284"/>
      <c r="AK32" s="1146" t="s">
        <v>490</v>
      </c>
      <c r="AL32" s="1147"/>
      <c r="AM32" s="1147"/>
      <c r="AN32" s="1148"/>
      <c r="AO32" s="303">
        <v>222163754</v>
      </c>
      <c r="AP32" s="303">
        <v>29326</v>
      </c>
      <c r="AQ32" s="304">
        <v>26460</v>
      </c>
      <c r="AR32" s="305">
        <v>10.8</v>
      </c>
    </row>
    <row r="33" spans="1:46" ht="13.5" customHeight="1" x14ac:dyDescent="0.2">
      <c r="A33" s="288"/>
      <c r="B33" s="284"/>
      <c r="C33" s="284"/>
      <c r="D33" s="284"/>
      <c r="E33" s="284"/>
      <c r="F33" s="284"/>
      <c r="G33" s="284"/>
      <c r="H33" s="284"/>
      <c r="I33" s="284"/>
      <c r="J33" s="284"/>
      <c r="K33" s="284"/>
      <c r="L33" s="284"/>
      <c r="M33" s="284"/>
      <c r="N33" s="284"/>
      <c r="O33" s="284"/>
      <c r="P33" s="284"/>
      <c r="Q33" s="284"/>
      <c r="R33" s="284"/>
      <c r="S33" s="284"/>
      <c r="T33" s="284"/>
      <c r="U33" s="284"/>
      <c r="V33" s="284"/>
      <c r="W33" s="284"/>
      <c r="X33" s="284"/>
      <c r="Y33" s="284"/>
      <c r="Z33" s="284"/>
      <c r="AA33" s="284"/>
      <c r="AB33" s="284"/>
      <c r="AC33" s="284"/>
      <c r="AD33" s="284"/>
      <c r="AE33" s="284"/>
      <c r="AF33" s="284"/>
      <c r="AG33" s="284"/>
      <c r="AH33" s="284"/>
      <c r="AI33" s="284"/>
      <c r="AJ33" s="284"/>
      <c r="AK33" s="1146" t="s">
        <v>491</v>
      </c>
      <c r="AL33" s="1147"/>
      <c r="AM33" s="1147"/>
      <c r="AN33" s="1148"/>
      <c r="AO33" s="303" t="s">
        <v>477</v>
      </c>
      <c r="AP33" s="303" t="s">
        <v>477</v>
      </c>
      <c r="AQ33" s="304">
        <v>2040</v>
      </c>
      <c r="AR33" s="305" t="s">
        <v>477</v>
      </c>
    </row>
    <row r="34" spans="1:46" ht="27" customHeight="1" x14ac:dyDescent="0.2">
      <c r="A34" s="288"/>
      <c r="B34" s="284"/>
      <c r="C34" s="284"/>
      <c r="D34" s="284"/>
      <c r="E34" s="284"/>
      <c r="F34" s="284"/>
      <c r="G34" s="284"/>
      <c r="H34" s="284"/>
      <c r="I34" s="284"/>
      <c r="J34" s="284"/>
      <c r="K34" s="284"/>
      <c r="L34" s="284"/>
      <c r="M34" s="284"/>
      <c r="N34" s="284"/>
      <c r="O34" s="284"/>
      <c r="P34" s="284"/>
      <c r="Q34" s="284"/>
      <c r="R34" s="284"/>
      <c r="S34" s="284"/>
      <c r="T34" s="284"/>
      <c r="U34" s="284"/>
      <c r="V34" s="284"/>
      <c r="W34" s="284"/>
      <c r="X34" s="284"/>
      <c r="Y34" s="284"/>
      <c r="Z34" s="284"/>
      <c r="AA34" s="284"/>
      <c r="AB34" s="284"/>
      <c r="AC34" s="284"/>
      <c r="AD34" s="284"/>
      <c r="AE34" s="284"/>
      <c r="AF34" s="284"/>
      <c r="AG34" s="284"/>
      <c r="AH34" s="284"/>
      <c r="AI34" s="284"/>
      <c r="AJ34" s="284"/>
      <c r="AK34" s="1146" t="s">
        <v>492</v>
      </c>
      <c r="AL34" s="1147"/>
      <c r="AM34" s="1147"/>
      <c r="AN34" s="1148"/>
      <c r="AO34" s="303">
        <v>151187619</v>
      </c>
      <c r="AP34" s="303">
        <v>19957</v>
      </c>
      <c r="AQ34" s="304">
        <v>18868</v>
      </c>
      <c r="AR34" s="305">
        <v>5.8</v>
      </c>
    </row>
    <row r="35" spans="1:46" ht="27" customHeight="1" x14ac:dyDescent="0.2">
      <c r="A35" s="288"/>
      <c r="B35" s="284"/>
      <c r="C35" s="284"/>
      <c r="D35" s="284"/>
      <c r="E35" s="284"/>
      <c r="F35" s="284"/>
      <c r="G35" s="284"/>
      <c r="H35" s="284"/>
      <c r="I35" s="284"/>
      <c r="J35" s="284"/>
      <c r="K35" s="284"/>
      <c r="L35" s="284"/>
      <c r="M35" s="284"/>
      <c r="N35" s="284"/>
      <c r="O35" s="284"/>
      <c r="P35" s="284"/>
      <c r="Q35" s="284"/>
      <c r="R35" s="284"/>
      <c r="S35" s="284"/>
      <c r="T35" s="284"/>
      <c r="U35" s="284"/>
      <c r="V35" s="284"/>
      <c r="W35" s="284"/>
      <c r="X35" s="284"/>
      <c r="Y35" s="284"/>
      <c r="Z35" s="284"/>
      <c r="AA35" s="284"/>
      <c r="AB35" s="284"/>
      <c r="AC35" s="284"/>
      <c r="AD35" s="284"/>
      <c r="AE35" s="284"/>
      <c r="AF35" s="284"/>
      <c r="AG35" s="284"/>
      <c r="AH35" s="284"/>
      <c r="AI35" s="284"/>
      <c r="AJ35" s="284"/>
      <c r="AK35" s="1146" t="s">
        <v>493</v>
      </c>
      <c r="AL35" s="1147"/>
      <c r="AM35" s="1147"/>
      <c r="AN35" s="1148"/>
      <c r="AO35" s="303">
        <v>7188427</v>
      </c>
      <c r="AP35" s="303">
        <v>949</v>
      </c>
      <c r="AQ35" s="304">
        <v>885</v>
      </c>
      <c r="AR35" s="305">
        <v>7.2</v>
      </c>
    </row>
    <row r="36" spans="1:46" ht="27" customHeight="1" x14ac:dyDescent="0.2">
      <c r="A36" s="288"/>
      <c r="B36" s="284"/>
      <c r="C36" s="284"/>
      <c r="D36" s="284"/>
      <c r="E36" s="284"/>
      <c r="F36" s="284"/>
      <c r="G36" s="284"/>
      <c r="H36" s="284"/>
      <c r="I36" s="284"/>
      <c r="J36" s="284"/>
      <c r="K36" s="284"/>
      <c r="L36" s="284"/>
      <c r="M36" s="284"/>
      <c r="N36" s="284"/>
      <c r="O36" s="284"/>
      <c r="P36" s="284"/>
      <c r="Q36" s="284"/>
      <c r="R36" s="284"/>
      <c r="S36" s="284"/>
      <c r="T36" s="284"/>
      <c r="U36" s="284"/>
      <c r="V36" s="284"/>
      <c r="W36" s="284"/>
      <c r="X36" s="284"/>
      <c r="Y36" s="284"/>
      <c r="Z36" s="284"/>
      <c r="AA36" s="284"/>
      <c r="AB36" s="284"/>
      <c r="AC36" s="284"/>
      <c r="AD36" s="284"/>
      <c r="AE36" s="284"/>
      <c r="AF36" s="284"/>
      <c r="AG36" s="284"/>
      <c r="AH36" s="284"/>
      <c r="AI36" s="284"/>
      <c r="AJ36" s="284"/>
      <c r="AK36" s="1146" t="s">
        <v>494</v>
      </c>
      <c r="AL36" s="1147"/>
      <c r="AM36" s="1147"/>
      <c r="AN36" s="1148"/>
      <c r="AO36" s="303">
        <v>3459703</v>
      </c>
      <c r="AP36" s="303">
        <v>457</v>
      </c>
      <c r="AQ36" s="304">
        <v>58</v>
      </c>
      <c r="AR36" s="305">
        <v>687.9</v>
      </c>
    </row>
    <row r="37" spans="1:46" ht="13.5" customHeight="1" x14ac:dyDescent="0.2">
      <c r="A37" s="288"/>
      <c r="B37" s="284"/>
      <c r="C37" s="284"/>
      <c r="D37" s="284"/>
      <c r="E37" s="284"/>
      <c r="F37" s="284"/>
      <c r="G37" s="284"/>
      <c r="H37" s="284"/>
      <c r="I37" s="284"/>
      <c r="J37" s="284"/>
      <c r="K37" s="284"/>
      <c r="L37" s="284"/>
      <c r="M37" s="284"/>
      <c r="N37" s="284"/>
      <c r="O37" s="284"/>
      <c r="P37" s="284"/>
      <c r="Q37" s="284"/>
      <c r="R37" s="284"/>
      <c r="S37" s="284"/>
      <c r="T37" s="284"/>
      <c r="U37" s="284"/>
      <c r="V37" s="284"/>
      <c r="W37" s="284"/>
      <c r="X37" s="284"/>
      <c r="Y37" s="284"/>
      <c r="Z37" s="284"/>
      <c r="AA37" s="284"/>
      <c r="AB37" s="284"/>
      <c r="AC37" s="284"/>
      <c r="AD37" s="284"/>
      <c r="AE37" s="284"/>
      <c r="AF37" s="284"/>
      <c r="AG37" s="284"/>
      <c r="AH37" s="284"/>
      <c r="AI37" s="284"/>
      <c r="AJ37" s="284"/>
      <c r="AK37" s="1146" t="s">
        <v>495</v>
      </c>
      <c r="AL37" s="1147"/>
      <c r="AM37" s="1147"/>
      <c r="AN37" s="1148"/>
      <c r="AO37" s="303">
        <v>10312601</v>
      </c>
      <c r="AP37" s="303">
        <v>1361</v>
      </c>
      <c r="AQ37" s="304">
        <v>459</v>
      </c>
      <c r="AR37" s="305">
        <v>196.5</v>
      </c>
    </row>
    <row r="38" spans="1:46" ht="27" customHeight="1" x14ac:dyDescent="0.2">
      <c r="A38" s="288"/>
      <c r="B38" s="284"/>
      <c r="C38" s="284"/>
      <c r="D38" s="284"/>
      <c r="E38" s="284"/>
      <c r="F38" s="284"/>
      <c r="G38" s="284"/>
      <c r="H38" s="284"/>
      <c r="I38" s="284"/>
      <c r="J38" s="284"/>
      <c r="K38" s="284"/>
      <c r="L38" s="284"/>
      <c r="M38" s="284"/>
      <c r="N38" s="284"/>
      <c r="O38" s="284"/>
      <c r="P38" s="284"/>
      <c r="Q38" s="284"/>
      <c r="R38" s="284"/>
      <c r="S38" s="284"/>
      <c r="T38" s="284"/>
      <c r="U38" s="284"/>
      <c r="V38" s="284"/>
      <c r="W38" s="284"/>
      <c r="X38" s="284"/>
      <c r="Y38" s="284"/>
      <c r="Z38" s="284"/>
      <c r="AA38" s="284"/>
      <c r="AB38" s="284"/>
      <c r="AC38" s="284"/>
      <c r="AD38" s="284"/>
      <c r="AE38" s="284"/>
      <c r="AF38" s="284"/>
      <c r="AG38" s="284"/>
      <c r="AH38" s="284"/>
      <c r="AI38" s="284"/>
      <c r="AJ38" s="284"/>
      <c r="AK38" s="1143" t="s">
        <v>496</v>
      </c>
      <c r="AL38" s="1144"/>
      <c r="AM38" s="1144"/>
      <c r="AN38" s="1145"/>
      <c r="AO38" s="333" t="s">
        <v>477</v>
      </c>
      <c r="AP38" s="333" t="s">
        <v>477</v>
      </c>
      <c r="AQ38" s="334">
        <v>0</v>
      </c>
      <c r="AR38" s="325" t="s">
        <v>477</v>
      </c>
      <c r="AS38" s="332"/>
    </row>
    <row r="39" spans="1:46" ht="13" x14ac:dyDescent="0.2">
      <c r="A39" s="288"/>
      <c r="B39" s="284"/>
      <c r="C39" s="284"/>
      <c r="D39" s="284"/>
      <c r="E39" s="284"/>
      <c r="F39" s="284"/>
      <c r="G39" s="284"/>
      <c r="H39" s="284"/>
      <c r="I39" s="284"/>
      <c r="J39" s="284"/>
      <c r="K39" s="284"/>
      <c r="L39" s="284"/>
      <c r="M39" s="284"/>
      <c r="N39" s="284"/>
      <c r="O39" s="284"/>
      <c r="P39" s="284"/>
      <c r="Q39" s="284"/>
      <c r="R39" s="284"/>
      <c r="S39" s="284"/>
      <c r="T39" s="284"/>
      <c r="U39" s="284"/>
      <c r="V39" s="284"/>
      <c r="W39" s="284"/>
      <c r="X39" s="284"/>
      <c r="Y39" s="284"/>
      <c r="Z39" s="284"/>
      <c r="AA39" s="284"/>
      <c r="AB39" s="284"/>
      <c r="AC39" s="284"/>
      <c r="AD39" s="284"/>
      <c r="AE39" s="284"/>
      <c r="AF39" s="284"/>
      <c r="AG39" s="284"/>
      <c r="AH39" s="284"/>
      <c r="AI39" s="284"/>
      <c r="AJ39" s="284"/>
      <c r="AK39" s="1143" t="s">
        <v>497</v>
      </c>
      <c r="AL39" s="1144"/>
      <c r="AM39" s="1144"/>
      <c r="AN39" s="1145"/>
      <c r="AO39" s="303">
        <v>-14704484</v>
      </c>
      <c r="AP39" s="303">
        <v>-1941</v>
      </c>
      <c r="AQ39" s="304">
        <v>-1730</v>
      </c>
      <c r="AR39" s="305">
        <v>12.2</v>
      </c>
      <c r="AS39" s="332"/>
    </row>
    <row r="40" spans="1:46" ht="27" customHeight="1" x14ac:dyDescent="0.2">
      <c r="A40" s="288"/>
      <c r="B40" s="284"/>
      <c r="C40" s="284"/>
      <c r="D40" s="284"/>
      <c r="E40" s="284"/>
      <c r="F40" s="284"/>
      <c r="G40" s="284"/>
      <c r="H40" s="284"/>
      <c r="I40" s="284"/>
      <c r="J40" s="284"/>
      <c r="K40" s="284"/>
      <c r="L40" s="284"/>
      <c r="M40" s="284"/>
      <c r="N40" s="284"/>
      <c r="O40" s="284"/>
      <c r="P40" s="284"/>
      <c r="Q40" s="284"/>
      <c r="R40" s="284"/>
      <c r="S40" s="284"/>
      <c r="T40" s="284"/>
      <c r="U40" s="284"/>
      <c r="V40" s="284"/>
      <c r="W40" s="284"/>
      <c r="X40" s="284"/>
      <c r="Y40" s="284"/>
      <c r="Z40" s="284"/>
      <c r="AA40" s="284"/>
      <c r="AB40" s="284"/>
      <c r="AC40" s="284"/>
      <c r="AD40" s="284"/>
      <c r="AE40" s="284"/>
      <c r="AF40" s="284"/>
      <c r="AG40" s="284"/>
      <c r="AH40" s="284"/>
      <c r="AI40" s="284"/>
      <c r="AJ40" s="284"/>
      <c r="AK40" s="1146" t="s">
        <v>498</v>
      </c>
      <c r="AL40" s="1147"/>
      <c r="AM40" s="1147"/>
      <c r="AN40" s="1148"/>
      <c r="AO40" s="303">
        <v>-226277544</v>
      </c>
      <c r="AP40" s="303">
        <v>-29870</v>
      </c>
      <c r="AQ40" s="304">
        <v>-28515</v>
      </c>
      <c r="AR40" s="305">
        <v>4.8</v>
      </c>
      <c r="AS40" s="332"/>
    </row>
    <row r="41" spans="1:46" ht="13" x14ac:dyDescent="0.2">
      <c r="A41" s="288"/>
      <c r="B41" s="284"/>
      <c r="C41" s="284"/>
      <c r="D41" s="284"/>
      <c r="E41" s="284"/>
      <c r="F41" s="284"/>
      <c r="G41" s="284"/>
      <c r="H41" s="284"/>
      <c r="I41" s="284"/>
      <c r="J41" s="284"/>
      <c r="K41" s="284"/>
      <c r="L41" s="284"/>
      <c r="M41" s="284"/>
      <c r="N41" s="284"/>
      <c r="O41" s="284"/>
      <c r="P41" s="284"/>
      <c r="Q41" s="284"/>
      <c r="R41" s="284"/>
      <c r="S41" s="284"/>
      <c r="T41" s="284"/>
      <c r="U41" s="284"/>
      <c r="V41" s="284"/>
      <c r="W41" s="284"/>
      <c r="X41" s="284"/>
      <c r="Y41" s="284"/>
      <c r="Z41" s="284"/>
      <c r="AA41" s="284"/>
      <c r="AB41" s="284"/>
      <c r="AC41" s="284"/>
      <c r="AD41" s="284"/>
      <c r="AE41" s="284"/>
      <c r="AF41" s="284"/>
      <c r="AG41" s="284"/>
      <c r="AH41" s="284"/>
      <c r="AI41" s="284"/>
      <c r="AJ41" s="284"/>
      <c r="AK41" s="1149" t="s">
        <v>499</v>
      </c>
      <c r="AL41" s="1150"/>
      <c r="AM41" s="1150"/>
      <c r="AN41" s="1151"/>
      <c r="AO41" s="303">
        <v>153330076</v>
      </c>
      <c r="AP41" s="303">
        <v>20240</v>
      </c>
      <c r="AQ41" s="304">
        <v>18524</v>
      </c>
      <c r="AR41" s="305">
        <v>9.3000000000000007</v>
      </c>
      <c r="AS41" s="332"/>
    </row>
    <row r="42" spans="1:46" ht="13" x14ac:dyDescent="0.2">
      <c r="A42" s="288"/>
      <c r="B42" s="284"/>
      <c r="C42" s="284"/>
      <c r="D42" s="284"/>
      <c r="E42" s="284"/>
      <c r="F42" s="284"/>
      <c r="G42" s="284"/>
      <c r="H42" s="284"/>
      <c r="I42" s="284"/>
      <c r="J42" s="284"/>
      <c r="K42" s="284"/>
      <c r="L42" s="284"/>
      <c r="M42" s="284"/>
      <c r="N42" s="284"/>
      <c r="O42" s="284"/>
      <c r="P42" s="284"/>
      <c r="Q42" s="284"/>
      <c r="R42" s="284"/>
      <c r="S42" s="284"/>
      <c r="T42" s="284"/>
      <c r="U42" s="284"/>
      <c r="V42" s="284"/>
      <c r="W42" s="284"/>
      <c r="X42" s="284"/>
      <c r="Y42" s="284"/>
      <c r="Z42" s="284"/>
      <c r="AA42" s="284"/>
      <c r="AB42" s="284"/>
      <c r="AC42" s="284"/>
      <c r="AD42" s="284"/>
      <c r="AE42" s="284"/>
      <c r="AF42" s="284"/>
      <c r="AG42" s="284"/>
      <c r="AH42" s="284"/>
      <c r="AI42" s="284"/>
      <c r="AJ42" s="284"/>
      <c r="AK42" s="284"/>
      <c r="AL42" s="284"/>
      <c r="AM42" s="284"/>
      <c r="AN42" s="284"/>
      <c r="AO42" s="284"/>
      <c r="AP42" s="284"/>
      <c r="AQ42" s="309"/>
      <c r="AR42" s="309"/>
      <c r="AS42" s="332"/>
    </row>
    <row r="43" spans="1:46" ht="13" x14ac:dyDescent="0.2">
      <c r="A43" s="288"/>
      <c r="B43" s="284"/>
      <c r="C43" s="284"/>
      <c r="D43" s="284"/>
      <c r="E43" s="284"/>
      <c r="F43" s="284"/>
      <c r="G43" s="284"/>
      <c r="H43" s="284"/>
      <c r="I43" s="284"/>
      <c r="J43" s="284"/>
      <c r="K43" s="284"/>
      <c r="L43" s="284"/>
      <c r="M43" s="284"/>
      <c r="N43" s="284"/>
      <c r="O43" s="284"/>
      <c r="P43" s="284"/>
      <c r="Q43" s="284"/>
      <c r="R43" s="284"/>
      <c r="S43" s="284"/>
      <c r="T43" s="284"/>
      <c r="U43" s="284"/>
      <c r="V43" s="284"/>
      <c r="W43" s="284"/>
      <c r="X43" s="284"/>
      <c r="Y43" s="284"/>
      <c r="Z43" s="284"/>
      <c r="AA43" s="284"/>
      <c r="AB43" s="284"/>
      <c r="AC43" s="284"/>
      <c r="AD43" s="284"/>
      <c r="AE43" s="284"/>
      <c r="AF43" s="284"/>
      <c r="AG43" s="284"/>
      <c r="AH43" s="284"/>
      <c r="AI43" s="284"/>
      <c r="AJ43" s="284"/>
      <c r="AK43" s="284"/>
      <c r="AL43" s="284"/>
      <c r="AM43" s="284"/>
      <c r="AN43" s="284"/>
      <c r="AO43" s="284"/>
      <c r="AP43" s="335"/>
      <c r="AQ43" s="309"/>
      <c r="AR43" s="284"/>
      <c r="AS43" s="332"/>
    </row>
    <row r="44" spans="1:46" ht="13" x14ac:dyDescent="0.2">
      <c r="A44" s="288"/>
      <c r="B44" s="284"/>
      <c r="C44" s="284"/>
      <c r="D44" s="284"/>
      <c r="E44" s="284"/>
      <c r="F44" s="284"/>
      <c r="G44" s="284"/>
      <c r="H44" s="284"/>
      <c r="I44" s="284"/>
      <c r="J44" s="284"/>
      <c r="K44" s="284"/>
      <c r="L44" s="284"/>
      <c r="M44" s="284"/>
      <c r="N44" s="284"/>
      <c r="O44" s="284"/>
      <c r="P44" s="284"/>
      <c r="Q44" s="284"/>
      <c r="R44" s="284"/>
      <c r="S44" s="284"/>
      <c r="T44" s="284"/>
      <c r="U44" s="284"/>
      <c r="V44" s="284"/>
      <c r="W44" s="284"/>
      <c r="X44" s="284"/>
      <c r="Y44" s="284"/>
      <c r="Z44" s="284"/>
      <c r="AA44" s="284"/>
      <c r="AB44" s="284"/>
      <c r="AC44" s="284"/>
      <c r="AD44" s="284"/>
      <c r="AE44" s="284"/>
      <c r="AF44" s="284"/>
      <c r="AG44" s="284"/>
      <c r="AH44" s="284"/>
      <c r="AI44" s="284"/>
      <c r="AJ44" s="284"/>
      <c r="AK44" s="284"/>
      <c r="AL44" s="284"/>
      <c r="AM44" s="284"/>
      <c r="AN44" s="284"/>
      <c r="AO44" s="284"/>
      <c r="AP44" s="284"/>
      <c r="AQ44" s="309"/>
      <c r="AR44" s="284"/>
    </row>
    <row r="45" spans="1:46" ht="13" x14ac:dyDescent="0.2">
      <c r="A45" s="286"/>
      <c r="B45" s="286"/>
      <c r="C45" s="286"/>
      <c r="D45" s="286"/>
      <c r="E45" s="286"/>
      <c r="F45" s="286"/>
      <c r="G45" s="286"/>
      <c r="H45" s="286"/>
      <c r="I45" s="286"/>
      <c r="J45" s="286"/>
      <c r="K45" s="286"/>
      <c r="L45" s="286"/>
      <c r="M45" s="286"/>
      <c r="N45" s="286"/>
      <c r="O45" s="286"/>
      <c r="P45" s="286"/>
      <c r="Q45" s="286"/>
      <c r="R45" s="286"/>
      <c r="S45" s="286"/>
      <c r="T45" s="286"/>
      <c r="U45" s="286"/>
      <c r="V45" s="286"/>
      <c r="W45" s="286"/>
      <c r="X45" s="286"/>
      <c r="Y45" s="286"/>
      <c r="Z45" s="286"/>
      <c r="AA45" s="286"/>
      <c r="AB45" s="286"/>
      <c r="AC45" s="286"/>
      <c r="AD45" s="286"/>
      <c r="AE45" s="286"/>
      <c r="AF45" s="286"/>
      <c r="AG45" s="286"/>
      <c r="AH45" s="286"/>
      <c r="AI45" s="286"/>
      <c r="AJ45" s="286"/>
      <c r="AK45" s="286"/>
      <c r="AL45" s="286"/>
      <c r="AM45" s="286"/>
      <c r="AN45" s="286"/>
      <c r="AO45" s="286"/>
      <c r="AP45" s="286"/>
      <c r="AQ45" s="336"/>
      <c r="AR45" s="286"/>
      <c r="AS45" s="286"/>
      <c r="AT45" s="284"/>
    </row>
    <row r="46" spans="1:46" ht="13" x14ac:dyDescent="0.2">
      <c r="A46" s="337"/>
      <c r="B46" s="337"/>
      <c r="C46" s="337"/>
      <c r="D46" s="337"/>
      <c r="E46" s="337"/>
      <c r="F46" s="337"/>
      <c r="G46" s="337"/>
      <c r="H46" s="337"/>
      <c r="I46" s="337"/>
      <c r="J46" s="337"/>
      <c r="K46" s="337"/>
      <c r="L46" s="337"/>
      <c r="M46" s="337"/>
      <c r="N46" s="337"/>
      <c r="O46" s="337"/>
      <c r="P46" s="337"/>
      <c r="Q46" s="337"/>
      <c r="R46" s="337"/>
      <c r="S46" s="337"/>
      <c r="T46" s="337"/>
      <c r="U46" s="337"/>
      <c r="V46" s="337"/>
      <c r="W46" s="337"/>
      <c r="X46" s="337"/>
      <c r="Y46" s="337"/>
      <c r="Z46" s="337"/>
      <c r="AA46" s="337"/>
      <c r="AB46" s="337"/>
      <c r="AC46" s="337"/>
      <c r="AD46" s="337"/>
      <c r="AE46" s="337"/>
      <c r="AF46" s="337"/>
      <c r="AG46" s="337"/>
      <c r="AH46" s="337"/>
      <c r="AI46" s="337"/>
      <c r="AJ46" s="337"/>
      <c r="AK46" s="337"/>
      <c r="AL46" s="337"/>
      <c r="AM46" s="337"/>
      <c r="AN46" s="337"/>
      <c r="AO46" s="337"/>
      <c r="AP46" s="337"/>
      <c r="AQ46" s="337"/>
      <c r="AR46" s="337"/>
      <c r="AS46" s="337"/>
      <c r="AT46" s="284"/>
    </row>
    <row r="47" spans="1:46" ht="17.25" customHeight="1" x14ac:dyDescent="0.2">
      <c r="A47" s="338" t="s">
        <v>500</v>
      </c>
      <c r="B47" s="284"/>
      <c r="C47" s="284"/>
      <c r="D47" s="284"/>
      <c r="E47" s="284"/>
      <c r="F47" s="284"/>
      <c r="G47" s="284"/>
      <c r="H47" s="284"/>
      <c r="I47" s="284"/>
      <c r="J47" s="284"/>
      <c r="K47" s="284"/>
      <c r="L47" s="284"/>
      <c r="M47" s="284"/>
      <c r="N47" s="284"/>
      <c r="O47" s="284"/>
      <c r="P47" s="284"/>
      <c r="Q47" s="284"/>
      <c r="R47" s="284"/>
      <c r="S47" s="284"/>
      <c r="T47" s="284"/>
      <c r="U47" s="284"/>
      <c r="V47" s="284"/>
      <c r="W47" s="284"/>
      <c r="X47" s="284"/>
      <c r="Y47" s="284"/>
      <c r="Z47" s="284"/>
      <c r="AA47" s="284"/>
      <c r="AB47" s="284"/>
      <c r="AC47" s="284"/>
      <c r="AD47" s="284"/>
      <c r="AE47" s="284"/>
      <c r="AF47" s="284"/>
      <c r="AG47" s="284"/>
      <c r="AH47" s="284"/>
      <c r="AI47" s="284"/>
      <c r="AJ47" s="284"/>
      <c r="AK47" s="284"/>
      <c r="AL47" s="284"/>
      <c r="AM47" s="284"/>
      <c r="AN47" s="284"/>
      <c r="AO47" s="284"/>
      <c r="AP47" s="284"/>
      <c r="AQ47" s="284"/>
      <c r="AR47" s="284"/>
    </row>
    <row r="48" spans="1:46" ht="13" x14ac:dyDescent="0.2">
      <c r="A48" s="288"/>
      <c r="B48" s="284"/>
      <c r="C48" s="284"/>
      <c r="D48" s="284"/>
      <c r="E48" s="284"/>
      <c r="F48" s="284"/>
      <c r="G48" s="284"/>
      <c r="H48" s="284"/>
      <c r="I48" s="284"/>
      <c r="J48" s="284"/>
      <c r="K48" s="284"/>
      <c r="L48" s="284"/>
      <c r="M48" s="284"/>
      <c r="N48" s="284"/>
      <c r="O48" s="284"/>
      <c r="P48" s="284"/>
      <c r="Q48" s="284"/>
      <c r="R48" s="284"/>
      <c r="S48" s="284"/>
      <c r="T48" s="284"/>
      <c r="U48" s="284"/>
      <c r="V48" s="284"/>
      <c r="W48" s="284"/>
      <c r="X48" s="284"/>
      <c r="Y48" s="284"/>
      <c r="Z48" s="284"/>
      <c r="AA48" s="284"/>
      <c r="AB48" s="284"/>
      <c r="AC48" s="284"/>
      <c r="AD48" s="284"/>
      <c r="AE48" s="284"/>
      <c r="AF48" s="284"/>
      <c r="AG48" s="284"/>
      <c r="AH48" s="284"/>
      <c r="AI48" s="284"/>
      <c r="AJ48" s="284"/>
      <c r="AK48" s="339" t="s">
        <v>501</v>
      </c>
      <c r="AL48" s="339"/>
      <c r="AM48" s="339"/>
      <c r="AN48" s="339"/>
      <c r="AO48" s="339"/>
      <c r="AP48" s="339"/>
      <c r="AQ48" s="340"/>
      <c r="AR48" s="339"/>
    </row>
    <row r="49" spans="1:44" ht="13.5" customHeight="1" x14ac:dyDescent="0.2">
      <c r="A49" s="288"/>
      <c r="B49" s="284"/>
      <c r="C49" s="284"/>
      <c r="D49" s="284"/>
      <c r="E49" s="284"/>
      <c r="F49" s="284"/>
      <c r="G49" s="284"/>
      <c r="H49" s="284"/>
      <c r="I49" s="284"/>
      <c r="J49" s="284"/>
      <c r="K49" s="284"/>
      <c r="L49" s="284"/>
      <c r="M49" s="284"/>
      <c r="N49" s="284"/>
      <c r="O49" s="284"/>
      <c r="P49" s="284"/>
      <c r="Q49" s="284"/>
      <c r="R49" s="284"/>
      <c r="S49" s="284"/>
      <c r="T49" s="284"/>
      <c r="U49" s="284"/>
      <c r="V49" s="284"/>
      <c r="W49" s="284"/>
      <c r="X49" s="284"/>
      <c r="Y49" s="284"/>
      <c r="Z49" s="284"/>
      <c r="AA49" s="284"/>
      <c r="AB49" s="284"/>
      <c r="AC49" s="284"/>
      <c r="AD49" s="284"/>
      <c r="AE49" s="284"/>
      <c r="AF49" s="284"/>
      <c r="AG49" s="284"/>
      <c r="AH49" s="284"/>
      <c r="AI49" s="284"/>
      <c r="AJ49" s="284"/>
      <c r="AK49" s="341"/>
      <c r="AL49" s="342"/>
      <c r="AM49" s="1152" t="s">
        <v>468</v>
      </c>
      <c r="AN49" s="1154" t="s">
        <v>502</v>
      </c>
      <c r="AO49" s="1155"/>
      <c r="AP49" s="1155"/>
      <c r="AQ49" s="1155"/>
      <c r="AR49" s="1156"/>
    </row>
    <row r="50" spans="1:44" ht="13" x14ac:dyDescent="0.2">
      <c r="A50" s="288"/>
      <c r="B50" s="284"/>
      <c r="C50" s="284"/>
      <c r="D50" s="284"/>
      <c r="E50" s="284"/>
      <c r="F50" s="284"/>
      <c r="G50" s="284"/>
      <c r="H50" s="284"/>
      <c r="I50" s="284"/>
      <c r="J50" s="284"/>
      <c r="K50" s="284"/>
      <c r="L50" s="284"/>
      <c r="M50" s="284"/>
      <c r="N50" s="284"/>
      <c r="O50" s="284"/>
      <c r="P50" s="284"/>
      <c r="Q50" s="284"/>
      <c r="R50" s="284"/>
      <c r="S50" s="284"/>
      <c r="T50" s="284"/>
      <c r="U50" s="284"/>
      <c r="V50" s="284"/>
      <c r="W50" s="284"/>
      <c r="X50" s="284"/>
      <c r="Y50" s="284"/>
      <c r="Z50" s="284"/>
      <c r="AA50" s="284"/>
      <c r="AB50" s="284"/>
      <c r="AC50" s="284"/>
      <c r="AD50" s="284"/>
      <c r="AE50" s="284"/>
      <c r="AF50" s="284"/>
      <c r="AG50" s="284"/>
      <c r="AH50" s="284"/>
      <c r="AI50" s="284"/>
      <c r="AJ50" s="284"/>
      <c r="AK50" s="343"/>
      <c r="AL50" s="344"/>
      <c r="AM50" s="1153"/>
      <c r="AN50" s="345" t="s">
        <v>503</v>
      </c>
      <c r="AO50" s="346" t="s">
        <v>504</v>
      </c>
      <c r="AP50" s="347" t="s">
        <v>505</v>
      </c>
      <c r="AQ50" s="348" t="s">
        <v>506</v>
      </c>
      <c r="AR50" s="349" t="s">
        <v>507</v>
      </c>
    </row>
    <row r="51" spans="1:44" ht="13" x14ac:dyDescent="0.2">
      <c r="A51" s="288"/>
      <c r="B51" s="284"/>
      <c r="C51" s="284"/>
      <c r="D51" s="284"/>
      <c r="E51" s="284"/>
      <c r="F51" s="284"/>
      <c r="G51" s="284"/>
      <c r="H51" s="284"/>
      <c r="I51" s="284"/>
      <c r="J51" s="284"/>
      <c r="K51" s="284"/>
      <c r="L51" s="284"/>
      <c r="M51" s="284"/>
      <c r="N51" s="284"/>
      <c r="O51" s="284"/>
      <c r="P51" s="284"/>
      <c r="Q51" s="284"/>
      <c r="R51" s="284"/>
      <c r="S51" s="284"/>
      <c r="T51" s="284"/>
      <c r="U51" s="284"/>
      <c r="V51" s="284"/>
      <c r="W51" s="284"/>
      <c r="X51" s="284"/>
      <c r="Y51" s="284"/>
      <c r="Z51" s="284"/>
      <c r="AA51" s="284"/>
      <c r="AB51" s="284"/>
      <c r="AC51" s="284"/>
      <c r="AD51" s="284"/>
      <c r="AE51" s="284"/>
      <c r="AF51" s="284"/>
      <c r="AG51" s="284"/>
      <c r="AH51" s="284"/>
      <c r="AI51" s="284"/>
      <c r="AJ51" s="284"/>
      <c r="AK51" s="341" t="s">
        <v>508</v>
      </c>
      <c r="AL51" s="342"/>
      <c r="AM51" s="350">
        <v>235293896</v>
      </c>
      <c r="AN51" s="351">
        <v>31332</v>
      </c>
      <c r="AO51" s="352">
        <v>2</v>
      </c>
      <c r="AP51" s="353">
        <v>36736</v>
      </c>
      <c r="AQ51" s="354">
        <v>4.3</v>
      </c>
      <c r="AR51" s="355">
        <v>-2.2999999999999998</v>
      </c>
    </row>
    <row r="52" spans="1:44" ht="13" x14ac:dyDescent="0.2">
      <c r="A52" s="288"/>
      <c r="B52" s="284"/>
      <c r="C52" s="284"/>
      <c r="D52" s="284"/>
      <c r="E52" s="284"/>
      <c r="F52" s="284"/>
      <c r="G52" s="284"/>
      <c r="H52" s="284"/>
      <c r="I52" s="284"/>
      <c r="J52" s="284"/>
      <c r="K52" s="284"/>
      <c r="L52" s="284"/>
      <c r="M52" s="284"/>
      <c r="N52" s="284"/>
      <c r="O52" s="284"/>
      <c r="P52" s="284"/>
      <c r="Q52" s="284"/>
      <c r="R52" s="284"/>
      <c r="S52" s="284"/>
      <c r="T52" s="284"/>
      <c r="U52" s="284"/>
      <c r="V52" s="284"/>
      <c r="W52" s="284"/>
      <c r="X52" s="284"/>
      <c r="Y52" s="284"/>
      <c r="Z52" s="284"/>
      <c r="AA52" s="284"/>
      <c r="AB52" s="284"/>
      <c r="AC52" s="284"/>
      <c r="AD52" s="284"/>
      <c r="AE52" s="284"/>
      <c r="AF52" s="284"/>
      <c r="AG52" s="284"/>
      <c r="AH52" s="284"/>
      <c r="AI52" s="284"/>
      <c r="AJ52" s="284"/>
      <c r="AK52" s="356"/>
      <c r="AL52" s="357" t="s">
        <v>509</v>
      </c>
      <c r="AM52" s="358">
        <v>103194030</v>
      </c>
      <c r="AN52" s="359">
        <v>13742</v>
      </c>
      <c r="AO52" s="360">
        <v>22.8</v>
      </c>
      <c r="AP52" s="361">
        <v>13410</v>
      </c>
      <c r="AQ52" s="362">
        <v>6.1</v>
      </c>
      <c r="AR52" s="363">
        <v>16.7</v>
      </c>
    </row>
    <row r="53" spans="1:44" ht="13" x14ac:dyDescent="0.2">
      <c r="A53" s="288"/>
      <c r="B53" s="284"/>
      <c r="C53" s="284"/>
      <c r="D53" s="284"/>
      <c r="E53" s="284"/>
      <c r="F53" s="284"/>
      <c r="G53" s="284"/>
      <c r="H53" s="284"/>
      <c r="I53" s="284"/>
      <c r="J53" s="284"/>
      <c r="K53" s="284"/>
      <c r="L53" s="284"/>
      <c r="M53" s="284"/>
      <c r="N53" s="284"/>
      <c r="O53" s="284"/>
      <c r="P53" s="284"/>
      <c r="Q53" s="284"/>
      <c r="R53" s="284"/>
      <c r="S53" s="284"/>
      <c r="T53" s="284"/>
      <c r="U53" s="284"/>
      <c r="V53" s="284"/>
      <c r="W53" s="284"/>
      <c r="X53" s="284"/>
      <c r="Y53" s="284"/>
      <c r="Z53" s="284"/>
      <c r="AA53" s="284"/>
      <c r="AB53" s="284"/>
      <c r="AC53" s="284"/>
      <c r="AD53" s="284"/>
      <c r="AE53" s="284"/>
      <c r="AF53" s="284"/>
      <c r="AG53" s="284"/>
      <c r="AH53" s="284"/>
      <c r="AI53" s="284"/>
      <c r="AJ53" s="284"/>
      <c r="AK53" s="341" t="s">
        <v>510</v>
      </c>
      <c r="AL53" s="342"/>
      <c r="AM53" s="350">
        <v>226673197</v>
      </c>
      <c r="AN53" s="351">
        <v>30094</v>
      </c>
      <c r="AO53" s="352">
        <v>-4</v>
      </c>
      <c r="AP53" s="353">
        <v>38259</v>
      </c>
      <c r="AQ53" s="354">
        <v>4.0999999999999996</v>
      </c>
      <c r="AR53" s="355">
        <v>-8.1</v>
      </c>
    </row>
    <row r="54" spans="1:44" ht="13" x14ac:dyDescent="0.2">
      <c r="A54" s="288"/>
      <c r="B54" s="284"/>
      <c r="C54" s="284"/>
      <c r="D54" s="284"/>
      <c r="E54" s="284"/>
      <c r="F54" s="284"/>
      <c r="G54" s="284"/>
      <c r="H54" s="284"/>
      <c r="I54" s="284"/>
      <c r="J54" s="284"/>
      <c r="K54" s="284"/>
      <c r="L54" s="284"/>
      <c r="M54" s="284"/>
      <c r="N54" s="284"/>
      <c r="O54" s="284"/>
      <c r="P54" s="284"/>
      <c r="Q54" s="284"/>
      <c r="R54" s="284"/>
      <c r="S54" s="284"/>
      <c r="T54" s="284"/>
      <c r="U54" s="284"/>
      <c r="V54" s="284"/>
      <c r="W54" s="284"/>
      <c r="X54" s="284"/>
      <c r="Y54" s="284"/>
      <c r="Z54" s="284"/>
      <c r="AA54" s="284"/>
      <c r="AB54" s="284"/>
      <c r="AC54" s="284"/>
      <c r="AD54" s="284"/>
      <c r="AE54" s="284"/>
      <c r="AF54" s="284"/>
      <c r="AG54" s="284"/>
      <c r="AH54" s="284"/>
      <c r="AI54" s="284"/>
      <c r="AJ54" s="284"/>
      <c r="AK54" s="356"/>
      <c r="AL54" s="357" t="s">
        <v>509</v>
      </c>
      <c r="AM54" s="358">
        <v>89202566</v>
      </c>
      <c r="AN54" s="359">
        <v>11843</v>
      </c>
      <c r="AO54" s="360">
        <v>-13.8</v>
      </c>
      <c r="AP54" s="361">
        <v>13379</v>
      </c>
      <c r="AQ54" s="362">
        <v>-0.2</v>
      </c>
      <c r="AR54" s="363">
        <v>-13.6</v>
      </c>
    </row>
    <row r="55" spans="1:44" ht="13" x14ac:dyDescent="0.2">
      <c r="A55" s="288"/>
      <c r="B55" s="284"/>
      <c r="C55" s="284"/>
      <c r="D55" s="284"/>
      <c r="E55" s="284"/>
      <c r="F55" s="284"/>
      <c r="G55" s="284"/>
      <c r="H55" s="284"/>
      <c r="I55" s="284"/>
      <c r="J55" s="284"/>
      <c r="K55" s="284"/>
      <c r="L55" s="284"/>
      <c r="M55" s="284"/>
      <c r="N55" s="284"/>
      <c r="O55" s="284"/>
      <c r="P55" s="284"/>
      <c r="Q55" s="284"/>
      <c r="R55" s="284"/>
      <c r="S55" s="284"/>
      <c r="T55" s="284"/>
      <c r="U55" s="284"/>
      <c r="V55" s="284"/>
      <c r="W55" s="284"/>
      <c r="X55" s="284"/>
      <c r="Y55" s="284"/>
      <c r="Z55" s="284"/>
      <c r="AA55" s="284"/>
      <c r="AB55" s="284"/>
      <c r="AC55" s="284"/>
      <c r="AD55" s="284"/>
      <c r="AE55" s="284"/>
      <c r="AF55" s="284"/>
      <c r="AG55" s="284"/>
      <c r="AH55" s="284"/>
      <c r="AI55" s="284"/>
      <c r="AJ55" s="284"/>
      <c r="AK55" s="341" t="s">
        <v>511</v>
      </c>
      <c r="AL55" s="342"/>
      <c r="AM55" s="350">
        <v>236666116</v>
      </c>
      <c r="AN55" s="351">
        <v>31339</v>
      </c>
      <c r="AO55" s="352">
        <v>4.0999999999999996</v>
      </c>
      <c r="AP55" s="353">
        <v>39075</v>
      </c>
      <c r="AQ55" s="354">
        <v>2.1</v>
      </c>
      <c r="AR55" s="355">
        <v>2</v>
      </c>
    </row>
    <row r="56" spans="1:44" ht="13" x14ac:dyDescent="0.2">
      <c r="A56" s="288"/>
      <c r="B56" s="284"/>
      <c r="C56" s="284"/>
      <c r="D56" s="284"/>
      <c r="E56" s="284"/>
      <c r="F56" s="284"/>
      <c r="G56" s="284"/>
      <c r="H56" s="284"/>
      <c r="I56" s="284"/>
      <c r="J56" s="284"/>
      <c r="K56" s="284"/>
      <c r="L56" s="284"/>
      <c r="M56" s="284"/>
      <c r="N56" s="284"/>
      <c r="O56" s="284"/>
      <c r="P56" s="284"/>
      <c r="Q56" s="284"/>
      <c r="R56" s="284"/>
      <c r="S56" s="284"/>
      <c r="T56" s="284"/>
      <c r="U56" s="284"/>
      <c r="V56" s="284"/>
      <c r="W56" s="284"/>
      <c r="X56" s="284"/>
      <c r="Y56" s="284"/>
      <c r="Z56" s="284"/>
      <c r="AA56" s="284"/>
      <c r="AB56" s="284"/>
      <c r="AC56" s="284"/>
      <c r="AD56" s="284"/>
      <c r="AE56" s="284"/>
      <c r="AF56" s="284"/>
      <c r="AG56" s="284"/>
      <c r="AH56" s="284"/>
      <c r="AI56" s="284"/>
      <c r="AJ56" s="284"/>
      <c r="AK56" s="356"/>
      <c r="AL56" s="357" t="s">
        <v>509</v>
      </c>
      <c r="AM56" s="358">
        <v>92573384</v>
      </c>
      <c r="AN56" s="359">
        <v>12258</v>
      </c>
      <c r="AO56" s="360">
        <v>3.5</v>
      </c>
      <c r="AP56" s="361">
        <v>13441</v>
      </c>
      <c r="AQ56" s="362">
        <v>0.5</v>
      </c>
      <c r="AR56" s="363">
        <v>3</v>
      </c>
    </row>
    <row r="57" spans="1:44" ht="13" x14ac:dyDescent="0.2">
      <c r="A57" s="288"/>
      <c r="B57" s="284"/>
      <c r="C57" s="284"/>
      <c r="D57" s="284"/>
      <c r="E57" s="284"/>
      <c r="F57" s="284"/>
      <c r="G57" s="284"/>
      <c r="H57" s="284"/>
      <c r="I57" s="284"/>
      <c r="J57" s="284"/>
      <c r="K57" s="284"/>
      <c r="L57" s="284"/>
      <c r="M57" s="284"/>
      <c r="N57" s="284"/>
      <c r="O57" s="284"/>
      <c r="P57" s="284"/>
      <c r="Q57" s="284"/>
      <c r="R57" s="284"/>
      <c r="S57" s="284"/>
      <c r="T57" s="284"/>
      <c r="U57" s="284"/>
      <c r="V57" s="284"/>
      <c r="W57" s="284"/>
      <c r="X57" s="284"/>
      <c r="Y57" s="284"/>
      <c r="Z57" s="284"/>
      <c r="AA57" s="284"/>
      <c r="AB57" s="284"/>
      <c r="AC57" s="284"/>
      <c r="AD57" s="284"/>
      <c r="AE57" s="284"/>
      <c r="AF57" s="284"/>
      <c r="AG57" s="284"/>
      <c r="AH57" s="284"/>
      <c r="AI57" s="284"/>
      <c r="AJ57" s="284"/>
      <c r="AK57" s="341" t="s">
        <v>512</v>
      </c>
      <c r="AL57" s="342"/>
      <c r="AM57" s="350">
        <v>270516326</v>
      </c>
      <c r="AN57" s="351">
        <v>35757</v>
      </c>
      <c r="AO57" s="352">
        <v>14.1</v>
      </c>
      <c r="AP57" s="353">
        <v>39072</v>
      </c>
      <c r="AQ57" s="354">
        <v>0</v>
      </c>
      <c r="AR57" s="355">
        <v>14.1</v>
      </c>
    </row>
    <row r="58" spans="1:44" ht="13" x14ac:dyDescent="0.2">
      <c r="A58" s="288"/>
      <c r="B58" s="284"/>
      <c r="C58" s="284"/>
      <c r="D58" s="284"/>
      <c r="E58" s="284"/>
      <c r="F58" s="284"/>
      <c r="G58" s="284"/>
      <c r="H58" s="284"/>
      <c r="I58" s="284"/>
      <c r="J58" s="284"/>
      <c r="K58" s="284"/>
      <c r="L58" s="284"/>
      <c r="M58" s="284"/>
      <c r="N58" s="284"/>
      <c r="O58" s="284"/>
      <c r="P58" s="284"/>
      <c r="Q58" s="284"/>
      <c r="R58" s="284"/>
      <c r="S58" s="284"/>
      <c r="T58" s="284"/>
      <c r="U58" s="284"/>
      <c r="V58" s="284"/>
      <c r="W58" s="284"/>
      <c r="X58" s="284"/>
      <c r="Y58" s="284"/>
      <c r="Z58" s="284"/>
      <c r="AA58" s="284"/>
      <c r="AB58" s="284"/>
      <c r="AC58" s="284"/>
      <c r="AD58" s="284"/>
      <c r="AE58" s="284"/>
      <c r="AF58" s="284"/>
      <c r="AG58" s="284"/>
      <c r="AH58" s="284"/>
      <c r="AI58" s="284"/>
      <c r="AJ58" s="284"/>
      <c r="AK58" s="356"/>
      <c r="AL58" s="357" t="s">
        <v>509</v>
      </c>
      <c r="AM58" s="358">
        <v>123106617</v>
      </c>
      <c r="AN58" s="359">
        <v>16273</v>
      </c>
      <c r="AO58" s="360">
        <v>32.799999999999997</v>
      </c>
      <c r="AP58" s="361">
        <v>14106</v>
      </c>
      <c r="AQ58" s="362">
        <v>4.9000000000000004</v>
      </c>
      <c r="AR58" s="363">
        <v>27.9</v>
      </c>
    </row>
    <row r="59" spans="1:44" ht="13" x14ac:dyDescent="0.2">
      <c r="A59" s="288"/>
      <c r="B59" s="284"/>
      <c r="C59" s="284"/>
      <c r="D59" s="284"/>
      <c r="E59" s="284"/>
      <c r="F59" s="284"/>
      <c r="G59" s="284"/>
      <c r="H59" s="284"/>
      <c r="I59" s="284"/>
      <c r="J59" s="284"/>
      <c r="K59" s="284"/>
      <c r="L59" s="284"/>
      <c r="M59" s="284"/>
      <c r="N59" s="284"/>
      <c r="O59" s="284"/>
      <c r="P59" s="284"/>
      <c r="Q59" s="284"/>
      <c r="R59" s="284"/>
      <c r="S59" s="284"/>
      <c r="T59" s="284"/>
      <c r="U59" s="284"/>
      <c r="V59" s="284"/>
      <c r="W59" s="284"/>
      <c r="X59" s="284"/>
      <c r="Y59" s="284"/>
      <c r="Z59" s="284"/>
      <c r="AA59" s="284"/>
      <c r="AB59" s="284"/>
      <c r="AC59" s="284"/>
      <c r="AD59" s="284"/>
      <c r="AE59" s="284"/>
      <c r="AF59" s="284"/>
      <c r="AG59" s="284"/>
      <c r="AH59" s="284"/>
      <c r="AI59" s="284"/>
      <c r="AJ59" s="284"/>
      <c r="AK59" s="341" t="s">
        <v>513</v>
      </c>
      <c r="AL59" s="342"/>
      <c r="AM59" s="350">
        <v>304077422</v>
      </c>
      <c r="AN59" s="351">
        <v>40139</v>
      </c>
      <c r="AO59" s="352">
        <v>12.3</v>
      </c>
      <c r="AP59" s="353">
        <v>42833</v>
      </c>
      <c r="AQ59" s="354">
        <v>9.6</v>
      </c>
      <c r="AR59" s="355">
        <v>2.7</v>
      </c>
    </row>
    <row r="60" spans="1:44" ht="13" x14ac:dyDescent="0.2">
      <c r="A60" s="288"/>
      <c r="B60" s="284"/>
      <c r="C60" s="284"/>
      <c r="D60" s="284"/>
      <c r="E60" s="284"/>
      <c r="F60" s="284"/>
      <c r="G60" s="284"/>
      <c r="H60" s="284"/>
      <c r="I60" s="284"/>
      <c r="J60" s="284"/>
      <c r="K60" s="284"/>
      <c r="L60" s="284"/>
      <c r="M60" s="284"/>
      <c r="N60" s="284"/>
      <c r="O60" s="284"/>
      <c r="P60" s="284"/>
      <c r="Q60" s="284"/>
      <c r="R60" s="284"/>
      <c r="S60" s="284"/>
      <c r="T60" s="284"/>
      <c r="U60" s="284"/>
      <c r="V60" s="284"/>
      <c r="W60" s="284"/>
      <c r="X60" s="284"/>
      <c r="Y60" s="284"/>
      <c r="Z60" s="284"/>
      <c r="AA60" s="284"/>
      <c r="AB60" s="284"/>
      <c r="AC60" s="284"/>
      <c r="AD60" s="284"/>
      <c r="AE60" s="284"/>
      <c r="AF60" s="284"/>
      <c r="AG60" s="284"/>
      <c r="AH60" s="284"/>
      <c r="AI60" s="284"/>
      <c r="AJ60" s="284"/>
      <c r="AK60" s="356"/>
      <c r="AL60" s="357" t="s">
        <v>509</v>
      </c>
      <c r="AM60" s="358">
        <v>138475928</v>
      </c>
      <c r="AN60" s="359">
        <v>18279</v>
      </c>
      <c r="AO60" s="360">
        <v>12.3</v>
      </c>
      <c r="AP60" s="361">
        <v>15211</v>
      </c>
      <c r="AQ60" s="362">
        <v>7.8</v>
      </c>
      <c r="AR60" s="363">
        <v>4.5</v>
      </c>
    </row>
    <row r="61" spans="1:44" ht="13" x14ac:dyDescent="0.2">
      <c r="A61" s="288"/>
      <c r="B61" s="284"/>
      <c r="C61" s="284"/>
      <c r="D61" s="284"/>
      <c r="E61" s="284"/>
      <c r="F61" s="284"/>
      <c r="G61" s="284"/>
      <c r="H61" s="284"/>
      <c r="I61" s="284"/>
      <c r="J61" s="284"/>
      <c r="K61" s="284"/>
      <c r="L61" s="284"/>
      <c r="M61" s="284"/>
      <c r="N61" s="284"/>
      <c r="O61" s="284"/>
      <c r="P61" s="284"/>
      <c r="Q61" s="284"/>
      <c r="R61" s="284"/>
      <c r="S61" s="284"/>
      <c r="T61" s="284"/>
      <c r="U61" s="284"/>
      <c r="V61" s="284"/>
      <c r="W61" s="284"/>
      <c r="X61" s="284"/>
      <c r="Y61" s="284"/>
      <c r="Z61" s="284"/>
      <c r="AA61" s="284"/>
      <c r="AB61" s="284"/>
      <c r="AC61" s="284"/>
      <c r="AD61" s="284"/>
      <c r="AE61" s="284"/>
      <c r="AF61" s="284"/>
      <c r="AG61" s="284"/>
      <c r="AH61" s="284"/>
      <c r="AI61" s="284"/>
      <c r="AJ61" s="284"/>
      <c r="AK61" s="341" t="s">
        <v>514</v>
      </c>
      <c r="AL61" s="364"/>
      <c r="AM61" s="365">
        <v>254645391</v>
      </c>
      <c r="AN61" s="366">
        <v>33732</v>
      </c>
      <c r="AO61" s="367">
        <v>5.7</v>
      </c>
      <c r="AP61" s="368">
        <v>39195</v>
      </c>
      <c r="AQ61" s="369">
        <v>4</v>
      </c>
      <c r="AR61" s="355">
        <v>1.7</v>
      </c>
    </row>
    <row r="62" spans="1:44" ht="13" x14ac:dyDescent="0.2">
      <c r="A62" s="288"/>
      <c r="B62" s="284"/>
      <c r="C62" s="284"/>
      <c r="D62" s="284"/>
      <c r="E62" s="284"/>
      <c r="F62" s="284"/>
      <c r="G62" s="284"/>
      <c r="H62" s="284"/>
      <c r="I62" s="284"/>
      <c r="J62" s="284"/>
      <c r="K62" s="284"/>
      <c r="L62" s="284"/>
      <c r="M62" s="284"/>
      <c r="N62" s="284"/>
      <c r="O62" s="284"/>
      <c r="P62" s="284"/>
      <c r="Q62" s="284"/>
      <c r="R62" s="284"/>
      <c r="S62" s="284"/>
      <c r="T62" s="284"/>
      <c r="U62" s="284"/>
      <c r="V62" s="284"/>
      <c r="W62" s="284"/>
      <c r="X62" s="284"/>
      <c r="Y62" s="284"/>
      <c r="Z62" s="284"/>
      <c r="AA62" s="284"/>
      <c r="AB62" s="284"/>
      <c r="AC62" s="284"/>
      <c r="AD62" s="284"/>
      <c r="AE62" s="284"/>
      <c r="AF62" s="284"/>
      <c r="AG62" s="284"/>
      <c r="AH62" s="284"/>
      <c r="AI62" s="284"/>
      <c r="AJ62" s="284"/>
      <c r="AK62" s="356"/>
      <c r="AL62" s="357" t="s">
        <v>509</v>
      </c>
      <c r="AM62" s="358">
        <v>109310505</v>
      </c>
      <c r="AN62" s="359">
        <v>14479</v>
      </c>
      <c r="AO62" s="360">
        <v>11.5</v>
      </c>
      <c r="AP62" s="361">
        <v>13909</v>
      </c>
      <c r="AQ62" s="362">
        <v>3.8</v>
      </c>
      <c r="AR62" s="363">
        <v>7.7</v>
      </c>
    </row>
    <row r="63" spans="1:44" ht="13" x14ac:dyDescent="0.2">
      <c r="A63" s="288"/>
      <c r="B63" s="284"/>
      <c r="C63" s="284"/>
      <c r="D63" s="284"/>
      <c r="E63" s="284"/>
      <c r="F63" s="284"/>
      <c r="G63" s="284"/>
      <c r="H63" s="284"/>
      <c r="I63" s="284"/>
      <c r="J63" s="284"/>
      <c r="K63" s="284"/>
      <c r="L63" s="284"/>
      <c r="M63" s="284"/>
      <c r="N63" s="284"/>
      <c r="O63" s="284"/>
      <c r="P63" s="284"/>
      <c r="Q63" s="284"/>
      <c r="R63" s="284"/>
      <c r="S63" s="284"/>
      <c r="T63" s="284"/>
      <c r="U63" s="284"/>
      <c r="V63" s="284"/>
      <c r="W63" s="284"/>
      <c r="X63" s="284"/>
      <c r="Y63" s="284"/>
      <c r="Z63" s="284"/>
      <c r="AA63" s="284"/>
      <c r="AB63" s="284"/>
      <c r="AC63" s="284"/>
      <c r="AD63" s="284"/>
      <c r="AE63" s="284"/>
      <c r="AF63" s="284"/>
      <c r="AG63" s="284"/>
      <c r="AH63" s="284"/>
      <c r="AI63" s="284"/>
      <c r="AJ63" s="284"/>
      <c r="AK63" s="284"/>
      <c r="AL63" s="284"/>
      <c r="AM63" s="284"/>
      <c r="AN63" s="284"/>
      <c r="AO63" s="284"/>
      <c r="AP63" s="284"/>
      <c r="AQ63" s="284"/>
      <c r="AR63" s="284"/>
    </row>
    <row r="64" spans="1:44" ht="13" x14ac:dyDescent="0.2">
      <c r="A64" s="288"/>
      <c r="B64" s="284"/>
      <c r="C64" s="284"/>
      <c r="D64" s="284"/>
      <c r="E64" s="284"/>
      <c r="F64" s="284"/>
      <c r="G64" s="284"/>
      <c r="H64" s="284"/>
      <c r="I64" s="284"/>
      <c r="J64" s="284"/>
      <c r="K64" s="284"/>
      <c r="L64" s="284"/>
      <c r="M64" s="284"/>
      <c r="N64" s="284"/>
      <c r="O64" s="284"/>
      <c r="P64" s="284"/>
      <c r="Q64" s="284"/>
      <c r="R64" s="284"/>
      <c r="S64" s="284"/>
      <c r="T64" s="284"/>
      <c r="U64" s="284"/>
      <c r="V64" s="284"/>
      <c r="W64" s="284"/>
      <c r="X64" s="284"/>
      <c r="Y64" s="284"/>
      <c r="Z64" s="284"/>
      <c r="AA64" s="284"/>
      <c r="AB64" s="284"/>
      <c r="AC64" s="284"/>
      <c r="AD64" s="284"/>
      <c r="AE64" s="284"/>
      <c r="AF64" s="284"/>
      <c r="AG64" s="284"/>
      <c r="AH64" s="284"/>
      <c r="AI64" s="284"/>
      <c r="AJ64" s="284"/>
      <c r="AK64" s="284"/>
      <c r="AL64" s="284"/>
      <c r="AM64" s="284"/>
      <c r="AN64" s="284"/>
      <c r="AO64" s="284"/>
      <c r="AP64" s="284"/>
      <c r="AQ64" s="284"/>
      <c r="AR64" s="284"/>
    </row>
    <row r="65" spans="1:46" ht="13" x14ac:dyDescent="0.2">
      <c r="A65" s="288"/>
      <c r="B65" s="284"/>
      <c r="C65" s="284"/>
      <c r="D65" s="284"/>
      <c r="E65" s="284"/>
      <c r="F65" s="284"/>
      <c r="G65" s="284"/>
      <c r="H65" s="284"/>
      <c r="I65" s="284"/>
      <c r="J65" s="284"/>
      <c r="K65" s="284"/>
      <c r="L65" s="284"/>
      <c r="M65" s="284"/>
      <c r="N65" s="284"/>
      <c r="O65" s="284"/>
      <c r="P65" s="284"/>
      <c r="Q65" s="284"/>
      <c r="R65" s="284"/>
      <c r="S65" s="284"/>
      <c r="T65" s="284"/>
      <c r="U65" s="284"/>
      <c r="V65" s="284"/>
      <c r="W65" s="284"/>
      <c r="X65" s="284"/>
      <c r="Y65" s="284"/>
      <c r="Z65" s="284"/>
      <c r="AA65" s="284"/>
      <c r="AB65" s="284"/>
      <c r="AC65" s="284"/>
      <c r="AD65" s="284"/>
      <c r="AE65" s="284"/>
      <c r="AF65" s="284"/>
      <c r="AG65" s="284"/>
      <c r="AH65" s="284"/>
      <c r="AI65" s="284"/>
      <c r="AJ65" s="284"/>
      <c r="AK65" s="284"/>
      <c r="AL65" s="284"/>
      <c r="AM65" s="284"/>
      <c r="AN65" s="284"/>
      <c r="AO65" s="284"/>
      <c r="AP65" s="284"/>
      <c r="AQ65" s="284"/>
      <c r="AR65" s="284"/>
    </row>
    <row r="66" spans="1:46" ht="13" x14ac:dyDescent="0.2">
      <c r="A66" s="370"/>
      <c r="B66" s="337"/>
      <c r="C66" s="337"/>
      <c r="D66" s="337"/>
      <c r="E66" s="337"/>
      <c r="F66" s="337"/>
      <c r="G66" s="337"/>
      <c r="H66" s="337"/>
      <c r="I66" s="337"/>
      <c r="J66" s="337"/>
      <c r="K66" s="337"/>
      <c r="L66" s="337"/>
      <c r="M66" s="337"/>
      <c r="N66" s="337"/>
      <c r="O66" s="337"/>
      <c r="P66" s="337"/>
      <c r="Q66" s="337"/>
      <c r="R66" s="337"/>
      <c r="S66" s="337"/>
      <c r="T66" s="337"/>
      <c r="U66" s="337"/>
      <c r="V66" s="337"/>
      <c r="W66" s="337"/>
      <c r="X66" s="337"/>
      <c r="Y66" s="337"/>
      <c r="Z66" s="337"/>
      <c r="AA66" s="337"/>
      <c r="AB66" s="337"/>
      <c r="AC66" s="337"/>
      <c r="AD66" s="337"/>
      <c r="AE66" s="337"/>
      <c r="AF66" s="337"/>
      <c r="AG66" s="337"/>
      <c r="AH66" s="337"/>
      <c r="AI66" s="337"/>
      <c r="AJ66" s="337"/>
      <c r="AK66" s="337"/>
      <c r="AL66" s="337"/>
      <c r="AM66" s="337"/>
      <c r="AN66" s="337"/>
      <c r="AO66" s="337"/>
      <c r="AP66" s="337"/>
      <c r="AQ66" s="337"/>
      <c r="AR66" s="337"/>
      <c r="AS66" s="371"/>
    </row>
    <row r="67" spans="1:46" ht="13.5" hidden="1" customHeight="1" x14ac:dyDescent="0.2">
      <c r="AK67" s="284"/>
      <c r="AL67" s="284"/>
      <c r="AM67" s="284"/>
      <c r="AN67" s="284"/>
      <c r="AO67" s="284"/>
      <c r="AP67" s="284"/>
      <c r="AQ67" s="284"/>
      <c r="AR67" s="284"/>
      <c r="AS67" s="284"/>
      <c r="AT67" s="284"/>
    </row>
    <row r="68" spans="1:46" ht="13.5" hidden="1" customHeight="1" x14ac:dyDescent="0.2">
      <c r="AK68" s="284"/>
      <c r="AL68" s="284"/>
      <c r="AM68" s="284"/>
      <c r="AN68" s="284"/>
      <c r="AO68" s="284"/>
      <c r="AP68" s="284"/>
      <c r="AQ68" s="284"/>
      <c r="AR68" s="284"/>
    </row>
    <row r="69" spans="1:46" ht="13.5" hidden="1" customHeight="1" x14ac:dyDescent="0.2">
      <c r="AK69" s="284"/>
      <c r="AL69" s="284"/>
      <c r="AM69" s="284"/>
      <c r="AN69" s="284"/>
      <c r="AO69" s="284"/>
      <c r="AP69" s="284"/>
      <c r="AQ69" s="284"/>
      <c r="AR69" s="284"/>
    </row>
    <row r="70" spans="1:46" ht="13" hidden="1" x14ac:dyDescent="0.2">
      <c r="AK70" s="284"/>
      <c r="AL70" s="284"/>
      <c r="AM70" s="284"/>
      <c r="AN70" s="284"/>
      <c r="AO70" s="284"/>
      <c r="AP70" s="284"/>
      <c r="AQ70" s="284"/>
      <c r="AR70" s="284"/>
    </row>
    <row r="71" spans="1:46" ht="13" hidden="1" x14ac:dyDescent="0.2">
      <c r="AK71" s="284"/>
      <c r="AL71" s="284"/>
      <c r="AM71" s="284"/>
      <c r="AN71" s="284"/>
      <c r="AO71" s="284"/>
      <c r="AP71" s="284"/>
      <c r="AQ71" s="284"/>
      <c r="AR71" s="284"/>
    </row>
    <row r="72" spans="1:46" ht="13" hidden="1" x14ac:dyDescent="0.2">
      <c r="AK72" s="284"/>
      <c r="AL72" s="284"/>
      <c r="AM72" s="284"/>
      <c r="AN72" s="284"/>
      <c r="AO72" s="284"/>
      <c r="AP72" s="284"/>
      <c r="AQ72" s="284"/>
      <c r="AR72" s="284"/>
    </row>
    <row r="73" spans="1:46" ht="13" hidden="1" x14ac:dyDescent="0.2">
      <c r="AK73" s="284"/>
      <c r="AL73" s="284"/>
      <c r="AM73" s="284"/>
      <c r="AN73" s="284"/>
      <c r="AO73" s="284"/>
      <c r="AP73" s="284"/>
      <c r="AQ73" s="284"/>
      <c r="AR73" s="284"/>
    </row>
  </sheetData>
  <sheetProtection algorithmName="SHA-512" hashValue="XmzZ9dJrEEeQXDlD1uG2qoJIPwDdeXsrCjMnyn7zKX8Q1ZU9iqmMIUd6G2tVSyMKTNLMCs6Z2GbN8BRZhtidtg==" saltValue="lyMRt53MNJzsp9bhxieQig=="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53125" style="280" customWidth="1"/>
    <col min="126" max="16384" width="9" style="279" hidden="1"/>
  </cols>
  <sheetData>
    <row r="1" spans="1:125" ht="13.5" customHeight="1" x14ac:dyDescent="0.2">
      <c r="A1" s="279"/>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c r="AI1" s="279"/>
      <c r="AJ1" s="279"/>
      <c r="AK1" s="279"/>
      <c r="AL1" s="279"/>
      <c r="AM1" s="279"/>
      <c r="AN1" s="279"/>
      <c r="AO1" s="279"/>
      <c r="AP1" s="279"/>
      <c r="AQ1" s="279"/>
      <c r="AR1" s="279"/>
      <c r="AS1" s="279"/>
      <c r="AT1" s="279"/>
      <c r="AU1" s="279"/>
      <c r="AV1" s="279"/>
      <c r="AW1" s="279"/>
      <c r="AX1" s="279"/>
      <c r="AY1" s="279"/>
      <c r="AZ1" s="279"/>
      <c r="BA1" s="279"/>
      <c r="BB1" s="279"/>
      <c r="BC1" s="279"/>
      <c r="BD1" s="279"/>
      <c r="BE1" s="279"/>
      <c r="BF1" s="279"/>
      <c r="BG1" s="279"/>
      <c r="BH1" s="279"/>
      <c r="BI1" s="279"/>
      <c r="BJ1" s="279"/>
      <c r="BK1" s="279"/>
      <c r="BL1" s="279"/>
      <c r="BM1" s="279"/>
      <c r="BN1" s="279"/>
      <c r="BO1" s="279"/>
      <c r="BP1" s="279"/>
      <c r="BQ1" s="279"/>
      <c r="BR1" s="279"/>
      <c r="BS1" s="279"/>
      <c r="BT1" s="279"/>
      <c r="BU1" s="279"/>
      <c r="BV1" s="279"/>
      <c r="BW1" s="279"/>
      <c r="BX1" s="279"/>
      <c r="BY1" s="279"/>
      <c r="BZ1" s="279"/>
      <c r="CA1" s="279"/>
      <c r="CB1" s="279"/>
      <c r="CC1" s="279"/>
      <c r="CD1" s="279"/>
      <c r="CE1" s="279"/>
      <c r="CF1" s="279"/>
      <c r="CG1" s="279"/>
      <c r="CH1" s="279"/>
      <c r="CI1" s="279"/>
      <c r="CJ1" s="279"/>
      <c r="CK1" s="279"/>
      <c r="CL1" s="279"/>
      <c r="CM1" s="279"/>
      <c r="CN1" s="279"/>
      <c r="CO1" s="279"/>
      <c r="CP1" s="279"/>
      <c r="CQ1" s="279"/>
      <c r="CR1" s="279"/>
      <c r="CS1" s="279"/>
      <c r="CT1" s="279"/>
      <c r="CU1" s="279"/>
      <c r="CV1" s="279"/>
      <c r="CW1" s="279"/>
      <c r="CX1" s="279"/>
      <c r="CY1" s="279"/>
      <c r="CZ1" s="279"/>
      <c r="DA1" s="279"/>
      <c r="DB1" s="279"/>
      <c r="DC1" s="279"/>
      <c r="DD1" s="279"/>
      <c r="DE1" s="279"/>
      <c r="DF1" s="279"/>
      <c r="DG1" s="279"/>
      <c r="DH1" s="279"/>
      <c r="DI1" s="279"/>
      <c r="DJ1" s="279"/>
      <c r="DK1" s="279"/>
      <c r="DL1" s="279"/>
      <c r="DM1" s="279"/>
      <c r="DN1" s="279"/>
      <c r="DO1" s="279"/>
      <c r="DP1" s="279"/>
      <c r="DQ1" s="279"/>
      <c r="DR1" s="279"/>
      <c r="DS1" s="279"/>
      <c r="DT1" s="279"/>
      <c r="DU1" s="279"/>
    </row>
    <row r="2" spans="1:125" ht="13" x14ac:dyDescent="0.2">
      <c r="B2" s="279"/>
      <c r="DC2" s="279"/>
    </row>
    <row r="3" spans="1:125" ht="13" x14ac:dyDescent="0.2">
      <c r="C3" s="279"/>
      <c r="D3" s="279"/>
      <c r="E3" s="279"/>
      <c r="F3" s="279"/>
      <c r="G3" s="279"/>
      <c r="H3" s="279"/>
      <c r="I3" s="279"/>
      <c r="J3" s="279"/>
      <c r="K3" s="279"/>
      <c r="L3" s="279"/>
      <c r="M3" s="279"/>
      <c r="N3" s="279"/>
      <c r="O3" s="279"/>
      <c r="P3" s="279"/>
      <c r="Q3" s="279"/>
      <c r="R3" s="279"/>
      <c r="S3" s="279"/>
      <c r="T3" s="279"/>
      <c r="U3" s="279"/>
      <c r="V3" s="279"/>
      <c r="W3" s="279"/>
      <c r="X3" s="279"/>
      <c r="Y3" s="279"/>
      <c r="Z3" s="279"/>
      <c r="AA3" s="279"/>
      <c r="AB3" s="279"/>
      <c r="AC3" s="279"/>
      <c r="AD3" s="279"/>
      <c r="AE3" s="279"/>
      <c r="AF3" s="279"/>
      <c r="AG3" s="279"/>
      <c r="AH3" s="279"/>
      <c r="AI3" s="279"/>
      <c r="AJ3" s="279"/>
      <c r="AK3" s="279"/>
      <c r="AL3" s="279"/>
      <c r="AM3" s="279"/>
      <c r="AN3" s="279"/>
      <c r="AO3" s="279"/>
      <c r="AP3" s="279"/>
      <c r="AQ3" s="279"/>
      <c r="AR3" s="279"/>
      <c r="AS3" s="279"/>
      <c r="AT3" s="279"/>
      <c r="AU3" s="279"/>
      <c r="AV3" s="279"/>
      <c r="AW3" s="279"/>
      <c r="AX3" s="279"/>
      <c r="AY3" s="279"/>
      <c r="AZ3" s="279"/>
      <c r="BA3" s="279"/>
      <c r="BB3" s="279"/>
      <c r="BC3" s="279"/>
      <c r="BD3" s="279"/>
      <c r="BE3" s="279"/>
      <c r="BF3" s="279"/>
      <c r="BG3" s="279"/>
      <c r="BH3" s="279"/>
      <c r="BI3" s="279"/>
      <c r="BJ3" s="279"/>
      <c r="BK3" s="279"/>
      <c r="BL3" s="279"/>
      <c r="BM3" s="279"/>
      <c r="BN3" s="279"/>
      <c r="BO3" s="279"/>
      <c r="BP3" s="279"/>
      <c r="BQ3" s="279"/>
      <c r="BR3" s="279"/>
      <c r="BS3" s="279"/>
      <c r="BT3" s="279"/>
      <c r="BU3" s="279"/>
      <c r="BV3" s="279"/>
      <c r="BW3" s="279"/>
      <c r="BX3" s="279"/>
      <c r="BY3" s="279"/>
      <c r="BZ3" s="279"/>
      <c r="CA3" s="279"/>
      <c r="CB3" s="279"/>
      <c r="CC3" s="279"/>
      <c r="CD3" s="279"/>
      <c r="CE3" s="279"/>
      <c r="CF3" s="279"/>
      <c r="CG3" s="279"/>
      <c r="CH3" s="279"/>
      <c r="CI3" s="279"/>
      <c r="CJ3" s="279"/>
      <c r="CK3" s="279"/>
      <c r="CL3" s="279"/>
      <c r="CM3" s="279"/>
      <c r="CN3" s="279"/>
      <c r="CO3" s="279"/>
      <c r="CP3" s="279"/>
      <c r="CQ3" s="279"/>
      <c r="CR3" s="279"/>
      <c r="CS3" s="279"/>
      <c r="CT3" s="279"/>
      <c r="CU3" s="279"/>
      <c r="CV3" s="279"/>
      <c r="CW3" s="279"/>
      <c r="CX3" s="279"/>
      <c r="CY3" s="279"/>
      <c r="CZ3" s="279"/>
      <c r="DA3" s="279"/>
      <c r="DB3" s="279"/>
      <c r="DD3" s="279"/>
      <c r="DE3" s="279"/>
      <c r="DF3" s="279"/>
      <c r="DG3" s="279"/>
      <c r="DH3" s="279"/>
      <c r="DI3" s="279"/>
      <c r="DJ3" s="279"/>
      <c r="DK3" s="279"/>
      <c r="DL3" s="279"/>
      <c r="DM3" s="279"/>
      <c r="DN3" s="279"/>
      <c r="DO3" s="279"/>
      <c r="DP3" s="279"/>
      <c r="DQ3" s="279"/>
      <c r="DR3" s="279"/>
      <c r="DS3" s="279"/>
      <c r="DT3" s="279"/>
      <c r="DU3" s="279"/>
    </row>
    <row r="4" spans="1:125" ht="13" x14ac:dyDescent="0.2"/>
    <row r="5" spans="1:125" ht="13" x14ac:dyDescent="0.2"/>
    <row r="6" spans="1:125" ht="13" x14ac:dyDescent="0.2"/>
    <row r="7" spans="1:125" ht="13" x14ac:dyDescent="0.2"/>
    <row r="8" spans="1:125" ht="13" x14ac:dyDescent="0.2"/>
    <row r="9" spans="1:125" ht="13" x14ac:dyDescent="0.2">
      <c r="DU9" s="279"/>
    </row>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2:125" ht="13" x14ac:dyDescent="0.2">
      <c r="DU17" s="279"/>
    </row>
    <row r="18" spans="2:125" ht="13" x14ac:dyDescent="0.2"/>
    <row r="19" spans="2:125" ht="13" x14ac:dyDescent="0.2"/>
    <row r="20" spans="2:125" ht="13" x14ac:dyDescent="0.2">
      <c r="DU20" s="279"/>
    </row>
    <row r="21" spans="2:125" ht="13" x14ac:dyDescent="0.2">
      <c r="DU21" s="279"/>
    </row>
    <row r="22" spans="2:125" ht="13" x14ac:dyDescent="0.2"/>
    <row r="23" spans="2:125" ht="13" x14ac:dyDescent="0.2"/>
    <row r="24" spans="2:125" ht="13" x14ac:dyDescent="0.2"/>
    <row r="25" spans="2:125" ht="13" x14ac:dyDescent="0.2"/>
    <row r="26" spans="2:125" ht="13" x14ac:dyDescent="0.2"/>
    <row r="27" spans="2:125" ht="13" x14ac:dyDescent="0.2"/>
    <row r="28" spans="2:125" ht="13" x14ac:dyDescent="0.2">
      <c r="DU28" s="279"/>
    </row>
    <row r="29" spans="2:125" ht="13" x14ac:dyDescent="0.2"/>
    <row r="30" spans="2:125" ht="13" x14ac:dyDescent="0.2">
      <c r="B30" s="279"/>
    </row>
    <row r="31" spans="2:125" ht="13" x14ac:dyDescent="0.2"/>
    <row r="32" spans="2:125" ht="13" x14ac:dyDescent="0.2"/>
    <row r="33" spans="3:125" ht="13" x14ac:dyDescent="0.2">
      <c r="G33" s="279"/>
      <c r="I33" s="279"/>
    </row>
    <row r="34" spans="3:125" ht="13" x14ac:dyDescent="0.2">
      <c r="C34" s="279"/>
      <c r="P34" s="279"/>
      <c r="R34" s="279"/>
      <c r="DD34" s="279"/>
    </row>
    <row r="35" spans="3:125" ht="13" x14ac:dyDescent="0.2">
      <c r="D35" s="279"/>
      <c r="E35" s="279"/>
      <c r="DC35" s="279"/>
      <c r="DF35" s="279"/>
      <c r="DP35" s="279"/>
      <c r="DQ35" s="279"/>
      <c r="DR35" s="279"/>
      <c r="DS35" s="279"/>
      <c r="DT35" s="279"/>
      <c r="DU35" s="279"/>
    </row>
    <row r="36" spans="3:125" ht="13" x14ac:dyDescent="0.2">
      <c r="F36" s="279"/>
      <c r="H36" s="279"/>
      <c r="J36" s="279"/>
      <c r="K36" s="279"/>
      <c r="L36" s="279"/>
      <c r="M36" s="279"/>
      <c r="N36" s="279"/>
      <c r="O36" s="279"/>
      <c r="Q36" s="279"/>
      <c r="S36" s="279"/>
      <c r="T36" s="279"/>
      <c r="U36" s="279"/>
      <c r="V36" s="279"/>
      <c r="W36" s="279"/>
      <c r="X36" s="279"/>
      <c r="Y36" s="279"/>
      <c r="Z36" s="279"/>
      <c r="AA36" s="279"/>
      <c r="AB36" s="279"/>
      <c r="AC36" s="279"/>
      <c r="AD36" s="279"/>
      <c r="AE36" s="279"/>
      <c r="AF36" s="279"/>
      <c r="AG36" s="279"/>
      <c r="AH36" s="279"/>
      <c r="AI36" s="279"/>
      <c r="AJ36" s="279"/>
      <c r="AK36" s="279"/>
      <c r="AL36" s="279"/>
      <c r="AM36" s="279"/>
      <c r="AN36" s="279"/>
      <c r="AO36" s="279"/>
      <c r="AP36" s="279"/>
      <c r="AQ36" s="279"/>
      <c r="AR36" s="279"/>
      <c r="AS36" s="279"/>
      <c r="AT36" s="279"/>
      <c r="AU36" s="279"/>
      <c r="AV36" s="279"/>
      <c r="AW36" s="279"/>
      <c r="AX36" s="279"/>
      <c r="AY36" s="279"/>
      <c r="AZ36" s="279"/>
      <c r="BA36" s="279"/>
      <c r="BB36" s="279"/>
      <c r="BC36" s="279"/>
      <c r="BD36" s="279"/>
      <c r="BE36" s="279"/>
      <c r="BF36" s="279"/>
      <c r="BG36" s="279"/>
      <c r="BH36" s="279"/>
      <c r="BI36" s="279"/>
      <c r="BJ36" s="279"/>
      <c r="BK36" s="279"/>
      <c r="BL36" s="279"/>
      <c r="BM36" s="279"/>
      <c r="BN36" s="279"/>
      <c r="BO36" s="279"/>
      <c r="BP36" s="279"/>
      <c r="BQ36" s="279"/>
      <c r="BR36" s="279"/>
      <c r="BS36" s="279"/>
      <c r="BT36" s="279"/>
      <c r="BU36" s="279"/>
      <c r="BV36" s="279"/>
      <c r="BW36" s="279"/>
      <c r="BX36" s="279"/>
      <c r="BY36" s="279"/>
      <c r="BZ36" s="279"/>
      <c r="CA36" s="279"/>
      <c r="CB36" s="279"/>
      <c r="CC36" s="279"/>
      <c r="CD36" s="279"/>
      <c r="CE36" s="279"/>
      <c r="CF36" s="279"/>
      <c r="CG36" s="279"/>
      <c r="CH36" s="279"/>
      <c r="CI36" s="279"/>
      <c r="CJ36" s="279"/>
      <c r="CK36" s="279"/>
      <c r="CL36" s="279"/>
      <c r="CM36" s="279"/>
      <c r="CN36" s="279"/>
      <c r="CO36" s="279"/>
      <c r="CP36" s="279"/>
      <c r="CQ36" s="279"/>
      <c r="CR36" s="279"/>
      <c r="CS36" s="279"/>
      <c r="CT36" s="279"/>
      <c r="CU36" s="279"/>
      <c r="CV36" s="279"/>
      <c r="CW36" s="279"/>
      <c r="CX36" s="279"/>
      <c r="CY36" s="279"/>
      <c r="CZ36" s="279"/>
      <c r="DA36" s="279"/>
      <c r="DB36" s="279"/>
      <c r="DE36" s="279"/>
      <c r="DG36" s="279"/>
      <c r="DH36" s="279"/>
      <c r="DI36" s="279"/>
      <c r="DJ36" s="279"/>
      <c r="DK36" s="279"/>
      <c r="DL36" s="279"/>
      <c r="DM36" s="279"/>
      <c r="DN36" s="279"/>
      <c r="DO36" s="279"/>
      <c r="DP36" s="279"/>
      <c r="DQ36" s="279"/>
      <c r="DR36" s="279"/>
      <c r="DS36" s="279"/>
      <c r="DT36" s="279"/>
      <c r="DU36" s="279"/>
    </row>
    <row r="37" spans="3:125" ht="13" x14ac:dyDescent="0.2">
      <c r="DU37" s="279"/>
    </row>
    <row r="38" spans="3:125" ht="13" x14ac:dyDescent="0.2">
      <c r="DT38" s="279"/>
      <c r="DU38" s="279"/>
    </row>
    <row r="39" spans="3:125" ht="13" x14ac:dyDescent="0.2"/>
    <row r="40" spans="3:125" ht="13" x14ac:dyDescent="0.2">
      <c r="DD40" s="279"/>
    </row>
    <row r="41" spans="3:125" ht="13" x14ac:dyDescent="0.2">
      <c r="R41" s="279"/>
    </row>
    <row r="42" spans="3:125" ht="13" x14ac:dyDescent="0.2">
      <c r="DC42" s="279"/>
      <c r="DF42" s="279"/>
    </row>
    <row r="43" spans="3:125" ht="13" x14ac:dyDescent="0.2">
      <c r="Q43" s="279"/>
      <c r="S43" s="279"/>
      <c r="T43" s="279"/>
      <c r="U43" s="279"/>
      <c r="V43" s="279"/>
      <c r="W43" s="279"/>
      <c r="X43" s="279"/>
      <c r="Y43" s="279"/>
      <c r="Z43" s="279"/>
      <c r="AA43" s="279"/>
      <c r="AB43" s="279"/>
      <c r="AC43" s="279"/>
      <c r="AD43" s="279"/>
      <c r="AE43" s="279"/>
      <c r="AF43" s="279"/>
      <c r="AG43" s="279"/>
      <c r="AH43" s="279"/>
      <c r="AI43" s="279"/>
      <c r="AJ43" s="279"/>
      <c r="AK43" s="279"/>
      <c r="AL43" s="279"/>
      <c r="AM43" s="279"/>
      <c r="AN43" s="279"/>
      <c r="AO43" s="279"/>
      <c r="AP43" s="279"/>
      <c r="AQ43" s="279"/>
      <c r="AR43" s="279"/>
      <c r="AS43" s="279"/>
      <c r="AT43" s="279"/>
      <c r="AU43" s="279"/>
      <c r="AV43" s="279"/>
      <c r="AW43" s="279"/>
      <c r="AX43" s="279"/>
      <c r="AY43" s="279"/>
      <c r="AZ43" s="279"/>
      <c r="BA43" s="279"/>
      <c r="BB43" s="279"/>
      <c r="BC43" s="279"/>
      <c r="BD43" s="279"/>
      <c r="BE43" s="279"/>
      <c r="BF43" s="279"/>
      <c r="BG43" s="279"/>
      <c r="BH43" s="279"/>
      <c r="BI43" s="279"/>
      <c r="BJ43" s="279"/>
      <c r="BK43" s="279"/>
      <c r="BL43" s="279"/>
      <c r="BM43" s="279"/>
      <c r="BN43" s="279"/>
      <c r="BO43" s="279"/>
      <c r="BP43" s="279"/>
      <c r="BQ43" s="279"/>
      <c r="BR43" s="279"/>
      <c r="BS43" s="279"/>
      <c r="BT43" s="279"/>
      <c r="BU43" s="279"/>
      <c r="BV43" s="279"/>
      <c r="BW43" s="279"/>
      <c r="BX43" s="279"/>
      <c r="BY43" s="279"/>
      <c r="BZ43" s="279"/>
      <c r="CA43" s="279"/>
      <c r="CB43" s="279"/>
      <c r="CC43" s="279"/>
      <c r="CD43" s="279"/>
      <c r="CE43" s="279"/>
      <c r="CF43" s="279"/>
      <c r="CG43" s="279"/>
      <c r="CH43" s="279"/>
      <c r="CI43" s="279"/>
      <c r="CJ43" s="279"/>
      <c r="CK43" s="279"/>
      <c r="CL43" s="279"/>
      <c r="CM43" s="279"/>
      <c r="CN43" s="279"/>
      <c r="CO43" s="279"/>
      <c r="CP43" s="279"/>
      <c r="CQ43" s="279"/>
      <c r="CR43" s="279"/>
      <c r="CS43" s="279"/>
      <c r="CT43" s="279"/>
      <c r="CU43" s="279"/>
      <c r="CV43" s="279"/>
      <c r="CW43" s="279"/>
      <c r="CX43" s="279"/>
      <c r="CY43" s="279"/>
      <c r="CZ43" s="279"/>
      <c r="DA43" s="279"/>
      <c r="DB43" s="279"/>
      <c r="DE43" s="279"/>
      <c r="DG43" s="279"/>
      <c r="DH43" s="279"/>
      <c r="DI43" s="279"/>
      <c r="DJ43" s="279"/>
      <c r="DK43" s="279"/>
      <c r="DL43" s="279"/>
      <c r="DM43" s="279"/>
      <c r="DN43" s="279"/>
      <c r="DO43" s="279"/>
      <c r="DP43" s="279"/>
      <c r="DQ43" s="279"/>
      <c r="DR43" s="279"/>
      <c r="DS43" s="279"/>
      <c r="DT43" s="279"/>
      <c r="DU43" s="279"/>
    </row>
    <row r="44" spans="3:125" ht="13" x14ac:dyDescent="0.2">
      <c r="DU44" s="279"/>
    </row>
    <row r="45" spans="3:125" ht="13" x14ac:dyDescent="0.2"/>
    <row r="46" spans="3:125" ht="13" x14ac:dyDescent="0.2"/>
    <row r="47" spans="3:125" ht="13" x14ac:dyDescent="0.2"/>
    <row r="48" spans="3:125" ht="13" x14ac:dyDescent="0.2">
      <c r="DT48" s="279"/>
      <c r="DU48" s="279"/>
    </row>
    <row r="49" spans="120:125" ht="13" x14ac:dyDescent="0.2"/>
    <row r="50" spans="120:125" ht="13" x14ac:dyDescent="0.2">
      <c r="DU50" s="279"/>
    </row>
    <row r="51" spans="120:125" ht="13" x14ac:dyDescent="0.2">
      <c r="DP51" s="279"/>
      <c r="DQ51" s="279"/>
      <c r="DR51" s="279"/>
      <c r="DS51" s="279"/>
      <c r="DT51" s="279"/>
      <c r="DU51" s="279"/>
    </row>
    <row r="52" spans="120:125" ht="13" x14ac:dyDescent="0.2"/>
    <row r="53" spans="120:125" ht="13" x14ac:dyDescent="0.2"/>
    <row r="54" spans="120:125" ht="13" x14ac:dyDescent="0.2">
      <c r="DU54" s="279"/>
    </row>
    <row r="55" spans="120:125" ht="13" x14ac:dyDescent="0.2"/>
    <row r="56" spans="120:125" ht="13" x14ac:dyDescent="0.2"/>
    <row r="57" spans="120:125" ht="13" x14ac:dyDescent="0.2"/>
    <row r="58" spans="120:125" ht="13" x14ac:dyDescent="0.2">
      <c r="DU58" s="279"/>
    </row>
    <row r="59" spans="120:125" ht="13" x14ac:dyDescent="0.2"/>
    <row r="60" spans="120:125" ht="13" x14ac:dyDescent="0.2"/>
    <row r="61" spans="120:125" ht="13" x14ac:dyDescent="0.2"/>
    <row r="62" spans="120:125" ht="13" x14ac:dyDescent="0.2"/>
    <row r="63" spans="120:125" ht="13" x14ac:dyDescent="0.2">
      <c r="DU63" s="279"/>
    </row>
    <row r="64" spans="120:125" ht="13" x14ac:dyDescent="0.2">
      <c r="DT64" s="279"/>
      <c r="DU64" s="279"/>
    </row>
    <row r="65" spans="123:125" ht="13" x14ac:dyDescent="0.2"/>
    <row r="66" spans="123:125" ht="13" x14ac:dyDescent="0.2"/>
    <row r="67" spans="123:125" ht="13" x14ac:dyDescent="0.2"/>
    <row r="68" spans="123:125" ht="13" x14ac:dyDescent="0.2"/>
    <row r="69" spans="123:125" ht="13" x14ac:dyDescent="0.2">
      <c r="DS69" s="279"/>
      <c r="DT69" s="279"/>
      <c r="DU69" s="279"/>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2:125" ht="13" x14ac:dyDescent="0.2"/>
    <row r="82" spans="112:125" ht="13" x14ac:dyDescent="0.2">
      <c r="DH82" s="279"/>
    </row>
    <row r="83" spans="112:125" ht="13" x14ac:dyDescent="0.2">
      <c r="DI83" s="279"/>
      <c r="DJ83" s="279"/>
      <c r="DK83" s="279"/>
      <c r="DL83" s="279"/>
      <c r="DM83" s="279"/>
      <c r="DN83" s="279"/>
      <c r="DO83" s="279"/>
      <c r="DP83" s="279"/>
      <c r="DQ83" s="279"/>
      <c r="DR83" s="279"/>
      <c r="DS83" s="279"/>
      <c r="DT83" s="279"/>
      <c r="DU83" s="279"/>
    </row>
    <row r="84" spans="112:125" ht="13" x14ac:dyDescent="0.2"/>
    <row r="85" spans="112:125" ht="13" x14ac:dyDescent="0.2"/>
    <row r="86" spans="112:125" ht="13" x14ac:dyDescent="0.2"/>
    <row r="87" spans="112:125" ht="13" x14ac:dyDescent="0.2"/>
    <row r="88" spans="112:125" ht="13" x14ac:dyDescent="0.2">
      <c r="DU88" s="279"/>
    </row>
    <row r="89" spans="112:125" ht="13" x14ac:dyDescent="0.2"/>
    <row r="90" spans="112:125" ht="13" x14ac:dyDescent="0.2"/>
    <row r="91" spans="112:125" ht="13" x14ac:dyDescent="0.2"/>
    <row r="92" spans="112:125" ht="13.5" customHeight="1" x14ac:dyDescent="0.2"/>
    <row r="93" spans="112:125" ht="13.5" customHeight="1" x14ac:dyDescent="0.2"/>
    <row r="94" spans="112:125" ht="13.5" customHeight="1" x14ac:dyDescent="0.2">
      <c r="DS94" s="279"/>
      <c r="DT94" s="279"/>
      <c r="DU94" s="279"/>
    </row>
    <row r="95" spans="112:125" ht="13.5" customHeight="1" x14ac:dyDescent="0.2">
      <c r="DU95" s="279"/>
    </row>
    <row r="96" spans="112: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79"/>
    </row>
    <row r="102" spans="124:125" ht="13.5" customHeight="1" x14ac:dyDescent="0.2"/>
    <row r="103" spans="124:125" ht="13.5" customHeight="1" x14ac:dyDescent="0.2"/>
    <row r="104" spans="124:125" ht="13.5" customHeight="1" x14ac:dyDescent="0.2">
      <c r="DT104" s="279"/>
      <c r="DU104" s="27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9" t="s">
        <v>515</v>
      </c>
    </row>
    <row r="121" spans="125:125" ht="13.5" hidden="1" customHeight="1" x14ac:dyDescent="0.2">
      <c r="DU121" s="279"/>
    </row>
  </sheetData>
  <sheetProtection algorithmName="SHA-512" hashValue="VtXuM7WjOT1fG9GlU2m1zdntrRSbVhGOCly3GRt1ZKvkmLFcy+4oaXveAgGSAwj/8OP/oR2yqB5RkosZpvf2WA==" saltValue="MBga4+e7MYN6DodfVzd+Z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X116"/>
  <sheetViews>
    <sheetView showGridLines="0" zoomScaleNormal="100" zoomScaleSheetLayoutView="55" workbookViewId="0"/>
  </sheetViews>
  <sheetFormatPr defaultColWidth="0" defaultRowHeight="13.5" customHeight="1" zeroHeight="1" x14ac:dyDescent="0.2"/>
  <cols>
    <col min="1" max="125" width="2.453125" style="280" customWidth="1"/>
    <col min="126" max="154" width="0" style="279" hidden="1" customWidth="1"/>
    <col min="155" max="16384" width="9" style="279" hidden="1"/>
  </cols>
  <sheetData>
    <row r="1" spans="1:125" ht="13.5" customHeight="1" x14ac:dyDescent="0.2">
      <c r="A1" s="279"/>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c r="AI1" s="279"/>
      <c r="AJ1" s="279"/>
      <c r="AK1" s="279"/>
      <c r="AL1" s="279"/>
      <c r="AM1" s="279"/>
      <c r="AN1" s="279"/>
      <c r="AO1" s="279"/>
      <c r="AP1" s="279"/>
      <c r="AQ1" s="279"/>
      <c r="AR1" s="279"/>
      <c r="AS1" s="279"/>
      <c r="AT1" s="279"/>
      <c r="AU1" s="279"/>
      <c r="AV1" s="279"/>
      <c r="AW1" s="279"/>
      <c r="AX1" s="279"/>
      <c r="AY1" s="279"/>
      <c r="AZ1" s="279"/>
      <c r="BA1" s="279"/>
      <c r="BB1" s="279"/>
      <c r="BC1" s="279"/>
      <c r="BD1" s="279"/>
      <c r="BE1" s="279"/>
      <c r="BF1" s="279"/>
      <c r="BG1" s="279"/>
      <c r="BH1" s="279"/>
      <c r="BI1" s="279"/>
      <c r="BJ1" s="279"/>
      <c r="BK1" s="279"/>
      <c r="BL1" s="279"/>
      <c r="BM1" s="279"/>
      <c r="BN1" s="279"/>
      <c r="BO1" s="279"/>
      <c r="BP1" s="279"/>
      <c r="BQ1" s="279"/>
      <c r="BR1" s="279"/>
      <c r="BS1" s="279"/>
      <c r="BT1" s="279"/>
      <c r="BU1" s="279"/>
      <c r="BV1" s="279"/>
      <c r="BW1" s="279"/>
      <c r="BX1" s="279"/>
      <c r="BY1" s="279"/>
      <c r="BZ1" s="279"/>
      <c r="CA1" s="279"/>
      <c r="CB1" s="279"/>
      <c r="CC1" s="279"/>
      <c r="CD1" s="279"/>
      <c r="CE1" s="279"/>
      <c r="CF1" s="279"/>
      <c r="CG1" s="279"/>
      <c r="CH1" s="279"/>
      <c r="CI1" s="279"/>
      <c r="CJ1" s="279"/>
      <c r="CK1" s="279"/>
      <c r="CL1" s="279"/>
      <c r="CM1" s="279"/>
      <c r="CN1" s="279"/>
      <c r="CO1" s="279"/>
      <c r="CP1" s="279"/>
      <c r="CQ1" s="279"/>
      <c r="CR1" s="279"/>
      <c r="CS1" s="279"/>
      <c r="CT1" s="279"/>
      <c r="CU1" s="279"/>
      <c r="CV1" s="279"/>
      <c r="CW1" s="279"/>
      <c r="CX1" s="279"/>
      <c r="CY1" s="279"/>
      <c r="CZ1" s="279"/>
      <c r="DA1" s="279"/>
      <c r="DB1" s="279"/>
      <c r="DC1" s="279"/>
      <c r="DD1" s="279"/>
      <c r="DE1" s="279"/>
      <c r="DF1" s="279"/>
      <c r="DG1" s="279"/>
      <c r="DH1" s="279"/>
      <c r="DI1" s="279"/>
      <c r="DJ1" s="279"/>
      <c r="DK1" s="279"/>
      <c r="DL1" s="279"/>
      <c r="DM1" s="279"/>
      <c r="DN1" s="279"/>
      <c r="DO1" s="279"/>
      <c r="DP1" s="279"/>
      <c r="DQ1" s="279"/>
      <c r="DR1" s="279"/>
      <c r="DS1" s="279"/>
      <c r="DT1" s="279"/>
      <c r="DU1" s="279"/>
    </row>
    <row r="2" spans="1:125" ht="13" x14ac:dyDescent="0.2">
      <c r="B2" s="279"/>
    </row>
    <row r="3" spans="1:125" ht="13" x14ac:dyDescent="0.2">
      <c r="C3" s="279"/>
      <c r="D3" s="279"/>
      <c r="E3" s="279"/>
      <c r="F3" s="279"/>
      <c r="G3" s="279"/>
      <c r="H3" s="279"/>
      <c r="I3" s="279"/>
      <c r="J3" s="279"/>
      <c r="K3" s="279"/>
      <c r="L3" s="279"/>
      <c r="M3" s="279"/>
      <c r="N3" s="279"/>
      <c r="O3" s="279"/>
      <c r="P3" s="279"/>
      <c r="Q3" s="279"/>
      <c r="R3" s="279"/>
      <c r="S3" s="279"/>
      <c r="T3" s="279"/>
      <c r="U3" s="279"/>
      <c r="V3" s="279"/>
      <c r="W3" s="279"/>
      <c r="X3" s="279"/>
      <c r="Y3" s="279"/>
      <c r="Z3" s="279"/>
      <c r="AA3" s="279"/>
      <c r="AB3" s="279"/>
      <c r="AC3" s="279"/>
      <c r="AD3" s="279"/>
      <c r="AE3" s="279"/>
      <c r="AF3" s="279"/>
      <c r="AG3" s="279"/>
      <c r="AH3" s="279"/>
      <c r="AI3" s="279"/>
      <c r="AJ3" s="279"/>
      <c r="AK3" s="279"/>
      <c r="AL3" s="279"/>
      <c r="AM3" s="279"/>
      <c r="AN3" s="279"/>
      <c r="AO3" s="279"/>
      <c r="AP3" s="279"/>
      <c r="AQ3" s="279"/>
      <c r="AR3" s="279"/>
      <c r="AS3" s="279"/>
      <c r="AT3" s="279"/>
      <c r="AU3" s="279"/>
      <c r="AV3" s="279"/>
      <c r="AW3" s="279"/>
      <c r="AX3" s="279"/>
      <c r="AY3" s="279"/>
      <c r="AZ3" s="279"/>
      <c r="BA3" s="279"/>
      <c r="BB3" s="279"/>
      <c r="BC3" s="279"/>
      <c r="BD3" s="279"/>
      <c r="BE3" s="279"/>
      <c r="BF3" s="279"/>
      <c r="BG3" s="279"/>
      <c r="BH3" s="279"/>
      <c r="BI3" s="279"/>
      <c r="BJ3" s="279"/>
      <c r="BK3" s="279"/>
      <c r="BL3" s="279"/>
      <c r="BM3" s="279"/>
      <c r="BN3" s="279"/>
      <c r="BO3" s="279"/>
      <c r="BP3" s="279"/>
      <c r="BQ3" s="279"/>
      <c r="BR3" s="279"/>
      <c r="BS3" s="279"/>
      <c r="BT3" s="279"/>
      <c r="BU3" s="279"/>
      <c r="BV3" s="279"/>
      <c r="BW3" s="279"/>
      <c r="BX3" s="279"/>
      <c r="BY3" s="279"/>
      <c r="BZ3" s="279"/>
      <c r="CA3" s="279"/>
      <c r="CB3" s="279"/>
      <c r="CC3" s="279"/>
      <c r="CD3" s="279"/>
      <c r="CE3" s="279"/>
      <c r="CF3" s="279"/>
      <c r="CG3" s="279"/>
      <c r="CH3" s="279"/>
      <c r="CI3" s="279"/>
      <c r="CJ3" s="279"/>
      <c r="CK3" s="279"/>
      <c r="CL3" s="279"/>
      <c r="CM3" s="279"/>
      <c r="CN3" s="279"/>
      <c r="CO3" s="279"/>
      <c r="CP3" s="279"/>
      <c r="CQ3" s="279"/>
      <c r="CR3" s="279"/>
      <c r="CS3" s="279"/>
      <c r="CT3" s="279"/>
      <c r="CU3" s="279"/>
      <c r="CV3" s="279"/>
      <c r="CW3" s="279"/>
      <c r="CX3" s="279"/>
      <c r="CY3" s="279"/>
      <c r="CZ3" s="279"/>
      <c r="DA3" s="279"/>
      <c r="DB3" s="279"/>
      <c r="DC3" s="279"/>
      <c r="DD3" s="279"/>
      <c r="DE3" s="279"/>
      <c r="DF3" s="279"/>
      <c r="DG3" s="279"/>
      <c r="DH3" s="279"/>
      <c r="DI3" s="279"/>
      <c r="DJ3" s="279"/>
      <c r="DK3" s="279"/>
      <c r="DL3" s="279"/>
      <c r="DM3" s="279"/>
      <c r="DN3" s="279"/>
      <c r="DO3" s="279"/>
      <c r="DP3" s="279"/>
      <c r="DQ3" s="279"/>
      <c r="DR3" s="279"/>
      <c r="DS3" s="279"/>
      <c r="DT3" s="279"/>
      <c r="DU3" s="279"/>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9:125" ht="13" x14ac:dyDescent="0.2"/>
    <row r="18" spans="9:125" ht="13" x14ac:dyDescent="0.2"/>
    <row r="19" spans="9:125" ht="13" x14ac:dyDescent="0.2"/>
    <row r="20" spans="9:125" ht="13" x14ac:dyDescent="0.2"/>
    <row r="21" spans="9:125" ht="13" x14ac:dyDescent="0.2"/>
    <row r="22" spans="9:125" ht="13" x14ac:dyDescent="0.2"/>
    <row r="23" spans="9:125" ht="13" x14ac:dyDescent="0.2"/>
    <row r="24" spans="9:125" ht="13" x14ac:dyDescent="0.2"/>
    <row r="25" spans="9:125" ht="13" x14ac:dyDescent="0.2"/>
    <row r="26" spans="9:125" ht="13" x14ac:dyDescent="0.2"/>
    <row r="27" spans="9:125" ht="13" x14ac:dyDescent="0.2"/>
    <row r="28" spans="9:125" ht="13" x14ac:dyDescent="0.2"/>
    <row r="29" spans="9:125" ht="13" x14ac:dyDescent="0.2"/>
    <row r="30" spans="9:125" ht="13" x14ac:dyDescent="0.2"/>
    <row r="31" spans="9:125" ht="13" x14ac:dyDescent="0.2">
      <c r="I31" s="279"/>
      <c r="J31" s="279"/>
      <c r="K31" s="279"/>
      <c r="L31" s="279"/>
      <c r="M31" s="279"/>
      <c r="N31" s="279"/>
      <c r="O31" s="279"/>
      <c r="P31" s="279"/>
      <c r="Q31" s="279"/>
      <c r="R31" s="279"/>
      <c r="S31" s="279"/>
      <c r="T31" s="279"/>
      <c r="U31" s="279"/>
      <c r="V31" s="279"/>
      <c r="W31" s="279"/>
      <c r="X31" s="279"/>
      <c r="Y31" s="279"/>
      <c r="Z31" s="279"/>
      <c r="AA31" s="279"/>
      <c r="AB31" s="279"/>
      <c r="AC31" s="279"/>
      <c r="AD31" s="279"/>
      <c r="AE31" s="279"/>
      <c r="AF31" s="279"/>
      <c r="AG31" s="279"/>
      <c r="AH31" s="279"/>
      <c r="AI31" s="279"/>
      <c r="AJ31" s="279"/>
      <c r="AK31" s="279"/>
      <c r="AL31" s="279"/>
      <c r="AM31" s="279"/>
      <c r="AN31" s="279"/>
      <c r="AO31" s="279"/>
      <c r="AP31" s="279"/>
      <c r="AQ31" s="279"/>
      <c r="AR31" s="279"/>
      <c r="AS31" s="279"/>
      <c r="AT31" s="279"/>
      <c r="AU31" s="279"/>
      <c r="AV31" s="279"/>
      <c r="AW31" s="279"/>
      <c r="AX31" s="279"/>
      <c r="AY31" s="279"/>
      <c r="AZ31" s="279"/>
      <c r="BA31" s="279"/>
      <c r="BB31" s="279"/>
      <c r="BC31" s="279"/>
      <c r="BD31" s="279"/>
      <c r="BE31" s="279"/>
      <c r="BF31" s="279"/>
      <c r="BG31" s="279"/>
      <c r="BH31" s="279"/>
      <c r="BI31" s="279"/>
      <c r="BJ31" s="279"/>
      <c r="BK31" s="279"/>
      <c r="BL31" s="279"/>
      <c r="BM31" s="279"/>
      <c r="BN31" s="279"/>
      <c r="BO31" s="279"/>
      <c r="BP31" s="279"/>
      <c r="BQ31" s="279"/>
      <c r="BR31" s="279"/>
      <c r="BS31" s="279"/>
      <c r="BT31" s="279"/>
      <c r="BU31" s="279"/>
      <c r="BV31" s="279"/>
      <c r="BW31" s="279"/>
      <c r="BX31" s="279"/>
      <c r="BY31" s="279"/>
      <c r="BZ31" s="279"/>
      <c r="CA31" s="279"/>
      <c r="CB31" s="279"/>
      <c r="CC31" s="279"/>
      <c r="CD31" s="279"/>
      <c r="CE31" s="279"/>
      <c r="CF31" s="279"/>
      <c r="CG31" s="279"/>
      <c r="CH31" s="279"/>
      <c r="CI31" s="279"/>
      <c r="CJ31" s="279"/>
      <c r="CK31" s="279"/>
      <c r="CL31" s="279"/>
      <c r="CM31" s="279"/>
      <c r="CN31" s="279"/>
      <c r="CO31" s="279"/>
      <c r="CP31" s="279"/>
      <c r="CQ31" s="279"/>
      <c r="CR31" s="279"/>
      <c r="CS31" s="279"/>
      <c r="CT31" s="279"/>
      <c r="CU31" s="279"/>
      <c r="CV31" s="279"/>
      <c r="CW31" s="279"/>
      <c r="CX31" s="279"/>
      <c r="CY31" s="279"/>
      <c r="CZ31" s="279"/>
      <c r="DA31" s="279"/>
      <c r="DB31" s="279"/>
      <c r="DC31" s="279"/>
      <c r="DD31" s="279"/>
      <c r="DE31" s="279"/>
      <c r="DF31" s="279"/>
      <c r="DG31" s="279"/>
      <c r="DH31" s="279"/>
      <c r="DI31" s="279"/>
      <c r="DJ31" s="279"/>
      <c r="DK31" s="279"/>
      <c r="DL31" s="279"/>
      <c r="DM31" s="279"/>
      <c r="DN31" s="279"/>
      <c r="DO31" s="279"/>
      <c r="DP31" s="279"/>
      <c r="DQ31" s="279"/>
      <c r="DR31" s="279"/>
      <c r="DS31" s="279"/>
      <c r="DT31" s="279"/>
      <c r="DU31" s="279"/>
    </row>
    <row r="32" spans="9:125" ht="13" x14ac:dyDescent="0.2"/>
    <row r="33" spans="2:8" ht="13" x14ac:dyDescent="0.2">
      <c r="G33" s="279"/>
    </row>
    <row r="34" spans="2:8" ht="13" x14ac:dyDescent="0.2">
      <c r="C34" s="279"/>
    </row>
    <row r="35" spans="2:8" ht="13" x14ac:dyDescent="0.2">
      <c r="B35" s="279"/>
      <c r="D35" s="279"/>
      <c r="E35" s="279"/>
    </row>
    <row r="36" spans="2:8" ht="13" x14ac:dyDescent="0.2">
      <c r="F36" s="279"/>
      <c r="H36" s="279"/>
    </row>
    <row r="37" spans="2:8" ht="13" x14ac:dyDescent="0.2"/>
    <row r="38" spans="2:8" ht="13" x14ac:dyDescent="0.2"/>
    <row r="39" spans="2:8" ht="13" x14ac:dyDescent="0.2"/>
    <row r="40" spans="2:8" ht="13" x14ac:dyDescent="0.2"/>
    <row r="41" spans="2:8" ht="13" x14ac:dyDescent="0.2"/>
    <row r="42" spans="2:8" ht="13" x14ac:dyDescent="0.2"/>
    <row r="43" spans="2:8" ht="13" x14ac:dyDescent="0.2"/>
    <row r="44" spans="2:8" ht="13" x14ac:dyDescent="0.2"/>
    <row r="45" spans="2:8" ht="13" x14ac:dyDescent="0.2"/>
    <row r="46" spans="2:8" ht="13" x14ac:dyDescent="0.2"/>
    <row r="47" spans="2:8" ht="13" x14ac:dyDescent="0.2"/>
    <row r="48" spans="2: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80" t="s">
        <v>516</v>
      </c>
    </row>
  </sheetData>
  <sheetProtection algorithmName="SHA-512" hashValue="mO2XoR4a3ArEE714LEtvwhqdmW+K94roDMN4Dt3euu+bKyvjoE6FAGWP4QitYb9u+Xw72NbURnvMTZyhiH5pcA==" saltValue="yX83e/aThP7KpP1n9ZJME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4">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372" t="s">
        <v>517</v>
      </c>
      <c r="G46" s="373" t="s">
        <v>518</v>
      </c>
      <c r="H46" s="373" t="s">
        <v>519</v>
      </c>
      <c r="I46" s="373" t="s">
        <v>520</v>
      </c>
      <c r="J46" s="374" t="s">
        <v>521</v>
      </c>
    </row>
    <row r="47" spans="2:10" ht="57.75" customHeight="1" x14ac:dyDescent="0.2">
      <c r="B47" s="7"/>
      <c r="C47" s="1165" t="s">
        <v>3</v>
      </c>
      <c r="D47" s="1165"/>
      <c r="E47" s="1166"/>
      <c r="F47" s="375">
        <v>4.9800000000000004</v>
      </c>
      <c r="G47" s="376">
        <v>4.97</v>
      </c>
      <c r="H47" s="376">
        <v>5.16</v>
      </c>
      <c r="I47" s="376">
        <v>8.19</v>
      </c>
      <c r="J47" s="377">
        <v>6.96</v>
      </c>
    </row>
    <row r="48" spans="2:10" ht="57.75" customHeight="1" x14ac:dyDescent="0.2">
      <c r="B48" s="8"/>
      <c r="C48" s="1167" t="s">
        <v>4</v>
      </c>
      <c r="D48" s="1167"/>
      <c r="E48" s="1168"/>
      <c r="F48" s="378">
        <v>0.91</v>
      </c>
      <c r="G48" s="379">
        <v>1.34</v>
      </c>
      <c r="H48" s="379">
        <v>1.51</v>
      </c>
      <c r="I48" s="379">
        <v>1.59</v>
      </c>
      <c r="J48" s="380">
        <v>2.2000000000000002</v>
      </c>
    </row>
    <row r="49" spans="2:10" ht="57.75" customHeight="1" thickBot="1" x14ac:dyDescent="0.25">
      <c r="B49" s="9"/>
      <c r="C49" s="1169" t="s">
        <v>5</v>
      </c>
      <c r="D49" s="1169"/>
      <c r="E49" s="1170"/>
      <c r="F49" s="381">
        <v>7.0000000000000007E-2</v>
      </c>
      <c r="G49" s="382">
        <v>0.43</v>
      </c>
      <c r="H49" s="382">
        <v>0.13</v>
      </c>
      <c r="I49" s="382">
        <v>3.04</v>
      </c>
      <c r="J49" s="383" t="s">
        <v>522</v>
      </c>
    </row>
    <row r="50" spans="2:10" ht="13.5" customHeight="1" x14ac:dyDescent="0.2"/>
  </sheetData>
  <sheetProtection algorithmName="SHA-512" hashValue="f7l48jQmvkkAWfgojJVhGrM+p5w1MMZkiGvHG+coC1zvDKq60NmYbWv/ZsTD4hobnAWJd5GtTdRdtt2iO81tKg==" saltValue="9EqGvIHbEOIn7tZZgPASq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細川　周平(016610)</cp:lastModifiedBy>
  <cp:lastPrinted>2021-03-12T06:32:38Z</cp:lastPrinted>
  <dcterms:created xsi:type="dcterms:W3CDTF">2021-02-02T04:17:32Z</dcterms:created>
  <dcterms:modified xsi:type="dcterms:W3CDTF">2021-10-29T01:29:05Z</dcterms:modified>
  <cp:category/>
</cp:coreProperties>
</file>