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340DE326-997C-439D-B974-6751ADC6D43A}"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6" i="12" l="1"/>
  <c r="AA15" i="12"/>
  <c r="AA14" i="12"/>
  <c r="AA13" i="12"/>
  <c r="AA12" i="12"/>
  <c r="AA11" i="12"/>
  <c r="AA10" i="12"/>
  <c r="AA9" i="12"/>
  <c r="AA8" i="12"/>
  <c r="AA7" i="12"/>
  <c r="BG31" i="10" l="1"/>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E39" i="10"/>
  <c r="AM39" i="10"/>
  <c r="U39" i="10"/>
  <c r="BE38" i="10"/>
  <c r="AM38" i="10"/>
  <c r="U38" i="10"/>
  <c r="BE37" i="10"/>
  <c r="AM37" i="10"/>
  <c r="U37" i="10"/>
  <c r="BE36" i="10"/>
  <c r="AM36" i="10"/>
  <c r="U36" i="10"/>
  <c r="BE35" i="10"/>
  <c r="U35" i="10"/>
  <c r="BE34" i="10"/>
  <c r="U34" i="10"/>
  <c r="BE33" i="10"/>
  <c r="U33" i="10"/>
  <c r="BE32" i="10"/>
  <c r="U32" i="10"/>
  <c r="C31" i="10"/>
  <c r="C32" i="10" l="1"/>
  <c r="C33" i="10" s="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l="1"/>
  <c r="AM33" i="10" s="1"/>
  <c r="AM34" i="10" s="1"/>
  <c r="AM35" i="10" s="1"/>
  <c r="BE31" i="10" l="1"/>
  <c r="BW31" i="10" s="1"/>
  <c r="BW32" i="10" s="1"/>
  <c r="BW33" i="10" s="1"/>
  <c r="BW34" i="10" s="1"/>
  <c r="BW35" i="10" s="1"/>
  <c r="BW36" i="10" s="1"/>
  <c r="BW37" i="10" s="1"/>
  <c r="BW38" i="10" s="1"/>
  <c r="BW39"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<sst xmlns="http://schemas.openxmlformats.org/spreadsheetml/2006/main" count="1251" uniqueCount="646">
  <si>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</si>
  <si>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</si>
  <si>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</si>
  <si>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</si>
  <si>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</si>
  <si>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</si>
  <si>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</si>
  <si>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</si>
  <si>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</si>
  <si>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</si>
  <si>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</si>
  <si>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</si>
  <si>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</si>
  <si>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</si>
  <si>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</si>
  <si>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</si>
  <si>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</si>
  <si>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</si>
  <si>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</si>
  <si>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</si>
  <si>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</si>
  <si>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</si>
  <si>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</si>
  <si>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</si>
  <si>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</si>
  <si>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</si>
  <si>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</si>
  <si>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</si>
  <si>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</si>
  <si>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</si>
  <si>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</si>
  <si>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</si>
  <si>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</si>
  <si>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</si>
  <si>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</si>
  <si>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</si>
  <si>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</si>
  <si>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</si>
  <si>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</si>
  <si>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</si>
  <si>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</si>
  <si>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</si>
  <si>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</si>
  <si>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</si>
  <si>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</si>
  <si>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</si>
  <si>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</si>
  <si>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</si>
  <si>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</si>
  <si>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</si>
  <si>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</si>
  <si>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</si>
  <si>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</si>
  <si>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</si>
  <si>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</si>
  <si>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</si>
  <si>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</si>
  <si>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</si>
  <si>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</si>
  <si>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</si>
  <si>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</si>
  <si>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</si>
  <si>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</si>
  <si>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</si>
  <si>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</si>
  <si>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</si>
  <si>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</si>
  <si>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</si>
  <si>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</si>
  <si>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</si>
  <si>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</si>
  <si>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</si>
  <si>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</si>
  <si>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</si>
  <si>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</si>
  <si>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</si>
  <si>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</si>
  <si>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</si>
  <si>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</si>
  <si>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</si>
  <si>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愛知県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</si>
  <si>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</si>
  <si>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</si>
  <si>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</si>
  <si>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</si>
  <si>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</si>
  <si>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</si>
  <si>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</si>
  <si>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</si>
  <si>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</si>
  <si>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</si>
  <si>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</si>
  <si>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</si>
  <si>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</si>
  <si>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</si>
  <si>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</si>
  <si>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</si>
  <si>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</si>
  <si>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</si>
  <si>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</si>
  <si>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</si>
  <si>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</si>
  <si>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</si>
  <si>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</si>
  <si>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</si>
  <si>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</si>
  <si>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</si>
  <si>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</si>
  <si>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</si>
  <si>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</si>
  <si>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</si>
  <si>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</si>
  <si>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</si>
  <si>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</si>
  <si>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</si>
  <si>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</si>
  <si>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</si>
  <si>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</si>
  <si>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</si>
  <si>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</si>
  <si>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</si>
  <si>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</si>
  <si>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</si>
  <si>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</si>
  <si>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</si>
  <si>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</si>
  <si>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</si>
  <si>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</si>
  <si>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</si>
  <si>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</si>
  <si>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</si>
  <si>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</si>
  <si>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</si>
  <si>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</si>
  <si>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</si>
  <si>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</si>
  <si>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</si>
  <si>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</si>
  <si>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</si>
  <si>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</si>
  <si>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</si>
  <si>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</si>
  <si>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</si>
  <si>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</si>
  <si>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</si>
  <si>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</si>
  <si>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</si>
  <si>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</si>
  <si>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</si>
  <si>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</si>
  <si>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</si>
  <si>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</si>
  <si>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</si>
  <si>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</si>
  <si>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</si>
  <si>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</si>
  <si>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</si>
  <si>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</si>
  <si>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</si>
  <si>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</si>
  <si>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</si>
  <si>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</si>
  <si>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</si>
  <si>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</si>
  <si>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</si>
  <si>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</si>
  <si>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</si>
  <si>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</si>
  <si>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</si>
  <si>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</si>
  <si>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</si>
  <si>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</si>
  <si>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</si>
  <si>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</si>
  <si>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</si>
  <si>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</si>
  <si>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</si>
  <si>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</si>
  <si>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</si>
  <si>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</si>
  <si>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</si>
  <si>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</si>
  <si>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</si>
  <si>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</si>
  <si>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</si>
  <si>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</si>
  <si>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</si>
  <si>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愛知県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</si>
  <si>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</si>
  <si>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</si>
  <si>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</si>
  <si>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</si>
  <si>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</si>
  <si>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</si>
  <si>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</si>
  <si>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</si>
  <si>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</si>
  <si>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</si>
  <si>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</si>
  <si>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</si>
  <si>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</si>
  <si>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</si>
  <si>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</si>
  <si>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</si>
  <si>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</si>
  <si>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</si>
  <si>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</si>
  <si>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</si>
  <si>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</si>
  <si>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</si>
  <si>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</si>
  <si>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</si>
  <si>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</si>
  <si>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</si>
  <si>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</si>
  <si>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</si>
  <si>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</si>
  <si>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</si>
  <si>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</si>
  <si>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</si>
  <si>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</si>
  <si>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</si>
  <si>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</si>
  <si>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</si>
  <si>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</si>
  <si>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</si>
  <si>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</si>
  <si>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</si>
  <si>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t>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</si>
  <si>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</si>
  <si>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</si>
  <si>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</si>
  <si>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</si>
  <si>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</si>
  <si>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</si>
  <si>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</si>
  <si>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t>
    <phoneticPr fontId="5"/>
  </si>
  <si>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</si>
  <si>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</si>
  <si>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</si>
  <si>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</si>
  <si>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</si>
  <si>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</si>
  <si>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</si>
  <si>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</si>
  <si>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</si>
  <si>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</si>
  <si>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</si>
  <si>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</si>
  <si>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</si>
  <si>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</si>
  <si>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</si>
  <si>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</si>
  <si>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</si>
  <si>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</si>
  <si>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</si>
  <si>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</si>
  <si>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</si>
  <si>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</si>
  <si>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</si>
  <si>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</si>
  <si>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</si>
  <si>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</si>
  <si>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</si>
  <si>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</si>
  <si>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</si>
  <si>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</si>
  <si>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</si>
  <si>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</si>
  <si>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</si>
  <si>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</si>
  <si>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</si>
  <si>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</si>
  <si>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</si>
  <si>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</si>
  <si>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</si>
  <si>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</si>
  <si>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</si>
  <si>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</si>
  <si>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</si>
  <si>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</si>
  <si>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</si>
  <si>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</si>
  <si>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</si>
  <si>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</si>
  <si>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</si>
  <si>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</si>
  <si>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</si>
  <si>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</si>
  <si>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</si>
  <si>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</si>
  <si>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</si>
  <si>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</si>
  <si>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</si>
  <si>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</si>
  <si>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</si>
  <si>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</si>
  <si>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</si>
  <si>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</si>
  <si>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</si>
  <si>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</si>
  <si>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</si>
  <si>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</si>
  <si>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</si>
  <si>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</si>
  <si>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</si>
  <si>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</si>
  <si>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</si>
  <si>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</si>
  <si>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</si>
  <si>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</si>
  <si>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</si>
  <si>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</si>
  <si>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</si>
  <si>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</si>
  <si>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</si>
  <si>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</si>
  <si>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</si>
  <si>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</si>
  <si>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</si>
  <si>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</si>
  <si>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</si>
  <si>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</si>
  <si>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</si>
  <si>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</si>
  <si>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</si>
  <si>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</si>
  <si>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</si>
  <si>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</si>
  <si>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</si>
  <si>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</si>
  <si>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</si>
  <si>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</si>
  <si>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</si>
  <si>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</si>
  <si>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</si>
  <si>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</si>
  <si>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</si>
  <si>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</si>
  <si>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</si>
  <si>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</si>
  <si>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</si>
  <si>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</si>
  <si>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</si>
  <si>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</si>
  <si>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愛知県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</si>
  <si>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</si>
  <si>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</si>
  <si>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</si>
  <si>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</si>
  <si>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</si>
  <si>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</si>
  <si>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</si>
  <si>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</si>
  <si>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</si>
  <si>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</si>
  <si>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</si>
  <si>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</si>
  <si>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</si>
  <si>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</si>
  <si>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</si>
  <si>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</si>
  <si>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</si>
  <si>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</si>
  <si>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</si>
  <si>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</si>
  <si>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</si>
  <si>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</si>
  <si>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</si>
  <si>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</si>
  <si>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</si>
  <si>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</si>
  <si>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</si>
  <si>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</si>
  <si>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</si>
  <si>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</si>
  <si>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</si>
  <si>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</si>
  <si>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県立病院事業会計</t>
    <phoneticPr fontId="5"/>
  </si>
  <si>
    <t>工業用水道事業会計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</si>
  <si>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</si>
  <si>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</si>
  <si>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</si>
  <si>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</si>
  <si>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</si>
  <si>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</si>
  <si>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</si>
  <si>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</si>
  <si>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</si>
  <si>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</si>
  <si>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</si>
  <si>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</si>
  <si>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</si>
  <si>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</si>
  <si>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</si>
  <si>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</si>
  <si>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</si>
  <si>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</si>
  <si>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</si>
  <si>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</si>
  <si>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</si>
  <si>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</si>
  <si>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</si>
  <si>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</si>
  <si>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</si>
  <si>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</si>
  <si>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</si>
  <si>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</si>
  <si>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</si>
  <si>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</si>
  <si>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</si>
  <si>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</si>
  <si>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</si>
  <si>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</si>
  <si>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</si>
  <si>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</si>
  <si>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</si>
  <si>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</si>
  <si>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</si>
  <si>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</si>
  <si>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</si>
  <si>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</si>
  <si>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</si>
  <si>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</si>
  <si>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</si>
  <si>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</si>
  <si>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</si>
  <si>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</si>
  <si>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</si>
  <si>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</si>
  <si>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</si>
  <si>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</si>
  <si>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</si>
  <si>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</si>
  <si>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</si>
  <si>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</si>
  <si>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</si>
  <si>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</si>
  <si>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</si>
  <si>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</si>
  <si>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</si>
  <si>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</si>
  <si>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</si>
  <si>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</si>
  <si>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</si>
  <si>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</si>
  <si>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</si>
  <si>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</si>
  <si>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</si>
  <si>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</si>
  <si>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</si>
  <si>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</si>
  <si>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</si>
  <si>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</si>
  <si>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</si>
  <si>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</si>
  <si>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</si>
  <si>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</si>
  <si>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</si>
  <si>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</si>
  <si>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</si>
  <si>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</si>
  <si>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</si>
  <si>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</si>
  <si>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</si>
  <si>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</si>
  <si>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</si>
  <si>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</si>
  <si>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</si>
  <si>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</si>
  <si>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</si>
  <si>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</si>
  <si>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</si>
  <si>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</si>
  <si>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</si>
  <si>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</si>
  <si>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</si>
  <si>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</si>
  <si>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</si>
  <si>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</si>
  <si>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</si>
  <si>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</si>
  <si>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</si>
  <si>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</si>
  <si>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</si>
  <si>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</si>
  <si>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</si>
  <si>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</si>
  <si>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</si>
  <si>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</si>
  <si>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</si>
  <si>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</si>
  <si>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</si>
  <si>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</si>
  <si>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</si>
  <si>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</si>
  <si>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</si>
  <si>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</si>
  <si>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</si>
  <si>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</si>
  <si>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</si>
  <si>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</si>
  <si>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</si>
  <si>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</si>
  <si>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</si>
  <si>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</si>
  <si>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</si>
  <si>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</si>
  <si>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</si>
  <si>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</si>
  <si>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</si>
  <si>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</si>
  <si>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</si>
  <si>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</si>
  <si>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</si>
  <si>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</si>
  <si>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</si>
  <si>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</si>
  <si>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</si>
  <si>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</si>
  <si>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</si>
  <si>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</si>
  <si>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0.45</t>
  </si>
  <si>
    <t>一般会計</t>
  </si>
  <si>
    <t>国民健康保険事業特別会計</t>
  </si>
  <si>
    <t>水道事業会計</t>
  </si>
  <si>
    <t>工業用水道事業会計</t>
  </si>
  <si>
    <t>流域下水道事業会計</t>
  </si>
  <si>
    <t>証紙特別会計</t>
  </si>
  <si>
    <t>県営住宅管理事業特別会計</t>
  </si>
  <si>
    <t>港湾整備事業特別会計</t>
  </si>
  <si>
    <t>その他会計（赤字）</t>
  </si>
  <si>
    <t>▲ 0.03</t>
  </si>
  <si>
    <t>その他会計（黒字）</t>
  </si>
  <si>
    <t>（百万円）</t>
    <phoneticPr fontId="2"/>
  </si>
  <si>
    <t>H26末</t>
    <phoneticPr fontId="2"/>
  </si>
  <si>
    <t>H27末</t>
    <phoneticPr fontId="2"/>
  </si>
  <si>
    <t>H28末</t>
    <phoneticPr fontId="2"/>
  </si>
  <si>
    <t>H29末</t>
    <phoneticPr fontId="2"/>
  </si>
  <si>
    <t>H30末</t>
    <phoneticPr fontId="2"/>
  </si>
  <si>
    <t>地域医療介護総合確保基金</t>
    <rPh sb="0" eb="2">
      <t>チイキ</t>
    </rPh>
    <rPh sb="2" eb="4">
      <t>イリョウ</t>
    </rPh>
    <rPh sb="4" eb="6">
      <t>カイゴ</t>
    </rPh>
    <rPh sb="6" eb="8">
      <t>ソウゴウ</t>
    </rPh>
    <rPh sb="8" eb="10">
      <t>カクホ</t>
    </rPh>
    <rPh sb="10" eb="12">
      <t>キキン</t>
    </rPh>
    <phoneticPr fontId="2"/>
  </si>
  <si>
    <t>産業空洞化対策減税基金</t>
    <rPh sb="0" eb="2">
      <t>サンギョウ</t>
    </rPh>
    <rPh sb="2" eb="5">
      <t>クウドウカ</t>
    </rPh>
    <rPh sb="5" eb="7">
      <t>タイサク</t>
    </rPh>
    <rPh sb="7" eb="9">
      <t>ゲンゼイ</t>
    </rPh>
    <rPh sb="9" eb="11">
      <t>キキン</t>
    </rPh>
    <phoneticPr fontId="5"/>
  </si>
  <si>
    <t>地域福祉基金</t>
    <rPh sb="0" eb="2">
      <t>チイキ</t>
    </rPh>
    <rPh sb="2" eb="4">
      <t>フクシ</t>
    </rPh>
    <rPh sb="4" eb="6">
      <t>キキン</t>
    </rPh>
    <phoneticPr fontId="5"/>
  </si>
  <si>
    <t>福祉推進整備基金</t>
    <rPh sb="0" eb="2">
      <t>フクシ</t>
    </rPh>
    <rPh sb="2" eb="4">
      <t>スイシン</t>
    </rPh>
    <rPh sb="4" eb="6">
      <t>セイビ</t>
    </rPh>
    <rPh sb="6" eb="8">
      <t>キキン</t>
    </rPh>
    <phoneticPr fontId="5"/>
  </si>
  <si>
    <t>一般会計等</t>
    <rPh sb="0" eb="2">
      <t>イッパン</t>
    </rPh>
    <rPh sb="2" eb="4">
      <t>カイケイ</t>
    </rPh>
    <rPh sb="4" eb="5">
      <t>トウ</t>
    </rPh>
    <phoneticPr fontId="5"/>
  </si>
  <si>
    <t>公債管理特別会計</t>
    <rPh sb="0" eb="2">
      <t>コウサイ</t>
    </rPh>
    <rPh sb="2" eb="4">
      <t>カンリ</t>
    </rPh>
    <rPh sb="4" eb="6">
      <t>トクベツ</t>
    </rPh>
    <rPh sb="6" eb="8">
      <t>カイケイ</t>
    </rPh>
    <phoneticPr fontId="18"/>
  </si>
  <si>
    <t>証紙特別会計</t>
    <rPh sb="0" eb="2">
      <t>ショウシ</t>
    </rPh>
    <rPh sb="2" eb="4">
      <t>トクベツ</t>
    </rPh>
    <rPh sb="4" eb="6">
      <t>カイケイ</t>
    </rPh>
    <phoneticPr fontId="18"/>
  </si>
  <si>
    <t>母子父子寡婦福祉資金特別会計</t>
    <rPh sb="0" eb="2">
      <t>ボシ</t>
    </rPh>
    <rPh sb="2" eb="4">
      <t>フシ</t>
    </rPh>
    <rPh sb="4" eb="6">
      <t>カフ</t>
    </rPh>
    <rPh sb="6" eb="8">
      <t>フクシ</t>
    </rPh>
    <rPh sb="8" eb="10">
      <t>シキン</t>
    </rPh>
    <rPh sb="10" eb="12">
      <t>トクベツ</t>
    </rPh>
    <rPh sb="12" eb="14">
      <t>カイケイ</t>
    </rPh>
    <phoneticPr fontId="18"/>
  </si>
  <si>
    <t>中小企業設備導入資金特別会計</t>
    <rPh sb="0" eb="2">
      <t>チュウショウ</t>
    </rPh>
    <rPh sb="2" eb="4">
      <t>キギョウ</t>
    </rPh>
    <rPh sb="4" eb="6">
      <t>セツビ</t>
    </rPh>
    <rPh sb="6" eb="8">
      <t>ドウニュウ</t>
    </rPh>
    <rPh sb="8" eb="10">
      <t>シキン</t>
    </rPh>
    <rPh sb="10" eb="12">
      <t>トクベツ</t>
    </rPh>
    <rPh sb="12" eb="14">
      <t>カイケイ</t>
    </rPh>
    <phoneticPr fontId="18"/>
  </si>
  <si>
    <t>就農支援資金特別会計</t>
    <rPh sb="0" eb="2">
      <t>シュウノウ</t>
    </rPh>
    <rPh sb="2" eb="4">
      <t>シエン</t>
    </rPh>
    <rPh sb="4" eb="6">
      <t>シキン</t>
    </rPh>
    <rPh sb="6" eb="8">
      <t>トクベツ</t>
    </rPh>
    <rPh sb="8" eb="10">
      <t>カイケイ</t>
    </rPh>
    <phoneticPr fontId="18"/>
  </si>
  <si>
    <t>県有林野特別会計</t>
    <rPh sb="0" eb="2">
      <t>ケンユウ</t>
    </rPh>
    <rPh sb="2" eb="4">
      <t>リンヤ</t>
    </rPh>
    <rPh sb="4" eb="6">
      <t>トクベツ</t>
    </rPh>
    <rPh sb="6" eb="8">
      <t>カイケイ</t>
    </rPh>
    <phoneticPr fontId="18"/>
  </si>
  <si>
    <t>林業改善資金特別会計</t>
    <rPh sb="0" eb="2">
      <t>リンギョウ</t>
    </rPh>
    <rPh sb="2" eb="4">
      <t>カイゼン</t>
    </rPh>
    <rPh sb="4" eb="6">
      <t>シキン</t>
    </rPh>
    <rPh sb="6" eb="8">
      <t>トクベツ</t>
    </rPh>
    <rPh sb="8" eb="10">
      <t>カイケイ</t>
    </rPh>
    <phoneticPr fontId="18"/>
  </si>
  <si>
    <t>沿岸漁業改善資金特別会計</t>
    <rPh sb="0" eb="2">
      <t>エンガン</t>
    </rPh>
    <rPh sb="2" eb="4">
      <t>ギョギョウ</t>
    </rPh>
    <rPh sb="4" eb="6">
      <t>カイゼン</t>
    </rPh>
    <rPh sb="6" eb="8">
      <t>シキン</t>
    </rPh>
    <rPh sb="8" eb="10">
      <t>トクベツ</t>
    </rPh>
    <rPh sb="10" eb="12">
      <t>カイケイ</t>
    </rPh>
    <phoneticPr fontId="18"/>
  </si>
  <si>
    <t>県営住宅管理事業特別会計</t>
    <rPh sb="0" eb="2">
      <t>ケンエイ</t>
    </rPh>
    <rPh sb="2" eb="4">
      <t>ジュウタク</t>
    </rPh>
    <rPh sb="4" eb="6">
      <t>カンリ</t>
    </rPh>
    <rPh sb="6" eb="8">
      <t>ジギョウ</t>
    </rPh>
    <rPh sb="8" eb="10">
      <t>トクベツ</t>
    </rPh>
    <rPh sb="10" eb="12">
      <t>カイケイ</t>
    </rPh>
    <phoneticPr fontId="18"/>
  </si>
  <si>
    <t>県立病院事業会計</t>
    <rPh sb="0" eb="2">
      <t>ケンリツ</t>
    </rPh>
    <rPh sb="2" eb="4">
      <t>ビョウイン</t>
    </rPh>
    <rPh sb="4" eb="6">
      <t>ジギョウ</t>
    </rPh>
    <rPh sb="6" eb="8">
      <t>カイケイ</t>
    </rPh>
    <phoneticPr fontId="2"/>
  </si>
  <si>
    <t>-</t>
    <phoneticPr fontId="2"/>
  </si>
  <si>
    <t>法適用企業</t>
    <rPh sb="0" eb="2">
      <t>ホウテキ</t>
    </rPh>
    <rPh sb="2" eb="3">
      <t>ヨウ</t>
    </rPh>
    <rPh sb="3" eb="5">
      <t>キギョウ</t>
    </rPh>
    <phoneticPr fontId="2"/>
  </si>
  <si>
    <t>水道事業会計</t>
    <rPh sb="0" eb="2">
      <t>スイドウ</t>
    </rPh>
    <rPh sb="2" eb="4">
      <t>ジギョウ</t>
    </rPh>
    <rPh sb="4" eb="6">
      <t>カイケイ</t>
    </rPh>
    <phoneticPr fontId="2"/>
  </si>
  <si>
    <t>工業用水道事業会計</t>
    <rPh sb="0" eb="3">
      <t>コウギョウヨウ</t>
    </rPh>
    <rPh sb="3" eb="5">
      <t>スイドウ</t>
    </rPh>
    <rPh sb="5" eb="7">
      <t>ジギョウ</t>
    </rPh>
    <rPh sb="7" eb="9">
      <t>カイケイ</t>
    </rPh>
    <phoneticPr fontId="2"/>
  </si>
  <si>
    <t>用地造成事業会計</t>
    <rPh sb="0" eb="2">
      <t>ヨウチ</t>
    </rPh>
    <rPh sb="2" eb="4">
      <t>ゾウセイ</t>
    </rPh>
    <rPh sb="4" eb="6">
      <t>ジギョウ</t>
    </rPh>
    <rPh sb="6" eb="8">
      <t>カイケイ</t>
    </rPh>
    <phoneticPr fontId="2"/>
  </si>
  <si>
    <t>法適用（宅地）</t>
    <rPh sb="0" eb="2">
      <t>ホウテキ</t>
    </rPh>
    <rPh sb="2" eb="3">
      <t>ヨウ</t>
    </rPh>
    <rPh sb="4" eb="6">
      <t>タクチ</t>
    </rPh>
    <phoneticPr fontId="2"/>
  </si>
  <si>
    <t>流域下水道事業会計</t>
    <rPh sb="0" eb="2">
      <t>リュウイキ</t>
    </rPh>
    <rPh sb="2" eb="5">
      <t>ゲスイドウ</t>
    </rPh>
    <rPh sb="5" eb="7">
      <t>ジギョウ</t>
    </rPh>
    <rPh sb="7" eb="9">
      <t>カイケイ</t>
    </rPh>
    <phoneticPr fontId="2"/>
  </si>
  <si>
    <t>港湾整備事業特別会計</t>
    <rPh sb="0" eb="2">
      <t>コウワン</t>
    </rPh>
    <rPh sb="2" eb="4">
      <t>セイビ</t>
    </rPh>
    <rPh sb="4" eb="6">
      <t>ジギョウ</t>
    </rPh>
    <rPh sb="6" eb="8">
      <t>トクベツ</t>
    </rPh>
    <rPh sb="8" eb="10">
      <t>カイケイ</t>
    </rPh>
    <phoneticPr fontId="2"/>
  </si>
  <si>
    <t>法非適用企業</t>
    <rPh sb="0" eb="1">
      <t>ホウ</t>
    </rPh>
    <rPh sb="1" eb="3">
      <t>ヒテキ</t>
    </rPh>
    <rPh sb="3" eb="4">
      <t>ヨウ</t>
    </rPh>
    <rPh sb="4" eb="6">
      <t>キギョウ</t>
    </rPh>
    <phoneticPr fontId="2"/>
  </si>
  <si>
    <t>国民健康保険事業特別会計</t>
    <rPh sb="0" eb="2">
      <t>コクミン</t>
    </rPh>
    <rPh sb="2" eb="4">
      <t>ケンコウ</t>
    </rPh>
    <rPh sb="4" eb="6">
      <t>ホケン</t>
    </rPh>
    <rPh sb="6" eb="8">
      <t>ジギョウ</t>
    </rPh>
    <rPh sb="8" eb="10">
      <t>トクベツ</t>
    </rPh>
    <rPh sb="10" eb="12">
      <t>カイケイ</t>
    </rPh>
    <phoneticPr fontId="2"/>
  </si>
  <si>
    <t>名古屋競輪組合</t>
    <rPh sb="0" eb="3">
      <t>ナゴヤ</t>
    </rPh>
    <rPh sb="3" eb="5">
      <t>ケイリン</t>
    </rPh>
    <rPh sb="5" eb="7">
      <t>クミアイ</t>
    </rPh>
    <phoneticPr fontId="2"/>
  </si>
  <si>
    <t>　一般会計</t>
    <rPh sb="1" eb="3">
      <t>イッパン</t>
    </rPh>
    <rPh sb="3" eb="5">
      <t>カイケイ</t>
    </rPh>
    <phoneticPr fontId="2"/>
  </si>
  <si>
    <t>　競輪事業特別会計</t>
    <rPh sb="1" eb="3">
      <t>ケイリン</t>
    </rPh>
    <rPh sb="3" eb="5">
      <t>ジギョウ</t>
    </rPh>
    <rPh sb="5" eb="7">
      <t>トクベツ</t>
    </rPh>
    <rPh sb="7" eb="9">
      <t>カイケイ</t>
    </rPh>
    <phoneticPr fontId="2"/>
  </si>
  <si>
    <t>愛知県競馬組合</t>
    <rPh sb="0" eb="3">
      <t>アイチケン</t>
    </rPh>
    <rPh sb="3" eb="5">
      <t>ケイバ</t>
    </rPh>
    <rPh sb="5" eb="7">
      <t>クミアイ</t>
    </rPh>
    <phoneticPr fontId="2"/>
  </si>
  <si>
    <t>名古屋港管理組合</t>
    <rPh sb="0" eb="4">
      <t>ナゴヤコウ</t>
    </rPh>
    <rPh sb="4" eb="6">
      <t>カンリ</t>
    </rPh>
    <rPh sb="6" eb="8">
      <t>クミアイ</t>
    </rPh>
    <phoneticPr fontId="1"/>
  </si>
  <si>
    <t>　一般会計</t>
    <rPh sb="1" eb="3">
      <t>イッパン</t>
    </rPh>
    <rPh sb="3" eb="5">
      <t>カイケイ</t>
    </rPh>
    <phoneticPr fontId="1"/>
  </si>
  <si>
    <t>　基金特別会計</t>
    <rPh sb="1" eb="3">
      <t>キキン</t>
    </rPh>
    <rPh sb="3" eb="5">
      <t>トクベツ</t>
    </rPh>
    <rPh sb="5" eb="7">
      <t>カイケイ</t>
    </rPh>
    <phoneticPr fontId="1"/>
  </si>
  <si>
    <t>　施設運営事業会計</t>
    <rPh sb="1" eb="3">
      <t>シセツ</t>
    </rPh>
    <rPh sb="3" eb="5">
      <t>ウンエイ</t>
    </rPh>
    <rPh sb="5" eb="7">
      <t>ジギョウ</t>
    </rPh>
    <rPh sb="7" eb="9">
      <t>カイケイ</t>
    </rPh>
    <phoneticPr fontId="1"/>
  </si>
  <si>
    <t>法適用</t>
    <rPh sb="0" eb="1">
      <t>ホウ</t>
    </rPh>
    <rPh sb="1" eb="3">
      <t>テキヨウ</t>
    </rPh>
    <phoneticPr fontId="3"/>
  </si>
  <si>
    <t>　埋立事業会計</t>
    <rPh sb="1" eb="2">
      <t>ウ</t>
    </rPh>
    <rPh sb="2" eb="3">
      <t>タ</t>
    </rPh>
    <rPh sb="3" eb="5">
      <t>ジギョウ</t>
    </rPh>
    <rPh sb="5" eb="7">
      <t>カイケイ</t>
    </rPh>
    <phoneticPr fontId="1"/>
  </si>
  <si>
    <t>○</t>
  </si>
  <si>
    <t>愛知県公立大学法人</t>
    <rPh sb="0" eb="3">
      <t>アイチケン</t>
    </rPh>
    <rPh sb="3" eb="5">
      <t>コウリツ</t>
    </rPh>
    <rPh sb="5" eb="7">
      <t>ダイガク</t>
    </rPh>
    <rPh sb="7" eb="9">
      <t>ホウジン</t>
    </rPh>
    <phoneticPr fontId="2"/>
  </si>
  <si>
    <t>愛知県土地開発公社</t>
  </si>
  <si>
    <t>名古屋高速道路公社</t>
  </si>
  <si>
    <t>愛知県道路公社</t>
  </si>
  <si>
    <t>愛知県住宅供給公社</t>
  </si>
  <si>
    <t>(公財)愛知県国際交流協会</t>
  </si>
  <si>
    <t>(公財)あいち男女共同参画財団</t>
  </si>
  <si>
    <t>(公財)愛知県文化振興事業団</t>
  </si>
  <si>
    <t>(公財)愛知公園協会</t>
    <rPh sb="1" eb="2">
      <t>コウ</t>
    </rPh>
    <rPh sb="2" eb="3">
      <t>ザイ</t>
    </rPh>
    <rPh sb="4" eb="6">
      <t>アイチ</t>
    </rPh>
    <phoneticPr fontId="12"/>
  </si>
  <si>
    <t>▲3</t>
  </si>
  <si>
    <t>(一財)愛知県私学振興事業財団</t>
    <rPh sb="1" eb="3">
      <t>イチザイ</t>
    </rPh>
    <rPh sb="4" eb="7">
      <t>アイチケン</t>
    </rPh>
    <rPh sb="7" eb="9">
      <t>シガク</t>
    </rPh>
    <rPh sb="9" eb="11">
      <t>シンコウ</t>
    </rPh>
    <rPh sb="11" eb="13">
      <t>ジギョウ</t>
    </rPh>
    <rPh sb="13" eb="15">
      <t>ザイダン</t>
    </rPh>
    <phoneticPr fontId="2"/>
  </si>
  <si>
    <t>2020年3月解散</t>
    <rPh sb="4" eb="5">
      <t>ネン</t>
    </rPh>
    <rPh sb="6" eb="7">
      <t>ガツ</t>
    </rPh>
    <rPh sb="7" eb="9">
      <t>カイサン</t>
    </rPh>
    <phoneticPr fontId="2"/>
  </si>
  <si>
    <t>(公財)愛知県健康づくり振興事業団</t>
    <rPh sb="1" eb="2">
      <t>コウ</t>
    </rPh>
    <phoneticPr fontId="5"/>
  </si>
  <si>
    <t>▲12</t>
  </si>
  <si>
    <t>○</t>
    <phoneticPr fontId="2"/>
  </si>
  <si>
    <t>(公財）あいち産業振興機構</t>
    <rPh sb="1" eb="2">
      <t>コウ</t>
    </rPh>
    <phoneticPr fontId="5"/>
  </si>
  <si>
    <t>(公財)愛知県教育・スポーツ振興財団</t>
    <rPh sb="1" eb="2">
      <t>コウ</t>
    </rPh>
    <rPh sb="2" eb="3">
      <t>ザイ</t>
    </rPh>
    <rPh sb="4" eb="7">
      <t>アイチケン</t>
    </rPh>
    <rPh sb="7" eb="9">
      <t>キョウイク</t>
    </rPh>
    <rPh sb="14" eb="16">
      <t>シンコウ</t>
    </rPh>
    <rPh sb="16" eb="18">
      <t>ザイダン</t>
    </rPh>
    <phoneticPr fontId="12"/>
  </si>
  <si>
    <t>(公財)愛知県スポーツ協会</t>
    <rPh sb="1" eb="2">
      <t>コウ</t>
    </rPh>
    <rPh sb="2" eb="3">
      <t>ザイ</t>
    </rPh>
    <rPh sb="4" eb="6">
      <t>アイチ</t>
    </rPh>
    <phoneticPr fontId="12"/>
  </si>
  <si>
    <t>(公財)矢作川水源基金</t>
    <rPh sb="1" eb="2">
      <t>コウ</t>
    </rPh>
    <rPh sb="2" eb="3">
      <t>ザイ</t>
    </rPh>
    <rPh sb="4" eb="6">
      <t>ヤハギ</t>
    </rPh>
    <phoneticPr fontId="12"/>
  </si>
  <si>
    <t>▲1</t>
  </si>
  <si>
    <t>(公財)豊川水源基金</t>
    <rPh sb="1" eb="2">
      <t>コウ</t>
    </rPh>
    <rPh sb="2" eb="3">
      <t>ザイ</t>
    </rPh>
    <rPh sb="4" eb="6">
      <t>トヨカワ</t>
    </rPh>
    <phoneticPr fontId="12"/>
  </si>
  <si>
    <t>(公財)愛知臨海環境整備センター</t>
    <rPh sb="1" eb="2">
      <t>コウ</t>
    </rPh>
    <rPh sb="2" eb="3">
      <t>ザイ</t>
    </rPh>
    <rPh sb="4" eb="6">
      <t>アイチ</t>
    </rPh>
    <phoneticPr fontId="12"/>
  </si>
  <si>
    <t>(公財)長寿科学振興財団</t>
    <rPh sb="1" eb="2">
      <t>コウ</t>
    </rPh>
    <rPh sb="2" eb="3">
      <t>ザイ</t>
    </rPh>
    <rPh sb="4" eb="6">
      <t>チョウジュ</t>
    </rPh>
    <rPh sb="6" eb="8">
      <t>カガク</t>
    </rPh>
    <rPh sb="8" eb="10">
      <t>シンコウ</t>
    </rPh>
    <rPh sb="10" eb="12">
      <t>ザイダン</t>
    </rPh>
    <phoneticPr fontId="12"/>
  </si>
  <si>
    <t>(公財)愛知県生活衛生営業指導センター</t>
    <rPh sb="1" eb="2">
      <t>コウ</t>
    </rPh>
    <rPh sb="2" eb="3">
      <t>ザイ</t>
    </rPh>
    <rPh sb="4" eb="6">
      <t>アイチ</t>
    </rPh>
    <phoneticPr fontId="12"/>
  </si>
  <si>
    <t>(公財)一宮地場産業ﾌｧｯｼｮﾝﾃﾞｻﾞｲﾝｾﾝﾀｰ</t>
    <rPh sb="1" eb="2">
      <t>コウ</t>
    </rPh>
    <rPh sb="2" eb="3">
      <t>ザイ</t>
    </rPh>
    <rPh sb="4" eb="6">
      <t>イチノミヤ</t>
    </rPh>
    <rPh sb="8" eb="10">
      <t>サンギョウ</t>
    </rPh>
    <phoneticPr fontId="12"/>
  </si>
  <si>
    <t>(公財)科学技術交流財団</t>
    <rPh sb="1" eb="2">
      <t>コウ</t>
    </rPh>
    <rPh sb="2" eb="3">
      <t>ザイ</t>
    </rPh>
    <rPh sb="4" eb="6">
      <t>カガク</t>
    </rPh>
    <phoneticPr fontId="12"/>
  </si>
  <si>
    <t>(公財)愛知県農業振興基金</t>
    <rPh sb="1" eb="2">
      <t>コウ</t>
    </rPh>
    <rPh sb="2" eb="3">
      <t>ザイ</t>
    </rPh>
    <rPh sb="4" eb="6">
      <t>アイチ</t>
    </rPh>
    <phoneticPr fontId="12"/>
  </si>
  <si>
    <t>▲146</t>
  </si>
  <si>
    <t>(公財)愛知県水産業振興基金</t>
    <rPh sb="1" eb="2">
      <t>コウ</t>
    </rPh>
    <rPh sb="2" eb="3">
      <t>ザイ</t>
    </rPh>
    <rPh sb="4" eb="6">
      <t>アイチ</t>
    </rPh>
    <phoneticPr fontId="12"/>
  </si>
  <si>
    <t>(公財)愛知・豊川用水振興協会</t>
    <rPh sb="1" eb="2">
      <t>コウ</t>
    </rPh>
    <rPh sb="2" eb="3">
      <t>ザイ</t>
    </rPh>
    <rPh sb="4" eb="6">
      <t>アイチ</t>
    </rPh>
    <phoneticPr fontId="12"/>
  </si>
  <si>
    <t>(公財)愛知県林業振興基金</t>
    <rPh sb="1" eb="3">
      <t>コウザイ</t>
    </rPh>
    <rPh sb="4" eb="6">
      <t>アイチ</t>
    </rPh>
    <phoneticPr fontId="12"/>
  </si>
  <si>
    <t>(一財)桃花台センター</t>
    <rPh sb="1" eb="2">
      <t>イッ</t>
    </rPh>
    <rPh sb="2" eb="3">
      <t>ザイ</t>
    </rPh>
    <rPh sb="4" eb="7">
      <t>トウカダイ</t>
    </rPh>
    <phoneticPr fontId="12"/>
  </si>
  <si>
    <t>(公財)暴力追放愛知県民会議</t>
    <rPh sb="1" eb="2">
      <t>コウ</t>
    </rPh>
    <rPh sb="2" eb="3">
      <t>ザイ</t>
    </rPh>
    <rPh sb="4" eb="6">
      <t>ボウリョク</t>
    </rPh>
    <phoneticPr fontId="12"/>
  </si>
  <si>
    <t>▲10</t>
  </si>
  <si>
    <t>愛知環状鉄道(株)</t>
    <rPh sb="7" eb="8">
      <t>カブ</t>
    </rPh>
    <phoneticPr fontId="12"/>
  </si>
  <si>
    <t>上飯田連絡線(株)</t>
    <rPh sb="5" eb="6">
      <t>セン</t>
    </rPh>
    <rPh sb="7" eb="8">
      <t>カブ</t>
    </rPh>
    <phoneticPr fontId="12"/>
  </si>
  <si>
    <t>中部国際空港連絡鉄道(株)</t>
    <rPh sb="11" eb="12">
      <t>カブ</t>
    </rPh>
    <phoneticPr fontId="12"/>
  </si>
  <si>
    <t>愛知高速交通(株)</t>
    <rPh sb="7" eb="8">
      <t>カブ</t>
    </rPh>
    <phoneticPr fontId="12"/>
  </si>
  <si>
    <t>名古屋空港ビルディング(株)</t>
    <rPh sb="12" eb="13">
      <t>カブ</t>
    </rPh>
    <phoneticPr fontId="12"/>
  </si>
  <si>
    <t>(株)東三河食肉流通センター</t>
    <rPh sb="1" eb="2">
      <t>カブ</t>
    </rPh>
    <phoneticPr fontId="12"/>
  </si>
  <si>
    <t>名古屋競馬(株)</t>
    <rPh sb="6" eb="7">
      <t>カブ</t>
    </rPh>
    <phoneticPr fontId="12"/>
  </si>
  <si>
    <t>衣浦臨海鉄道(株)</t>
    <rPh sb="7" eb="8">
      <t>カブ</t>
    </rPh>
    <phoneticPr fontId="12"/>
  </si>
  <si>
    <t>(公財)愛知・名古屋アジア競技大会組織委員会</t>
    <rPh sb="1" eb="3">
      <t>コウザイ</t>
    </rPh>
    <rPh sb="4" eb="6">
      <t>アイチ</t>
    </rPh>
    <rPh sb="7" eb="10">
      <t>ナゴヤ</t>
    </rPh>
    <rPh sb="13" eb="15">
      <t>キョウギ</t>
    </rPh>
    <rPh sb="15" eb="17">
      <t>タイカイ</t>
    </rPh>
    <rPh sb="17" eb="19">
      <t>ソシキ</t>
    </rPh>
    <rPh sb="19" eb="22">
      <t>イインカイ</t>
    </rPh>
    <phoneticPr fontId="2"/>
  </si>
  <si>
    <t>(株)国際デザインセンター</t>
    <rPh sb="1" eb="2">
      <t>カブ</t>
    </rPh>
    <phoneticPr fontId="5"/>
  </si>
  <si>
    <t>▲11</t>
  </si>
  <si>
    <t>名古屋テレビ塔(株)</t>
    <rPh sb="8" eb="9">
      <t>カブ</t>
    </rPh>
    <phoneticPr fontId="12"/>
  </si>
  <si>
    <t>▲114</t>
  </si>
  <si>
    <t>愛知玉野情報システム(株)</t>
    <rPh sb="11" eb="12">
      <t>カブ</t>
    </rPh>
    <phoneticPr fontId="12"/>
  </si>
  <si>
    <t>(公社)木曽三川水源造成公社</t>
    <rPh sb="1" eb="3">
      <t>コウシャ</t>
    </rPh>
    <rPh sb="4" eb="6">
      <t>キソ</t>
    </rPh>
    <rPh sb="6" eb="7">
      <t>サン</t>
    </rPh>
    <rPh sb="7" eb="8">
      <t>セン</t>
    </rPh>
    <rPh sb="8" eb="10">
      <t>スイゲン</t>
    </rPh>
    <rPh sb="10" eb="12">
      <t>ゾウセイ</t>
    </rPh>
    <rPh sb="12" eb="14">
      <t>コウシャ</t>
    </rPh>
    <phoneticPr fontId="5"/>
  </si>
  <si>
    <t>名古屋埠頭(株)</t>
    <rPh sb="6" eb="7">
      <t>カブ</t>
    </rPh>
    <phoneticPr fontId="12"/>
  </si>
  <si>
    <t>伊勢湾フェリー(株)</t>
    <rPh sb="0" eb="3">
      <t>イセワン</t>
    </rPh>
    <rPh sb="8" eb="9">
      <t>カブ</t>
    </rPh>
    <phoneticPr fontId="12"/>
  </si>
  <si>
    <t>中部国際空港(株)</t>
    <rPh sb="7" eb="8">
      <t>カブ</t>
    </rPh>
    <phoneticPr fontId="5"/>
  </si>
  <si>
    <t>(一財)地域活性化センター</t>
    <rPh sb="1" eb="3">
      <t>イチザイ</t>
    </rPh>
    <rPh sb="4" eb="6">
      <t>チイキ</t>
    </rPh>
    <rPh sb="6" eb="9">
      <t>カッセイカ</t>
    </rPh>
    <phoneticPr fontId="2"/>
  </si>
  <si>
    <t>(一財)救急振興財団</t>
    <rPh sb="1" eb="3">
      <t>イチザイ</t>
    </rPh>
    <rPh sb="4" eb="6">
      <t>キュウキュウ</t>
    </rPh>
    <rPh sb="6" eb="8">
      <t>シンコウ</t>
    </rPh>
    <rPh sb="8" eb="10">
      <t>ザイダン</t>
    </rPh>
    <phoneticPr fontId="2"/>
  </si>
  <si>
    <t>(一財)伝統的工芸品産業振興協会</t>
    <rPh sb="1" eb="3">
      <t>イチザイ</t>
    </rPh>
    <rPh sb="4" eb="7">
      <t>デントウテキ</t>
    </rPh>
    <rPh sb="7" eb="10">
      <t>コウゲイヒン</t>
    </rPh>
    <rPh sb="10" eb="12">
      <t>サンギョウ</t>
    </rPh>
    <rPh sb="12" eb="14">
      <t>シンコウ</t>
    </rPh>
    <rPh sb="14" eb="16">
      <t>キョウカイ</t>
    </rPh>
    <phoneticPr fontId="2"/>
  </si>
  <si>
    <t>(公財)海と渚環境美化・油濁対策機構</t>
    <rPh sb="1" eb="3">
      <t>コウザイ</t>
    </rPh>
    <rPh sb="4" eb="5">
      <t>ウミ</t>
    </rPh>
    <rPh sb="6" eb="7">
      <t>ナギサ</t>
    </rPh>
    <rPh sb="7" eb="9">
      <t>カンキョウ</t>
    </rPh>
    <rPh sb="9" eb="11">
      <t>ビカ</t>
    </rPh>
    <rPh sb="12" eb="14">
      <t>ユダク</t>
    </rPh>
    <rPh sb="14" eb="16">
      <t>タイサク</t>
    </rPh>
    <rPh sb="16" eb="18">
      <t>キコウ</t>
    </rPh>
    <phoneticPr fontId="2"/>
  </si>
  <si>
    <t>▲656</t>
  </si>
  <si>
    <t>文化振興基金</t>
    <rPh sb="0" eb="2">
      <t>ブンカ</t>
    </rPh>
    <rPh sb="2" eb="4">
      <t>シンコウ</t>
    </rPh>
    <rPh sb="4" eb="6">
      <t>キキン</t>
    </rPh>
    <phoneticPr fontId="5"/>
  </si>
  <si>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</si>
  <si>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</si>
  <si>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</si>
  <si>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</si>
  <si>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</si>
  <si>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将来負担比率は、令和元年度においては、交付税算定上の税収の増加に伴う標準財政規模の増加などにより、前年度よりも低下したが、近年の推移を見ると、土地改良事業の償還の進捗などによる債務負担行為に基づく支出予定額の減少や退職手当の支給予定額の減少などによる将来負担額の減少、減債基金をはじめとする地方債の償還等に充てることができる基金残高の増加などに伴い、低下傾向にある。実質公債費比率については、公債費が高止まりの傾向にあり、近年は横ばいとなっている。実質公債費比率は類似団体平均よりも高い水準にある一方で、将来負担比率については、平成28年度以降、類似団体よりも低い水準となっている。
　引き続き、「あいち行革プラン2020」に基づき、通常の県債の実質的な残高を維持・抑制するとともに、基金残高の確保に努め、公債費負担に備える。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</si>
  <si>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</si>
  <si>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</si>
  <si>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</si>
  <si>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令和元年度においては、将来負担額から控除される交付税算入見込額の減少などにより、分子が増加した一方、交付税算定上の税収の増加に伴う標準財政規模の増加などにより、分母が分子の増加幅を上回り増加したため、前年度よりも低下し、平成30年度に引き続き、類似団体平均よりも低い水準となっている。一方で、有形固定資産減価償却率については、長寿命化対策による成果が反映されにくい「道路」が県有施設全体の４割超を占め、その有 形固定資産減価償却率が76.1％と全体を押し上げる要因となっている。本県としては、引き続き、「あいち行革プラン2020」に基づき、通常の県債の実質的な残高の維持・抑制に取り組み、将来負担を抑制するとともに、「愛知県公共施設等総合管理計画」に基づき、施設の適切な維持管理を進め、老朽化対策に取り組んで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</si>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</sst>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03" xfId="12" applyFont="1" applyFill="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38"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79"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79"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79"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79"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79"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79"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27"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8" fontId="30" fillId="6" borderId="159"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74" xfId="14" applyNumberFormat="1" applyFont="1" applyFill="1" applyBorder="1" applyAlignment="1" applyProtection="1">
      <alignment horizontal="right" vertical="center" shrinkToFit="1"/>
    </xf>
    <xf numFmtId="189" fontId="30" fillId="6" borderId="175" xfId="14" applyNumberFormat="1" applyFont="1" applyFill="1" applyBorder="1" applyAlignment="1" applyProtection="1">
      <alignment horizontal="right" vertical="center" shrinkToFit="1"/>
    </xf>
    <xf numFmtId="189" fontId="30" fillId="6" borderId="176"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47" xfId="14" applyNumberFormat="1" applyFont="1" applyFill="1" applyBorder="1" applyAlignment="1" applyProtection="1">
      <alignment horizontal="right" vertical="center" shrinkToFit="1"/>
    </xf>
    <xf numFmtId="188" fontId="30" fillId="6" borderId="148" xfId="14" applyNumberFormat="1" applyFont="1" applyFill="1" applyBorder="1" applyAlignment="1" applyProtection="1">
      <alignment horizontal="right" vertical="center" shrinkToFit="1"/>
    </xf>
    <xf numFmtId="188" fontId="30" fillId="6" borderId="149" xfId="14" applyNumberFormat="1" applyFont="1" applyFill="1" applyBorder="1" applyAlignment="1" applyProtection="1">
      <alignment horizontal="right" vertical="center" shrinkToFit="1"/>
    </xf>
    <xf numFmtId="188" fontId="30" fillId="6" borderId="150"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88" fontId="30" fillId="6" borderId="172"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65" xfId="14" applyNumberFormat="1" applyFont="1" applyFill="1" applyBorder="1" applyAlignment="1" applyProtection="1">
      <alignment horizontal="right" vertical="center" shrinkToFit="1"/>
    </xf>
    <xf numFmtId="177" fontId="30" fillId="6" borderId="166"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46"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163"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45"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5" xfId="14" applyNumberFormat="1" applyFont="1" applyFill="1" applyBorder="1" applyAlignment="1" applyProtection="1">
      <alignment horizontal="right" vertical="center" shrinkToFit="1"/>
    </xf>
    <xf numFmtId="188" fontId="30" fillId="6" borderId="126"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44"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2"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2"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43"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47" xfId="14" applyNumberFormat="1" applyFont="1" applyFill="1" applyBorder="1" applyAlignment="1" applyProtection="1">
      <alignment horizontal="right" vertical="center" shrinkToFit="1"/>
    </xf>
    <xf numFmtId="177" fontId="30" fillId="6" borderId="148" xfId="14" applyNumberFormat="1" applyFont="1" applyFill="1" applyBorder="1" applyAlignment="1" applyProtection="1">
      <alignment horizontal="right" vertical="center" shrinkToFit="1"/>
    </xf>
    <xf numFmtId="177" fontId="30" fillId="6" borderId="149" xfId="14" applyNumberFormat="1" applyFont="1" applyFill="1" applyBorder="1" applyAlignment="1" applyProtection="1">
      <alignment horizontal="right" vertical="center" shrinkToFit="1"/>
    </xf>
    <xf numFmtId="177" fontId="30" fillId="6" borderId="150" xfId="14" applyNumberFormat="1" applyFont="1" applyFill="1" applyBorder="1" applyAlignment="1" applyProtection="1">
      <alignment horizontal="right" vertical="center" shrinkToFit="1"/>
    </xf>
    <xf numFmtId="177" fontId="30" fillId="6" borderId="151"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4" xfId="12" applyNumberFormat="1" applyFont="1" applyFill="1" applyBorder="1" applyAlignment="1" applyProtection="1">
      <alignment horizontal="left" vertical="center" shrinkToFit="1"/>
      <protection locked="0"/>
    </xf>
    <xf numFmtId="0" fontId="30" fillId="6" borderId="105" xfId="12" applyNumberFormat="1" applyFont="1" applyFill="1" applyBorder="1" applyAlignment="1" applyProtection="1">
      <alignment horizontal="left" vertical="center" shrinkToFit="1"/>
      <protection locked="0"/>
    </xf>
    <xf numFmtId="0" fontId="30" fillId="6" borderId="111"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39" xfId="12" applyNumberFormat="1" applyFont="1" applyFill="1" applyBorder="1" applyAlignment="1" applyProtection="1">
      <alignment horizontal="righ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06"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0" fontId="30" fillId="8" borderId="126" xfId="12" applyNumberFormat="1" applyFont="1" applyFill="1" applyBorder="1" applyAlignment="1" applyProtection="1">
      <alignment horizontal="left" vertical="center" shrinkToFit="1"/>
      <protection locked="0"/>
    </xf>
    <xf numFmtId="0" fontId="30" fillId="8" borderId="129" xfId="12" applyNumberFormat="1" applyFont="1" applyFill="1" applyBorder="1" applyAlignment="1" applyProtection="1">
      <alignment horizontal="left" vertical="center" shrinkToFit="1"/>
      <protection locked="0"/>
    </xf>
    <xf numFmtId="177" fontId="30" fillId="8" borderId="136"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6" borderId="124" xfId="12" applyNumberFormat="1" applyFont="1" applyFill="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113" xfId="12" applyNumberFormat="1" applyFont="1" applyBorder="1" applyAlignment="1" applyProtection="1">
      <alignment horizontal="lef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0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6"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35"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188" fontId="30" fillId="8" borderId="131"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37"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188" fontId="30" fillId="0" borderId="108" xfId="12"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88" fontId="30" fillId="0" borderId="109" xfId="12" applyNumberFormat="1" applyFont="1" applyBorder="1" applyAlignment="1" applyProtection="1">
      <alignment horizontal="right" vertical="center" shrinkToFit="1"/>
      <protection locked="0"/>
    </xf>
    <xf numFmtId="188" fontId="30" fillId="0" borderId="105" xfId="12" applyNumberFormat="1" applyFont="1" applyBorder="1" applyAlignment="1" applyProtection="1">
      <alignment horizontal="right" vertical="center" shrinkToFit="1"/>
      <protection locked="0"/>
    </xf>
    <xf numFmtId="188" fontId="30" fillId="0" borderId="112" xfId="12" applyNumberFormat="1" applyFont="1" applyBorder="1" applyAlignment="1" applyProtection="1">
      <alignment horizontal="right" vertical="center" shrinkToFit="1"/>
      <protection locked="0"/>
    </xf>
    <xf numFmtId="177" fontId="30" fillId="0" borderId="109" xfId="14" applyNumberFormat="1" applyFont="1" applyFill="1" applyBorder="1" applyAlignment="1" applyProtection="1">
      <alignment horizontal="right" vertical="center" shrinkToFit="1"/>
      <protection locked="0"/>
    </xf>
    <xf numFmtId="177" fontId="30" fillId="0" borderId="105" xfId="14" applyNumberFormat="1" applyFont="1" applyFill="1" applyBorder="1" applyAlignment="1" applyProtection="1">
      <alignment horizontal="right" vertical="center" shrinkToFit="1"/>
      <protection locked="0"/>
    </xf>
    <xf numFmtId="177" fontId="30" fillId="0" borderId="112" xfId="14" applyNumberFormat="1" applyFont="1" applyFill="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98" xfId="12" applyNumberFormat="1" applyFont="1" applyBorder="1" applyAlignment="1" applyProtection="1">
      <alignment horizontal="right" vertical="center" shrinkToFit="1"/>
      <protection locked="0"/>
    </xf>
    <xf numFmtId="177" fontId="30" fillId="0" borderId="94" xfId="12" applyNumberFormat="1" applyFont="1" applyBorder="1" applyAlignment="1" applyProtection="1">
      <alignment horizontal="right" vertical="center" shrinkToFit="1"/>
      <protection locked="0"/>
    </xf>
    <xf numFmtId="177" fontId="30" fillId="0" borderId="99" xfId="12" applyNumberFormat="1" applyFont="1" applyBorder="1" applyAlignment="1" applyProtection="1">
      <alignment horizontal="right" vertical="center" shrinkToFit="1"/>
      <protection locked="0"/>
    </xf>
    <xf numFmtId="188" fontId="30" fillId="0" borderId="98" xfId="12" applyNumberFormat="1" applyFont="1" applyBorder="1" applyAlignment="1" applyProtection="1">
      <alignment horizontal="right" vertical="center" shrinkToFit="1"/>
      <protection locked="0"/>
    </xf>
    <xf numFmtId="188" fontId="30" fillId="0" borderId="94" xfId="12" applyNumberFormat="1" applyFont="1" applyBorder="1" applyAlignment="1" applyProtection="1">
      <alignment horizontal="right" vertical="center" shrinkToFit="1"/>
      <protection locked="0"/>
    </xf>
    <xf numFmtId="188" fontId="30" fillId="0" borderId="99" xfId="12" applyNumberFormat="1" applyFont="1" applyBorder="1" applyAlignment="1" applyProtection="1">
      <alignment horizontal="right" vertical="center" shrinkToFit="1"/>
      <protection locked="0"/>
    </xf>
    <xf numFmtId="0" fontId="30" fillId="0" borderId="133" xfId="12" applyFont="1" applyBorder="1" applyAlignment="1" applyProtection="1">
      <alignment horizontal="left" vertical="center" shrinkToFit="1"/>
      <protection locked="0"/>
    </xf>
    <xf numFmtId="0" fontId="30" fillId="0" borderId="134"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80" xfId="14" applyNumberFormat="1" applyFont="1" applyBorder="1" applyAlignment="1" applyProtection="1">
      <alignment horizontal="right" vertical="center" shrinkToFit="1"/>
      <protection locked="0"/>
    </xf>
    <xf numFmtId="177" fontId="30" fillId="0" borderId="180"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5" xfId="15" applyNumberFormat="1" applyFont="1" applyFill="1" applyBorder="1" applyAlignment="1" applyProtection="1">
      <alignment horizontal="right" vertical="center" shrinkToFit="1"/>
      <protection locked="0"/>
    </xf>
    <xf numFmtId="177" fontId="30" fillId="8" borderId="126"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8" borderId="126" xfId="15" applyNumberFormat="1" applyFont="1" applyFill="1" applyBorder="1" applyAlignment="1" applyProtection="1">
      <alignment horizontal="left" vertical="center" shrinkToFit="1"/>
      <protection locked="0"/>
    </xf>
    <xf numFmtId="0" fontId="30" fillId="8" borderId="129" xfId="15" applyNumberFormat="1" applyFont="1" applyFill="1" applyBorder="1" applyAlignment="1" applyProtection="1">
      <alignment horizontal="lef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19" xfId="15" applyNumberFormat="1" applyFont="1" applyBorder="1" applyAlignment="1" applyProtection="1">
      <alignment horizontal="righ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177" fontId="30" fillId="0" borderId="104" xfId="14" applyNumberFormat="1" applyFont="1" applyFill="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11" xfId="14" applyNumberFormat="1" applyFont="1" applyFill="1" applyBorder="1" applyAlignment="1" applyProtection="1">
      <alignment horizontal="right" vertical="center" shrinkToFit="1"/>
      <protection locked="0"/>
    </xf>
    <xf numFmtId="177" fontId="30" fillId="0" borderId="110"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80"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0"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102" xfId="15"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7"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6"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0693395-E620-4D76-B127-905B7B3AF0F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126D-459A-A035-18D7AA0103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31332</c:v>
                </c:pt>
                <c:pt idx="1">
                  <c:v>30094</c:v>
                </c:pt>
                <c:pt idx="2">
                  <c:v>31339</c:v>
                </c:pt>
                <c:pt idx="3">
                  <c:v>35757</c:v>
                </c:pt>
                <c:pt idx="4">
                  <c:v>40139</c:v>
                </c:pt>
              </c:numCache>
            </c:numRef>
          </c:val>
          <c:smooth val="0"/>
          <c:extLst>
            <c:ext xmlns:c16="http://schemas.microsoft.com/office/drawing/2014/chart" uri="{C3380CC4-5D6E-409C-BE32-E72D297353CC}">
              <c16:uniqueId val="{00000001-126D-459A-A035-18D7AA0103FF}"/>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0.91</c:v>
                </c:pt>
                <c:pt idx="1">
                  <c:v>1.34</c:v>
                </c:pt>
                <c:pt idx="2">
                  <c:v>1.51</c:v>
                </c:pt>
                <c:pt idx="3">
                  <c:v>1.59</c:v>
                </c:pt>
                <c:pt idx="4">
                  <c:v>2.2000000000000002</c:v>
                </c:pt>
              </c:numCache>
            </c:numRef>
          </c:val>
          <c:extLst>
            <c:ext xmlns:c16="http://schemas.microsoft.com/office/drawing/2014/chart" uri="{C3380CC4-5D6E-409C-BE32-E72D297353CC}">
              <c16:uniqueId val="{00000000-6B92-414A-8B8B-6C6AE87602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4.9800000000000004</c:v>
                </c:pt>
                <c:pt idx="1">
                  <c:v>4.97</c:v>
                </c:pt>
                <c:pt idx="2">
                  <c:v>5.16</c:v>
                </c:pt>
                <c:pt idx="3">
                  <c:v>8.19</c:v>
                </c:pt>
                <c:pt idx="4">
                  <c:v>6.96</c:v>
                </c:pt>
              </c:numCache>
            </c:numRef>
          </c:val>
          <c:extLst>
            <c:ext xmlns:c16="http://schemas.microsoft.com/office/drawing/2014/chart" uri="{C3380CC4-5D6E-409C-BE32-E72D297353CC}">
              <c16:uniqueId val="{00000001-6B92-414A-8B8B-6C6AE876022D}"/>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7.0000000000000007E-2</c:v>
                </c:pt>
                <c:pt idx="1">
                  <c:v>0.43</c:v>
                </c:pt>
                <c:pt idx="2">
                  <c:v>0.13</c:v>
                </c:pt>
                <c:pt idx="3">
                  <c:v>3.04</c:v>
                </c:pt>
                <c:pt idx="4">
                  <c:v>-0.45</c:v>
                </c:pt>
              </c:numCache>
            </c:numRef>
          </c:val>
          <c:smooth val="0"/>
          <c:extLst>
            <c:ext xmlns:c16="http://schemas.microsoft.com/office/drawing/2014/chart" uri="{C3380CC4-5D6E-409C-BE32-E72D297353CC}">
              <c16:uniqueId val="{00000002-6B92-414A-8B8B-6C6AE876022D}"/>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0.56999999999999995</c:v>
                </c:pt>
                <c:pt idx="2">
                  <c:v>#N/A</c:v>
                </c:pt>
                <c:pt idx="3">
                  <c:v>0.69</c:v>
                </c:pt>
                <c:pt idx="4">
                  <c:v>#N/A</c:v>
                </c:pt>
                <c:pt idx="5">
                  <c:v>0.61</c:v>
                </c:pt>
                <c:pt idx="6">
                  <c:v>#N/A</c:v>
                </c:pt>
                <c:pt idx="7">
                  <c:v>0.7</c:v>
                </c:pt>
                <c:pt idx="8">
                  <c:v>#N/A</c:v>
                </c:pt>
                <c:pt idx="9">
                  <c:v>0.01</c:v>
                </c:pt>
              </c:numCache>
            </c:numRef>
          </c:val>
          <c:extLst>
            <c:ext xmlns:c16="http://schemas.microsoft.com/office/drawing/2014/chart" uri="{C3380CC4-5D6E-409C-BE32-E72D297353CC}">
              <c16:uniqueId val="{00000000-ED81-4F76-AA01-6F0A232C1A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0.03</c:v>
                </c:pt>
                <c:pt idx="5">
                  <c:v>#N/A</c:v>
                </c:pt>
                <c:pt idx="6">
                  <c:v>0</c:v>
                </c:pt>
                <c:pt idx="7">
                  <c:v>0</c:v>
                </c:pt>
                <c:pt idx="8">
                  <c:v>0</c:v>
                </c:pt>
                <c:pt idx="9">
                  <c:v>0</c:v>
                </c:pt>
              </c:numCache>
            </c:numRef>
          </c:val>
          <c:extLst>
            <c:ext xmlns:c16="http://schemas.microsoft.com/office/drawing/2014/chart" uri="{C3380CC4-5D6E-409C-BE32-E72D297353CC}">
              <c16:uniqueId val="{00000001-ED81-4F76-AA01-6F0A232C1ADF}"/>
            </c:ext>
          </c:extLst>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2-ED81-4F76-AA01-6F0A232C1ADF}"/>
            </c:ext>
          </c:extLst>
        </c:ser>
        <c:ser>
          <c:idx val="3"/>
          <c:order val="3"/>
          <c:tx>
            <c:strRef>
              <c:f>データシート!$A$30</c:f>
              <c:strCache>
                <c:ptCount val="1"/>
                <c:pt idx="0">
                  <c:v>県営住宅管理事業特別会計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0.05</c:v>
                </c:pt>
                <c:pt idx="4">
                  <c:v>#N/A</c:v>
                </c:pt>
                <c:pt idx="5">
                  <c:v>7.0000000000000007E-2</c:v>
                </c:pt>
                <c:pt idx="6">
                  <c:v>#N/A</c:v>
                </c:pt>
                <c:pt idx="7">
                  <c:v>0.05</c:v>
                </c:pt>
                <c:pt idx="8">
                  <c:v>#N/A</c:v>
                </c:pt>
                <c:pt idx="9">
                  <c:v>0.02</c:v>
                </c:pt>
              </c:numCache>
            </c:numRef>
          </c:val>
          <c:extLst>
            <c:ext xmlns:c16="http://schemas.microsoft.com/office/drawing/2014/chart" uri="{C3380CC4-5D6E-409C-BE32-E72D297353CC}">
              <c16:uniqueId val="{00000003-ED81-4F76-AA01-6F0A232C1ADF}"/>
            </c:ext>
          </c:extLst>
        </c:ser>
        <c:ser>
          <c:idx val="4"/>
          <c:order val="4"/>
          <c:tx>
            <c:strRef>
              <c:f>データシート!$A$31</c:f>
              <c:strCache>
                <c:ptCount val="1"/>
                <c:pt idx="0">
                  <c:v>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4-ED81-4F76-AA01-6F0A232C1ADF}"/>
            </c:ext>
          </c:extLst>
        </c:ser>
        <c:ser>
          <c:idx val="5"/>
          <c:order val="5"/>
          <c:tx>
            <c:strRef>
              <c:f>データシート!$A$32</c:f>
              <c:strCache>
                <c:ptCount val="1"/>
                <c:pt idx="0">
                  <c:v>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c:v>
                </c:pt>
              </c:numCache>
            </c:numRef>
          </c:val>
          <c:extLst>
            <c:ext xmlns:c16="http://schemas.microsoft.com/office/drawing/2014/chart" uri="{C3380CC4-5D6E-409C-BE32-E72D297353CC}">
              <c16:uniqueId val="{00000005-ED81-4F76-AA01-6F0A232C1ADF}"/>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0.53</c:v>
                </c:pt>
                <c:pt idx="2">
                  <c:v>#N/A</c:v>
                </c:pt>
                <c:pt idx="3">
                  <c:v>0.7</c:v>
                </c:pt>
                <c:pt idx="4">
                  <c:v>#N/A</c:v>
                </c:pt>
                <c:pt idx="5">
                  <c:v>0.75</c:v>
                </c:pt>
                <c:pt idx="6">
                  <c:v>#N/A</c:v>
                </c:pt>
                <c:pt idx="7">
                  <c:v>0.64</c:v>
                </c:pt>
                <c:pt idx="8">
                  <c:v>#N/A</c:v>
                </c:pt>
                <c:pt idx="9">
                  <c:v>0.65</c:v>
                </c:pt>
              </c:numCache>
            </c:numRef>
          </c:val>
          <c:extLst>
            <c:ext xmlns:c16="http://schemas.microsoft.com/office/drawing/2014/chart" uri="{C3380CC4-5D6E-409C-BE32-E72D297353CC}">
              <c16:uniqueId val="{00000006-ED81-4F76-AA01-6F0A232C1AD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1.04</c:v>
                </c:pt>
                <c:pt idx="2">
                  <c:v>#N/A</c:v>
                </c:pt>
                <c:pt idx="3">
                  <c:v>1</c:v>
                </c:pt>
                <c:pt idx="4">
                  <c:v>#N/A</c:v>
                </c:pt>
                <c:pt idx="5">
                  <c:v>0.99</c:v>
                </c:pt>
                <c:pt idx="6">
                  <c:v>#N/A</c:v>
                </c:pt>
                <c:pt idx="7">
                  <c:v>0.93</c:v>
                </c:pt>
                <c:pt idx="8">
                  <c:v>#N/A</c:v>
                </c:pt>
                <c:pt idx="9">
                  <c:v>1.02</c:v>
                </c:pt>
              </c:numCache>
            </c:numRef>
          </c:val>
          <c:extLst>
            <c:ext xmlns:c16="http://schemas.microsoft.com/office/drawing/2014/chart" uri="{C3380CC4-5D6E-409C-BE32-E72D297353CC}">
              <c16:uniqueId val="{00000007-ED81-4F76-AA01-6F0A232C1AD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1.18</c:v>
                </c:pt>
                <c:pt idx="8">
                  <c:v>#N/A</c:v>
                </c:pt>
                <c:pt idx="9">
                  <c:v>1.17</c:v>
                </c:pt>
              </c:numCache>
            </c:numRef>
          </c:val>
          <c:extLst>
            <c:ext xmlns:c16="http://schemas.microsoft.com/office/drawing/2014/chart" uri="{C3380CC4-5D6E-409C-BE32-E72D297353CC}">
              <c16:uniqueId val="{00000008-ED81-4F76-AA01-6F0A232C1A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0.8</c:v>
                </c:pt>
                <c:pt idx="2">
                  <c:v>#N/A</c:v>
                </c:pt>
                <c:pt idx="3">
                  <c:v>1.26</c:v>
                </c:pt>
                <c:pt idx="4">
                  <c:v>#N/A</c:v>
                </c:pt>
                <c:pt idx="5">
                  <c:v>1.42</c:v>
                </c:pt>
                <c:pt idx="6">
                  <c:v>#N/A</c:v>
                </c:pt>
                <c:pt idx="7">
                  <c:v>1.52</c:v>
                </c:pt>
                <c:pt idx="8">
                  <c:v>#N/A</c:v>
                </c:pt>
                <c:pt idx="9">
                  <c:v>2.16</c:v>
                </c:pt>
              </c:numCache>
            </c:numRef>
          </c:val>
          <c:extLst>
            <c:ext xmlns:c16="http://schemas.microsoft.com/office/drawing/2014/chart" uri="{C3380CC4-5D6E-409C-BE32-E72D297353CC}">
              <c16:uniqueId val="{00000009-ED81-4F76-AA01-6F0A232C1ADF}"/>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235732</c:v>
                </c:pt>
                <c:pt idx="5">
                  <c:v>240191</c:v>
                </c:pt>
                <c:pt idx="8">
                  <c:v>243190</c:v>
                </c:pt>
                <c:pt idx="11">
                  <c:v>246821</c:v>
                </c:pt>
                <c:pt idx="14">
                  <c:v>240981</c:v>
                </c:pt>
              </c:numCache>
            </c:numRef>
          </c:val>
          <c:extLst>
            <c:ext xmlns:c16="http://schemas.microsoft.com/office/drawing/2014/chart" uri="{C3380CC4-5D6E-409C-BE32-E72D297353CC}">
              <c16:uniqueId val="{00000000-C3A8-4000-B614-2BDC00EA00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A8-4000-B614-2BDC00EA00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13244</c:v>
                </c:pt>
                <c:pt idx="3">
                  <c:v>12946</c:v>
                </c:pt>
                <c:pt idx="6">
                  <c:v>12437</c:v>
                </c:pt>
                <c:pt idx="9">
                  <c:v>13230</c:v>
                </c:pt>
                <c:pt idx="12">
                  <c:v>10313</c:v>
                </c:pt>
              </c:numCache>
            </c:numRef>
          </c:val>
          <c:extLst>
            <c:ext xmlns:c16="http://schemas.microsoft.com/office/drawing/2014/chart" uri="{C3380CC4-5D6E-409C-BE32-E72D297353CC}">
              <c16:uniqueId val="{00000002-C3A8-4000-B614-2BDC00EA00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4082</c:v>
                </c:pt>
                <c:pt idx="3">
                  <c:v>4008</c:v>
                </c:pt>
                <c:pt idx="6">
                  <c:v>3667</c:v>
                </c:pt>
                <c:pt idx="9">
                  <c:v>3460</c:v>
                </c:pt>
                <c:pt idx="12">
                  <c:v>3460</c:v>
                </c:pt>
              </c:numCache>
            </c:numRef>
          </c:val>
          <c:extLst>
            <c:ext xmlns:c16="http://schemas.microsoft.com/office/drawing/2014/chart" uri="{C3380CC4-5D6E-409C-BE32-E72D297353CC}">
              <c16:uniqueId val="{00000003-C3A8-4000-B614-2BDC00EA00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5991</c:v>
                </c:pt>
                <c:pt idx="3">
                  <c:v>7630</c:v>
                </c:pt>
                <c:pt idx="6">
                  <c:v>7780</c:v>
                </c:pt>
                <c:pt idx="9">
                  <c:v>7707</c:v>
                </c:pt>
                <c:pt idx="12">
                  <c:v>7188</c:v>
                </c:pt>
              </c:numCache>
            </c:numRef>
          </c:val>
          <c:extLst>
            <c:ext xmlns:c16="http://schemas.microsoft.com/office/drawing/2014/chart" uri="{C3380CC4-5D6E-409C-BE32-E72D297353CC}">
              <c16:uniqueId val="{00000004-C3A8-4000-B614-2BDC00EA00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135525</c:v>
                </c:pt>
                <c:pt idx="3">
                  <c:v>140247</c:v>
                </c:pt>
                <c:pt idx="6">
                  <c:v>144233</c:v>
                </c:pt>
                <c:pt idx="9">
                  <c:v>148852</c:v>
                </c:pt>
                <c:pt idx="12">
                  <c:v>151188</c:v>
                </c:pt>
              </c:numCache>
            </c:numRef>
          </c:val>
          <c:extLst>
            <c:ext xmlns:c16="http://schemas.microsoft.com/office/drawing/2014/chart" uri="{C3380CC4-5D6E-409C-BE32-E72D297353CC}">
              <c16:uniqueId val="{00000005-C3A8-4000-B614-2BDC00EA00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A8-4000-B614-2BDC00EA00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235682</c:v>
                </c:pt>
                <c:pt idx="3">
                  <c:v>236615</c:v>
                </c:pt>
                <c:pt idx="6">
                  <c:v>233106</c:v>
                </c:pt>
                <c:pt idx="9">
                  <c:v>228102</c:v>
                </c:pt>
                <c:pt idx="12">
                  <c:v>222164</c:v>
                </c:pt>
              </c:numCache>
            </c:numRef>
          </c:val>
          <c:extLst>
            <c:ext xmlns:c16="http://schemas.microsoft.com/office/drawing/2014/chart" uri="{C3380CC4-5D6E-409C-BE32-E72D297353CC}">
              <c16:uniqueId val="{00000007-C3A8-4000-B614-2BDC00EA0068}"/>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158792</c:v>
                </c:pt>
                <c:pt idx="2">
                  <c:v>#N/A</c:v>
                </c:pt>
                <c:pt idx="3">
                  <c:v>#N/A</c:v>
                </c:pt>
                <c:pt idx="4">
                  <c:v>161255</c:v>
                </c:pt>
                <c:pt idx="5">
                  <c:v>#N/A</c:v>
                </c:pt>
                <c:pt idx="6">
                  <c:v>#N/A</c:v>
                </c:pt>
                <c:pt idx="7">
                  <c:v>158033</c:v>
                </c:pt>
                <c:pt idx="8">
                  <c:v>#N/A</c:v>
                </c:pt>
                <c:pt idx="9">
                  <c:v>#N/A</c:v>
                </c:pt>
                <c:pt idx="10">
                  <c:v>154530</c:v>
                </c:pt>
                <c:pt idx="11">
                  <c:v>#N/A</c:v>
                </c:pt>
                <c:pt idx="12">
                  <c:v>#N/A</c:v>
                </c:pt>
                <c:pt idx="13">
                  <c:v>153332</c:v>
                </c:pt>
                <c:pt idx="14">
                  <c:v>#N/A</c:v>
                </c:pt>
              </c:numCache>
            </c:numRef>
          </c:val>
          <c:smooth val="0"/>
          <c:extLst>
            <c:ext xmlns:c16="http://schemas.microsoft.com/office/drawing/2014/chart" uri="{C3380CC4-5D6E-409C-BE32-E72D297353CC}">
              <c16:uniqueId val="{00000008-C3A8-4000-B614-2BDC00EA0068}"/>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3036158</c:v>
                </c:pt>
                <c:pt idx="5">
                  <c:v>2988567</c:v>
                </c:pt>
                <c:pt idx="8">
                  <c:v>2986972</c:v>
                </c:pt>
                <c:pt idx="11">
                  <c:v>2948992</c:v>
                </c:pt>
                <c:pt idx="14">
                  <c:v>2892853</c:v>
                </c:pt>
              </c:numCache>
            </c:numRef>
          </c:val>
          <c:extLst>
            <c:ext xmlns:c16="http://schemas.microsoft.com/office/drawing/2014/chart" uri="{C3380CC4-5D6E-409C-BE32-E72D297353CC}">
              <c16:uniqueId val="{00000000-E0BC-403F-A7AC-98DDD3A034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76610</c:v>
                </c:pt>
                <c:pt idx="5">
                  <c:v>74057</c:v>
                </c:pt>
                <c:pt idx="8">
                  <c:v>70981</c:v>
                </c:pt>
                <c:pt idx="11">
                  <c:v>68229</c:v>
                </c:pt>
                <c:pt idx="14">
                  <c:v>63440</c:v>
                </c:pt>
              </c:numCache>
            </c:numRef>
          </c:val>
          <c:extLst>
            <c:ext xmlns:c16="http://schemas.microsoft.com/office/drawing/2014/chart" uri="{C3380CC4-5D6E-409C-BE32-E72D297353CC}">
              <c16:uniqueId val="{00000001-E0BC-403F-A7AC-98DDD3A034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763948</c:v>
                </c:pt>
                <c:pt idx="5">
                  <c:v>809181</c:v>
                </c:pt>
                <c:pt idx="8">
                  <c:v>868791</c:v>
                </c:pt>
                <c:pt idx="11">
                  <c:v>966266</c:v>
                </c:pt>
                <c:pt idx="14">
                  <c:v>985878</c:v>
                </c:pt>
              </c:numCache>
            </c:numRef>
          </c:val>
          <c:extLst>
            <c:ext xmlns:c16="http://schemas.microsoft.com/office/drawing/2014/chart" uri="{C3380CC4-5D6E-409C-BE32-E72D297353CC}">
              <c16:uniqueId val="{00000002-E0BC-403F-A7AC-98DDD3A034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1296</c:v>
                </c:pt>
                <c:pt idx="3">
                  <c:v>618</c:v>
                </c:pt>
                <c:pt idx="6">
                  <c:v>0</c:v>
                </c:pt>
                <c:pt idx="9">
                  <c:v>0</c:v>
                </c:pt>
                <c:pt idx="12">
                  <c:v>0</c:v>
                </c:pt>
              </c:numCache>
            </c:numRef>
          </c:val>
          <c:extLst>
            <c:ext xmlns:c16="http://schemas.microsoft.com/office/drawing/2014/chart" uri="{C3380CC4-5D6E-409C-BE32-E72D297353CC}">
              <c16:uniqueId val="{00000003-E0BC-403F-A7AC-98DDD3A034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BC-403F-A7AC-98DDD3A034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28848</c:v>
                </c:pt>
                <c:pt idx="3">
                  <c:v>26747</c:v>
                </c:pt>
                <c:pt idx="6">
                  <c:v>22986</c:v>
                </c:pt>
                <c:pt idx="9">
                  <c:v>23482</c:v>
                </c:pt>
                <c:pt idx="12">
                  <c:v>20462</c:v>
                </c:pt>
              </c:numCache>
            </c:numRef>
          </c:val>
          <c:extLst>
            <c:ext xmlns:c16="http://schemas.microsoft.com/office/drawing/2014/chart" uri="{C3380CC4-5D6E-409C-BE32-E72D297353CC}">
              <c16:uniqueId val="{00000005-E0BC-403F-A7AC-98DDD3A034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513202</c:v>
                </c:pt>
                <c:pt idx="3">
                  <c:v>497327</c:v>
                </c:pt>
                <c:pt idx="6">
                  <c:v>406517</c:v>
                </c:pt>
                <c:pt idx="9">
                  <c:v>395241</c:v>
                </c:pt>
                <c:pt idx="12">
                  <c:v>385830</c:v>
                </c:pt>
              </c:numCache>
            </c:numRef>
          </c:val>
          <c:extLst>
            <c:ext xmlns:c16="http://schemas.microsoft.com/office/drawing/2014/chart" uri="{C3380CC4-5D6E-409C-BE32-E72D297353CC}">
              <c16:uniqueId val="{00000006-E0BC-403F-A7AC-98DDD3A034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32666</c:v>
                </c:pt>
                <c:pt idx="3">
                  <c:v>30663</c:v>
                </c:pt>
                <c:pt idx="6">
                  <c:v>28886</c:v>
                </c:pt>
                <c:pt idx="9">
                  <c:v>27513</c:v>
                </c:pt>
                <c:pt idx="12">
                  <c:v>26920</c:v>
                </c:pt>
              </c:numCache>
            </c:numRef>
          </c:val>
          <c:extLst>
            <c:ext xmlns:c16="http://schemas.microsoft.com/office/drawing/2014/chart" uri="{C3380CC4-5D6E-409C-BE32-E72D297353CC}">
              <c16:uniqueId val="{00000007-E0BC-403F-A7AC-98DDD3A034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81585</c:v>
                </c:pt>
                <c:pt idx="3">
                  <c:v>88640</c:v>
                </c:pt>
                <c:pt idx="6">
                  <c:v>98613</c:v>
                </c:pt>
                <c:pt idx="9">
                  <c:v>103936</c:v>
                </c:pt>
                <c:pt idx="12">
                  <c:v>102775</c:v>
                </c:pt>
              </c:numCache>
            </c:numRef>
          </c:val>
          <c:extLst>
            <c:ext xmlns:c16="http://schemas.microsoft.com/office/drawing/2014/chart" uri="{C3380CC4-5D6E-409C-BE32-E72D297353CC}">
              <c16:uniqueId val="{00000008-E0BC-403F-A7AC-98DDD3A034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159750</c:v>
                </c:pt>
                <c:pt idx="3">
                  <c:v>136479</c:v>
                </c:pt>
                <c:pt idx="6">
                  <c:v>116740</c:v>
                </c:pt>
                <c:pt idx="9">
                  <c:v>97137</c:v>
                </c:pt>
                <c:pt idx="12">
                  <c:v>80548</c:v>
                </c:pt>
              </c:numCache>
            </c:numRef>
          </c:val>
          <c:extLst>
            <c:ext xmlns:c16="http://schemas.microsoft.com/office/drawing/2014/chart" uri="{C3380CC4-5D6E-409C-BE32-E72D297353CC}">
              <c16:uniqueId val="{00000009-E0BC-403F-A7AC-98DDD3A034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5410279</c:v>
                </c:pt>
                <c:pt idx="3">
                  <c:v>5386677</c:v>
                </c:pt>
                <c:pt idx="6">
                  <c:v>5442406</c:v>
                </c:pt>
                <c:pt idx="9">
                  <c:v>5456113</c:v>
                </c:pt>
                <c:pt idx="12">
                  <c:v>5468959</c:v>
                </c:pt>
              </c:numCache>
            </c:numRef>
          </c:val>
          <c:extLst>
            <c:ext xmlns:c16="http://schemas.microsoft.com/office/drawing/2014/chart" uri="{C3380CC4-5D6E-409C-BE32-E72D297353CC}">
              <c16:uniqueId val="{0000000A-E0BC-403F-A7AC-98DDD3A034F2}"/>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2350910</c:v>
                </c:pt>
                <c:pt idx="2">
                  <c:v>#N/A</c:v>
                </c:pt>
                <c:pt idx="3">
                  <c:v>#N/A</c:v>
                </c:pt>
                <c:pt idx="4">
                  <c:v>2295347</c:v>
                </c:pt>
                <c:pt idx="5">
                  <c:v>#N/A</c:v>
                </c:pt>
                <c:pt idx="6">
                  <c:v>#N/A</c:v>
                </c:pt>
                <c:pt idx="7">
                  <c:v>2189405</c:v>
                </c:pt>
                <c:pt idx="8">
                  <c:v>#N/A</c:v>
                </c:pt>
                <c:pt idx="9">
                  <c:v>#N/A</c:v>
                </c:pt>
                <c:pt idx="10">
                  <c:v>2119936</c:v>
                </c:pt>
                <c:pt idx="11">
                  <c:v>#N/A</c:v>
                </c:pt>
                <c:pt idx="12">
                  <c:v>#N/A</c:v>
                </c:pt>
                <c:pt idx="13">
                  <c:v>2143323</c:v>
                </c:pt>
                <c:pt idx="14">
                  <c:v>#N/A</c:v>
                </c:pt>
              </c:numCache>
            </c:numRef>
          </c:val>
          <c:smooth val="0"/>
          <c:extLst>
            <c:ext xmlns:c16="http://schemas.microsoft.com/office/drawing/2014/chart" uri="{C3380CC4-5D6E-409C-BE32-E72D297353CC}">
              <c16:uniqueId val="{0000000B-E0BC-403F-A7AC-98DDD3A034F2}"/>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70189</c:v>
                </c:pt>
                <c:pt idx="1">
                  <c:v>110207</c:v>
                </c:pt>
                <c:pt idx="2">
                  <c:v>95376</c:v>
                </c:pt>
              </c:numCache>
            </c:numRef>
          </c:val>
          <c:extLst>
            <c:ext xmlns:c16="http://schemas.microsoft.com/office/drawing/2014/chart" uri="{C3380CC4-5D6E-409C-BE32-E72D297353CC}">
              <c16:uniqueId val="{00000000-7629-42B4-ACA8-63DA0BEDA4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88375</c:v>
                </c:pt>
                <c:pt idx="1">
                  <c:v>88396</c:v>
                </c:pt>
                <c:pt idx="2">
                  <c:v>88425</c:v>
                </c:pt>
              </c:numCache>
            </c:numRef>
          </c:val>
          <c:extLst>
            <c:ext xmlns:c16="http://schemas.microsoft.com/office/drawing/2014/chart" uri="{C3380CC4-5D6E-409C-BE32-E72D297353CC}">
              <c16:uniqueId val="{00000001-7629-42B4-ACA8-63DA0BEDA4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84566</c:v>
                </c:pt>
                <c:pt idx="1">
                  <c:v>84533</c:v>
                </c:pt>
                <c:pt idx="2">
                  <c:v>86826</c:v>
                </c:pt>
              </c:numCache>
            </c:numRef>
          </c:val>
          <c:extLst>
            <c:ext xmlns:c16="http://schemas.microsoft.com/office/drawing/2014/chart" uri="{C3380CC4-5D6E-409C-BE32-E72D297353CC}">
              <c16:uniqueId val="{00000002-7629-42B4-ACA8-63DA0BEDA4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{79C9D570-DF81-4918-BCAC-F8AEC95547D0}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91A-4B16-BAF1-A019CB8AEE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{C1D6556A-FF72-4A80-B35A-1CEE65590FA7}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1A-4B16-BAF1-A019CB8AEE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{0C3BD98E-D6FA-4AB2-A4C5-791B29319093}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1A-4B16-BAF1-A019CB8AEE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{CE17AF76-3F5B-47BA-8696-228DAC14D5F8}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1A-4B16-BAF1-A019CB8AEE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{67CC96A4-4CDC-4B32-80D4-6D49DE08D971}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1A-4B16-BAF1-A019CB8AEE21}"/>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{AFB533FE-D0A9-47C3-BB9D-369FDC5B78AE}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91A-4B16-BAF1-A019CB8AEE21}"/>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{909804F0-C184-473E-83B9-211F536B9966}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91A-4B16-BAF1-A019CB8AEE21}"/>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{808FC864-BC35-4191-91FA-18BD613BAEF9}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91A-4B16-BAF1-A019CB8AEE21}"/>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{1669F31A-F980-43D6-A9F1-12BECD4A2D11}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91A-4B16-BAF1-A019CB8AEE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c:v>
                </c:pt>
                <c:pt idx="8">
                  <c:v>67.3</c:v>
                </c:pt>
                <c:pt idx="16">
                  <c:v>68.400000000000006</c:v>
                </c:pt>
                <c:pt idx="24">
                  <c:v>69.3</c:v>
                </c:pt>
                <c:pt idx="32">
                  <c:v>69.900000000000006</c:v>
                </c:pt>
              </c:numCache>
            </c:numRef>
          </c:xVal>
          <c:yVal>
            <c:numRef>
              <c:f>公会計指標分析・財政指標組合せ分析表!$BP$51:$DC$51</c:f>
              <c:numCache>
                <c:formatCode>#,##0.0;"▲ "#,##0.0</c:formatCode>
                <c:ptCount val="40"/>
                <c:pt idx="0">
                  <c:v>197.3</c:v>
                </c:pt>
                <c:pt idx="8">
                  <c:v>192.7</c:v>
                </c:pt>
                <c:pt idx="16">
                  <c:v>193</c:v>
                </c:pt>
                <c:pt idx="24">
                  <c:v>190.1</c:v>
                </c:pt>
                <c:pt idx="32">
                  <c:v>187.3</c:v>
                </c:pt>
              </c:numCache>
            </c:numRef>
          </c:yVal>
          <c:smooth val="0"/>
          <c:extLst>
            <c:ext xmlns:c16="http://schemas.microsoft.com/office/drawing/2014/chart" uri="{C3380CC4-5D6E-409C-BE32-E72D297353CC}">
              <c16:uniqueId val="{00000009-E91A-4B16-BAF1-A019CB8AEE21}"/>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{56A30972-268B-4213-8C8A-07EB8E17ADDE}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91A-4B16-BAF1-A019CB8AEE2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{E2537C25-BCB6-474B-B6CE-16A4CA914A0E}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1A-4B16-BAF1-A019CB8AEE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{E7B938E9-E473-4C60-BDC4-9EA7BC53CDDE}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1A-4B16-BAF1-A019CB8AEE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{B8EE0B63-8E9D-4E96-9DC3-825907B7E4CD}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1A-4B16-BAF1-A019CB8AEE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{6336B3CD-A516-4B29-9C1B-B0CB01DCCD65}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1A-4B16-BAF1-A019CB8AEE2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{C79E73F8-3C16-4D6F-B530-A3505C003FD6}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91A-4B16-BAF1-A019CB8AEE2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{9F9DBA9A-4CF8-4459-81FB-16A7ABE74812}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91A-4B16-BAF1-A019CB8AEE2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{D2E1C0B8-FE0B-4178-9C24-AE526753C50E}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91A-4B16-BAF1-A019CB8AEE2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{760859FF-83C4-49E1-B547-6548C30C9023}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91A-4B16-BAF1-A019CB8AEE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57.3</c:v>
                </c:pt>
                <c:pt idx="16">
                  <c:v>60.1</c:v>
                </c:pt>
                <c:pt idx="24">
                  <c:v>60.7</c:v>
                </c:pt>
                <c:pt idx="32">
                  <c:v>60.1</c:v>
                </c:pt>
              </c:numCache>
            </c:numRef>
          </c:xVal>
          <c:yVal>
            <c:numRef>
              <c:f>公会計指標分析・財政指標組合せ分析表!$BP$55:$DC$55</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E91A-4B16-BAF1-A019CB8AEE21}"/>
            </c:ext>
          </c:extLst>
        </c:ser>
        <c:dLbls>
          <c:showLegendKey val="0"/>
          <c:showVal val="1"/>
          <c:showCatName val="0"/>
          <c:showSerName val="0"/>
          <c:showPercent val="0"/>
          <c:showBubbleSize val="0"/>
        </c:dLbls>
        <c:axId val="46179840"/>
        <c:axId val="46181760"/>
      </c:scatterChart>
      <c:valAx>
        <c:axId val="46179840"/>
        <c:scaling>
          <c:orientation val="minMax"/>
          <c:max val="7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0"/>
          <c:min val="1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{02E6303C-9427-4570-A362-F7DAE5463F7B}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9E6-48CF-8904-09C631FE01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{E5232041-F2A5-4439-81A4-84194A485384}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E6-48CF-8904-09C631FE01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{0617ED16-FFC2-4016-81B7-8714EC2AD76A}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E6-48CF-8904-09C631FE01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{5D3585D5-7F4B-4562-8447-7C29FA663B4C}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E6-48CF-8904-09C631FE01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{042F6C64-EE9F-4769-8E6B-1D59ABA5987F}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E6-48CF-8904-09C631FE014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{ED727D70-A46C-4883-A63B-EEEFF47B1D74}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9E6-48CF-8904-09C631FE014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{66F3BDF1-BEE1-4E9A-8975-0A4BED983244}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9E6-48CF-8904-09C631FE014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{D641D304-3765-4A4F-9254-268D8636DB26}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9E6-48CF-8904-09C631FE014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{E629057D-327B-4807-89E2-B1A3008B7DC3}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9E6-48CF-8904-09C631FE01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13.8</c:v>
                </c:pt>
                <c:pt idx="16">
                  <c:v>13.6</c:v>
                </c:pt>
                <c:pt idx="24">
                  <c:v>13.7</c:v>
                </c:pt>
                <c:pt idx="32">
                  <c:v>13.7</c:v>
                </c:pt>
              </c:numCache>
            </c:numRef>
          </c:xVal>
          <c:yVal>
            <c:numRef>
              <c:f>公会計指標分析・財政指標組合せ分析表!$BP$73:$DC$73</c:f>
              <c:numCache>
                <c:formatCode>#,##0.0;"▲ "#,##0.0</c:formatCode>
                <c:ptCount val="40"/>
                <c:pt idx="0">
                  <c:v>197.3</c:v>
                </c:pt>
                <c:pt idx="8">
                  <c:v>192.7</c:v>
                </c:pt>
                <c:pt idx="16">
                  <c:v>193</c:v>
                </c:pt>
                <c:pt idx="24">
                  <c:v>190.1</c:v>
                </c:pt>
                <c:pt idx="32">
                  <c:v>187.3</c:v>
                </c:pt>
              </c:numCache>
            </c:numRef>
          </c:yVal>
          <c:smooth val="0"/>
          <c:extLst>
            <c:ext xmlns:c16="http://schemas.microsoft.com/office/drawing/2014/chart" uri="{C3380CC4-5D6E-409C-BE32-E72D297353CC}">
              <c16:uniqueId val="{00000009-99E6-48CF-8904-09C631FE0147}"/>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{42EA4145-373A-4F10-B713-EE79CB3EFA90}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9E6-48CF-8904-09C631FE01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{95C2B628-6DA5-4E51-84F9-41D2460E667A}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E6-48CF-8904-09C631FE01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{295C4610-FB62-4391-9329-62B284DCA710}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E6-48CF-8904-09C631FE01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{8C6102C1-81B7-4DEC-938E-4784533A9863}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E6-48CF-8904-09C631FE01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{2BE36CDE-FD5E-47ED-BEEB-FB2A3C085D7A}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E6-48CF-8904-09C631FE014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{E2BB0DC8-8DBD-423D-8B57-99E06DA638D4}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9E6-48CF-8904-09C631FE014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{2CD6DF1E-48D0-4083-8B56-44DFAD39E5FD}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9E6-48CF-8904-09C631FE014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{D5F2EA10-7D84-4067-B891-7697D091AC61}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9E6-48CF-8904-09C631FE014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{0D08B53F-CF54-48EA-A6D1-E363D4D7C40E}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9E6-48CF-8904-09C631FE01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99E6-48CF-8904-09C631FE0147}"/>
            </c:ext>
          </c:extLst>
        </c:ser>
        <c:dLbls>
          <c:showLegendKey val="0"/>
          <c:showVal val="1"/>
          <c:showCatName val="0"/>
          <c:showSerName val="0"/>
          <c:showPercent val="0"/>
          <c:showBubbleSize val="0"/>
        </c:dLbls>
        <c:axId val="84219776"/>
        <c:axId val="84234240"/>
      </c:scatterChart>
      <c:valAx>
        <c:axId val="84219776"/>
        <c:scaling>
          <c:orientation val="minMax"/>
          <c:max val="14.5"/>
          <c:min val="1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0"/>
          <c:min val="1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満期一括償還地方債に係る年度割相当額が増加（＋２３億円）した一方で、金利低下に伴い、元利償還金が減少（△５９億円）したことや、債務負担行為に基づく支出額が減少（△２９億円）したことなどにより、全体では７０億円の減少となった。　</a:t>
          </a:r>
        </a:p>
        <a:p>
          <a:r>
            <a:rPr kumimoji="1" lang="ja-JP" altLang="en-US" sz="1400">
              <a:latin typeface="ＭＳ ゴシック" pitchFamily="49" charset="-128"/>
              <a:ea typeface="ＭＳ ゴシック" pitchFamily="49" charset="-128"/>
            </a:rPr>
            <a:t>　また、算入公債費等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については、減収補塡債をはじめとする交付税算入額が減少したことなどにより、５８億円減少した。</a:t>
          </a:r>
        </a:p>
        <a:p>
          <a:r>
            <a:rPr kumimoji="1" lang="ja-JP" altLang="en-US" sz="1400">
              <a:latin typeface="ＭＳ ゴシック" pitchFamily="49" charset="-128"/>
              <a:ea typeface="ＭＳ ゴシック" pitchFamily="49" charset="-128"/>
            </a:rPr>
            <a:t>　この結果、実質公債費比率の分子は、平成３０年度と比較して、１２億円減少し、１，５３３億円となった。</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毎年度の積立額を発行額の３０分の１とする総務省ルールに基づき、積立を確実に行っており、平成２７年度決算以降、積立不足は生じていない。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）については、土地改良事業の償還や土地開発公社からの土地の買戻しの進捗による債務負担行為に基づく支出予定額の減少（△１６６億円）等により全体では１７９億円の減少となっている。</a:t>
          </a:r>
        </a:p>
        <a:p>
          <a:r>
            <a:rPr kumimoji="1" lang="ja-JP" altLang="en-US" sz="1400">
              <a:latin typeface="ＭＳ ゴシック" pitchFamily="49" charset="-128"/>
              <a:ea typeface="ＭＳ ゴシック" pitchFamily="49" charset="-128"/>
            </a:rPr>
            <a:t>　充当可能財源（</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）については、減債基金の増加（＋３３１億円）により基金残高が増加したものの、交付税算入見込額は減少（△５６１億円）したため、全体では４１３億円減少した。</a:t>
          </a:r>
        </a:p>
        <a:p>
          <a:r>
            <a:rPr kumimoji="1" lang="ja-JP" altLang="en-US" sz="1400">
              <a:latin typeface="ＭＳ ゴシック" pitchFamily="49" charset="-128"/>
              <a:ea typeface="ＭＳ ゴシック" pitchFamily="49" charset="-128"/>
            </a:rPr>
            <a:t>　この結果、将来負担比率の分子は、平成３０年度決算と比較して２３４億円増加した。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平成３０年度は地方交付税の後年度清算に備えて財政調整基金に４００億円積み立てたが、令和元年度の財源対策として財政調整基金を１４９億円取り崩したことなどにより、全体として減となった。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財源調整に活用可能な財政調整基金及び減債基金について、その残高の確保に努めていく。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地域医療介護総合確保基金　：地域における医療及び介護の総合的な確保に関する事業の推進に必要な財源の確保。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文化振興基金　　　　　　　：文化の振興に必要な財源の確保。</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地域医療介護総合確保基金　：地域における医療及び介護の総合的な確保に関する事業に充当するため４０億円を取り崩した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一方で、国の負担金等（負担割合 県１／３、国２／３）を５２億円を積み立てたことによる増。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文化振興基金　　　　　　　：あいちトリエンナーレ２０１９の開催にあたり基金を取り崩したことによる減。</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地域医療介護総合確保基金　：国予算の状況も踏まえ、毎年度、予算で定める額を積み立て、「医療介護総合確保促進法に</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基づく県計画」に位置付けた事業に充てるために取り崩す予定。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文化振興基金　　　　　　　：今日の低金利環境を踏まえ、行革大綱に基づき、基金元本を事業費に直接充当できるよう改正し、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令和２年度当初予算から取り崩して活用する。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令和元年度の財源対策として財政調整基金を１４９億円取り崩したことなどによる減。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毎年度の予算編成において多額の基金取崩し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を計上する厳しい状況が継続しており、基金残高の確保に努めていく。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令和３年度当初予算において、４７７億円の取崩しを計上。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毎年度の予算編成において多額の基金取崩し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を計上する厳しい状況が継続しており、基金残高の確保に努めていく。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令和３年度当初予算において、９９９億円の取崩しを計上。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DEC7329-E97C-4B28-A883-1AB11995C0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D1D2A13-3826-4B8E-866B-38CAAC74E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A46BE9C-F3AD-44DD-BFB8-1260F86EEA9D}"/>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923433C7-2459-4BA2-BAD4-566215096C45}"/>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0F1B6082-4A3B-49D6-8D6C-A4115A4F6766}"/>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D73CAE95-6489-486C-AC9A-8F708EDE9DBD}"/>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431D99C3-2FD6-4EDE-B29A-BD0CCE75BF17}"/>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9DDFA348-B457-450C-ACB5-339E0526D302}"/>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04467066-91A6-4FE3-A569-8DCFA1F57138}"/>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29EBB40-7353-4649-AC73-6D1EF9B14B2D}"/>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2C0F3CC-E895-4DFD-873F-DF7074D5140C}"/>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C44F185-6E68-40E1-9250-20956FC4EC40}"/>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7,575,530
7,301,322
5,173.06
2,295,883,257
2,256,860,944
30,111,147
1,370,065,804
4,719,088,099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1E1D0EB-8C3A-439C-A3CE-D41326DAA682}"/>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13296FB-7415-4C42-8358-9F535AAD3061}"/>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2061F13-F4E1-40A9-BF10-1FE5AABFBB2E}"/>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FA14854-4463-4EE3-BF2C-C05FE6676F2F}"/>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83A491A-2DB3-4398-AF42-EE2294167C5E}"/>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838E6AE5-AA24-4FBB-BA16-5F0993CA6F26}"/>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8F323E1-89DB-4C39-A578-9C509CE43189}"/>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7E6A96C-F3F2-44C6-BA39-1BA35838DF67}"/>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9CEFC0C-6ABE-4BF1-B1D7-95282B421239}"/>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991187F-E169-42C4-82BB-96F02DA50765}"/>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A05D48B-9A65-4631-96C5-F98DDB417896}"/>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2A6FBC1-C036-41C7-81A4-FE9E6005D85E}"/>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E9ABD13-767E-4806-A52E-CAD3BB91A8D3}"/>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E8575FF-B641-407B-8393-AC1E4EB2C495}"/>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6999669-DD24-45D3-A6AD-3E384187082B}"/>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C8093FE-120B-4ED3-9316-2E333128F13E}"/>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F4536F1-BB9E-4E24-A53F-552C7BBF1363}"/>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6C06DC0A-A2B9-4066-A62B-FA68667512CD}"/>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05D8B078-F8E6-47A2-9DA0-A891D02E4DFF}"/>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2BDF2873-D7BE-42E5-9AA1-F494B517296D}"/>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3E74A2A2-F7AD-4D7D-9708-521E57E221B3}"/>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A9FBEF75-C0D2-4928-9467-A1E2B58F95B7}"/>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58F59350-7B81-4C81-9389-2CED2D73DC50}"/>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6E9259C8-817F-4E2A-896D-BB02EE6DD0AB}"/>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251FC475-858D-4438-B508-34FFC99AC330}"/>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2DDD8B9C-4BF3-44CE-BB21-1C6DB9129E26}"/>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7F5A8C11-845F-4401-A3B2-4162B495F284}"/>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D89D8479-5054-4EE4-AE49-941BF305B59D}"/>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B477C3E1-F9DC-46C1-90F9-86E7372B69B0}"/>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9B6EF191-D251-4174-9740-1CC2382B692C}"/>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BDA538C-3092-451C-87FE-98B4D5C37A57}"/>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A2353F60-9987-427B-A98F-47C53D068A73}"/>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B899026-5297-47E6-934D-77B47F5C4EDD}"/>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F45052CA-8CDC-4CED-90C3-5CE4F159297C}"/>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有形固定資産減価償却率はグループ内平均・都道府県平均より高くなっているが、本県では長寿命化対策が必要な資産</a:t>
          </a:r>
          <a:r>
            <a:rPr kumimoji="1" lang="en-US" altLang="ja-JP" sz="800">
              <a:solidFill>
                <a:schemeClr val="dk1"/>
              </a:solidFill>
              <a:effectLst/>
              <a:latin typeface="+mn-lt"/>
              <a:ea typeface="+mn-ea"/>
              <a:cs typeface="+mn-cs"/>
            </a:rPr>
            <a:t>8.8</a:t>
          </a:r>
          <a:r>
            <a:rPr kumimoji="1" lang="ja-JP" altLang="ja-JP" sz="800">
              <a:solidFill>
                <a:schemeClr val="dk1"/>
              </a:solidFill>
              <a:effectLst/>
              <a:latin typeface="+mn-lt"/>
              <a:ea typeface="+mn-ea"/>
              <a:cs typeface="+mn-cs"/>
            </a:rPr>
            <a:t>兆円のうち、半分近くが築</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年以上を経過している（平成</a:t>
          </a:r>
          <a:r>
            <a:rPr kumimoji="1" lang="en-US" altLang="ja-JP" sz="800">
              <a:solidFill>
                <a:schemeClr val="dk1"/>
              </a:solidFill>
              <a:effectLst/>
              <a:latin typeface="+mn-lt"/>
              <a:ea typeface="+mn-ea"/>
              <a:cs typeface="+mn-cs"/>
            </a:rPr>
            <a:t>25</a:t>
          </a:r>
          <a:r>
            <a:rPr kumimoji="1" lang="ja-JP" altLang="ja-JP" sz="800">
              <a:solidFill>
                <a:schemeClr val="dk1"/>
              </a:solidFill>
              <a:effectLst/>
              <a:latin typeface="+mn-lt"/>
              <a:ea typeface="+mn-ea"/>
              <a:cs typeface="+mn-cs"/>
            </a:rPr>
            <a:t>年３月</a:t>
          </a:r>
          <a:r>
            <a:rPr kumimoji="1" lang="en-US" altLang="ja-JP" sz="800">
              <a:solidFill>
                <a:schemeClr val="dk1"/>
              </a:solidFill>
              <a:effectLst/>
              <a:latin typeface="+mn-lt"/>
              <a:ea typeface="+mn-ea"/>
              <a:cs typeface="+mn-cs"/>
            </a:rPr>
            <a:t>31</a:t>
          </a:r>
          <a:r>
            <a:rPr kumimoji="1" lang="ja-JP" altLang="ja-JP" sz="800">
              <a:solidFill>
                <a:schemeClr val="dk1"/>
              </a:solidFill>
              <a:effectLst/>
              <a:latin typeface="+mn-lt"/>
              <a:ea typeface="+mn-ea"/>
              <a:cs typeface="+mn-cs"/>
            </a:rPr>
            <a:t>日現在）。このうち、長寿命化対策による成果が反映されにくい「道路」が県有施設全体の４割超を占め、その有形固定資産減価償却率が</a:t>
          </a:r>
          <a:r>
            <a:rPr kumimoji="1" lang="en-US" altLang="ja-JP" sz="800">
              <a:solidFill>
                <a:schemeClr val="dk1"/>
              </a:solidFill>
              <a:effectLst/>
              <a:latin typeface="+mn-lt"/>
              <a:ea typeface="+mn-ea"/>
              <a:cs typeface="+mn-cs"/>
            </a:rPr>
            <a:t>76.1</a:t>
          </a:r>
          <a:r>
            <a:rPr kumimoji="1" lang="ja-JP" altLang="ja-JP" sz="800">
              <a:solidFill>
                <a:schemeClr val="dk1"/>
              </a:solidFill>
              <a:effectLst/>
              <a:latin typeface="+mn-lt"/>
              <a:ea typeface="+mn-ea"/>
              <a:cs typeface="+mn-cs"/>
            </a:rPr>
            <a:t>％と全体を押し上げる要因となっている。</a:t>
          </a:r>
          <a:endParaRPr lang="ja-JP" altLang="ja-JP" sz="800">
            <a:effectLst/>
          </a:endParaRPr>
        </a:p>
        <a:p>
          <a:r>
            <a:rPr kumimoji="1" lang="ja-JP" altLang="ja-JP" sz="800">
              <a:solidFill>
                <a:schemeClr val="dk1"/>
              </a:solidFill>
              <a:effectLst/>
              <a:latin typeface="+mn-lt"/>
              <a:ea typeface="+mn-ea"/>
              <a:cs typeface="+mn-cs"/>
            </a:rPr>
            <a:t>　本県では、平成</a:t>
          </a:r>
          <a:r>
            <a:rPr kumimoji="1" lang="en-US" altLang="ja-JP" sz="800">
              <a:solidFill>
                <a:schemeClr val="dk1"/>
              </a:solidFill>
              <a:effectLst/>
              <a:latin typeface="+mn-lt"/>
              <a:ea typeface="+mn-ea"/>
              <a:cs typeface="+mn-cs"/>
            </a:rPr>
            <a:t>27</a:t>
          </a:r>
          <a:r>
            <a:rPr kumimoji="1" lang="ja-JP" altLang="ja-JP" sz="800">
              <a:solidFill>
                <a:schemeClr val="dk1"/>
              </a:solidFill>
              <a:effectLst/>
              <a:latin typeface="+mn-lt"/>
              <a:ea typeface="+mn-ea"/>
              <a:cs typeface="+mn-cs"/>
            </a:rPr>
            <a:t>年３月に策定した「愛知県公共施設等総合管理計画」に基づき、</a:t>
          </a:r>
          <a:r>
            <a:rPr kumimoji="1" lang="en-US" altLang="ja-JP" sz="800">
              <a:solidFill>
                <a:schemeClr val="dk1"/>
              </a:solidFill>
              <a:effectLst/>
              <a:latin typeface="+mn-lt"/>
              <a:ea typeface="+mn-ea"/>
              <a:cs typeface="+mn-cs"/>
            </a:rPr>
            <a:t>16</a:t>
          </a:r>
          <a:r>
            <a:rPr kumimoji="1" lang="ja-JP" altLang="ja-JP" sz="800">
              <a:solidFill>
                <a:schemeClr val="dk1"/>
              </a:solidFill>
              <a:effectLst/>
              <a:latin typeface="+mn-lt"/>
              <a:ea typeface="+mn-ea"/>
              <a:cs typeface="+mn-cs"/>
            </a:rPr>
            <a:t>の施設類型ごとに個々の施設の長寿命化対策を盛り込んだ個別施設計画を作成し、施設の安全・安心の確保を最優先に適切な維持管理を進めている。</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8C2EEA2-DD59-4662-A455-67176630953D}"/>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F41BCF0A-9825-4621-ADA0-C536D34C4DB4}"/>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BB9B4F3-C350-4739-A73E-C7DB5348AFBE}"/>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56C8D3B2-A314-49B1-BA91-1B2B187A7342}"/>
            </a:ext>
          </a:extLst>
        </xdr:cNvPr>
        <xdr:cNvCxnSpPr/>
      </xdr:nvCxnSpPr>
      <xdr:spPr>
        <a:xfrm>
          <a:off x="1158875" y="54832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14A454A9-C451-45E3-B7C0-A5B5F5AE5C13}"/>
            </a:ext>
          </a:extLst>
        </xdr:cNvPr>
        <xdr:cNvSpPr txBox="1"/>
      </xdr:nvSpPr>
      <xdr:spPr>
        <a:xfrm>
          <a:off x="789956" y="5389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D3A85C98-26FE-49A1-BC32-5429A5FCDEB9}"/>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1ED74D21-7BAA-4216-A2BE-155D8694A199}"/>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331257B2-3273-4AED-AF09-759BDA312E20}"/>
            </a:ext>
          </a:extLst>
        </xdr:cNvPr>
        <xdr:cNvCxnSpPr/>
      </xdr:nvCxnSpPr>
      <xdr:spPr>
        <a:xfrm>
          <a:off x="1158875" y="4464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85C434FA-7F34-46B6-A5CB-7EC641F8075A}"/>
            </a:ext>
          </a:extLst>
        </xdr:cNvPr>
        <xdr:cNvSpPr txBox="1"/>
      </xdr:nvSpPr>
      <xdr:spPr>
        <a:xfrm>
          <a:off x="789956" y="4370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A5895299-2B24-49D8-AFA1-8FDBE3C5DD75}"/>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11B259E0-BA6E-40D7-9215-BB24A9C3195B}"/>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6282A4B4-0A38-4AC3-A265-617B786A0112}"/>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44E2B8C8-CFD2-4E25-ABC9-31C5B3DDA031}"/>
            </a:ext>
          </a:extLst>
        </xdr:cNvPr>
        <xdr:cNvCxnSpPr/>
      </xdr:nvCxnSpPr>
      <xdr:spPr>
        <a:xfrm flipV="1">
          <a:off x="4306570" y="43688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E12567E7-79E8-4809-92B7-73C5DAD2DFC5}"/>
            </a:ext>
          </a:extLst>
        </xdr:cNvPr>
        <xdr:cNvSpPr txBox="1"/>
      </xdr:nvSpPr>
      <xdr:spPr>
        <a:xfrm>
          <a:off x="4359275" y="561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846414A5-0980-4C44-AA57-D336C8D43C46}"/>
            </a:ext>
          </a:extLst>
        </xdr:cNvPr>
        <xdr:cNvCxnSpPr/>
      </xdr:nvCxnSpPr>
      <xdr:spPr>
        <a:xfrm>
          <a:off x="4216400" y="56086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42C68D9B-B210-478F-8BE0-800A30533F54}"/>
            </a:ext>
          </a:extLst>
        </xdr:cNvPr>
        <xdr:cNvSpPr txBox="1"/>
      </xdr:nvSpPr>
      <xdr:spPr>
        <a:xfrm>
          <a:off x="4359275" y="415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7D71C11B-1108-467D-839B-1D4A0E19D11D}"/>
            </a:ext>
          </a:extLst>
        </xdr:cNvPr>
        <xdr:cNvCxnSpPr/>
      </xdr:nvCxnSpPr>
      <xdr:spPr>
        <a:xfrm>
          <a:off x="4216400" y="4368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94949</xdr:rowOff>
    </xdr:from>
    <xdr:ext cx="405111" cy="259045"/>
    <xdr:sp macro="" textlink="">
      <xdr:nvSpPr>
        <xdr:cNvPr id="65" name="有形固定資産減価償却率平均値テキスト">
          <a:extLst>
            <a:ext uri="{FF2B5EF4-FFF2-40B4-BE49-F238E27FC236}">
              <a16:creationId xmlns:a16="http://schemas.microsoft.com/office/drawing/2014/main" id="{3A040E1D-DC31-419E-97CA-C926D02E8924}"/>
            </a:ext>
          </a:extLst>
        </xdr:cNvPr>
        <xdr:cNvSpPr txBox="1"/>
      </xdr:nvSpPr>
      <xdr:spPr>
        <a:xfrm>
          <a:off x="4359275" y="4790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6F33C528-D4F1-40EE-85B1-36947F282CFD}"/>
            </a:ext>
          </a:extLst>
        </xdr:cNvPr>
        <xdr:cNvSpPr/>
      </xdr:nvSpPr>
      <xdr:spPr>
        <a:xfrm>
          <a:off x="4254500" y="49266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B85EB75D-EEE0-4AA3-83F5-7EF3D13A3007}"/>
            </a:ext>
          </a:extLst>
        </xdr:cNvPr>
        <xdr:cNvSpPr/>
      </xdr:nvSpPr>
      <xdr:spPr>
        <a:xfrm>
          <a:off x="3616325" y="49653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F39079A2-68A1-4E34-B278-F4E28641BC74}"/>
            </a:ext>
          </a:extLst>
        </xdr:cNvPr>
        <xdr:cNvSpPr/>
      </xdr:nvSpPr>
      <xdr:spPr>
        <a:xfrm>
          <a:off x="2930525" y="49266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92392</xdr:rowOff>
    </xdr:from>
    <xdr:to>
      <xdr:col>11</xdr:col>
      <xdr:colOff>187325</xdr:colOff>
      <xdr:row>30</xdr:row>
      <xdr:rowOff>22542</xdr:rowOff>
    </xdr:to>
    <xdr:sp macro="" textlink="">
      <xdr:nvSpPr>
        <xdr:cNvPr id="69" name="フローチャート: 判断 68">
          <a:extLst>
            <a:ext uri="{FF2B5EF4-FFF2-40B4-BE49-F238E27FC236}">
              <a16:creationId xmlns:a16="http://schemas.microsoft.com/office/drawing/2014/main" id="{B10CBEFE-5945-4518-BF3F-DAF80846266A}"/>
            </a:ext>
          </a:extLst>
        </xdr:cNvPr>
        <xdr:cNvSpPr/>
      </xdr:nvSpPr>
      <xdr:spPr>
        <a:xfrm>
          <a:off x="2244725" y="47882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0" name="フローチャート: 判断 69">
          <a:extLst>
            <a:ext uri="{FF2B5EF4-FFF2-40B4-BE49-F238E27FC236}">
              <a16:creationId xmlns:a16="http://schemas.microsoft.com/office/drawing/2014/main" id="{1B50D84E-01C5-459C-8EF9-722C1964CD64}"/>
            </a:ext>
          </a:extLst>
        </xdr:cNvPr>
        <xdr:cNvSpPr/>
      </xdr:nvSpPr>
      <xdr:spPr>
        <a:xfrm>
          <a:off x="1558925" y="4726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BEFDD033-E3AB-406B-8575-BCD485452CE6}"/>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817AFE2E-E5F3-4826-85F5-4BE551EFB942}"/>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DD0C2998-6FC1-4CDE-B7DD-97796E137D54}"/>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B48F4ED-1C29-44E4-B5C4-9D0D849E33CE}"/>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F18DD1A-E17D-4880-AC2B-E7FDF33E1DD4}"/>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86678</xdr:rowOff>
    </xdr:from>
    <xdr:to>
      <xdr:col>23</xdr:col>
      <xdr:colOff>136525</xdr:colOff>
      <xdr:row>34</xdr:row>
      <xdr:rowOff>16828</xdr:rowOff>
    </xdr:to>
    <xdr:sp macro="" textlink="">
      <xdr:nvSpPr>
        <xdr:cNvPr id="76" name="楕円 75">
          <a:extLst>
            <a:ext uri="{FF2B5EF4-FFF2-40B4-BE49-F238E27FC236}">
              <a16:creationId xmlns:a16="http://schemas.microsoft.com/office/drawing/2014/main" id="{C5E42BF3-E4A6-42DA-AA49-12825E6D0893}"/>
            </a:ext>
          </a:extLst>
        </xdr:cNvPr>
        <xdr:cNvSpPr/>
      </xdr:nvSpPr>
      <xdr:spPr>
        <a:xfrm>
          <a:off x="4254500" y="542702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65105</xdr:rowOff>
    </xdr:from>
    <xdr:ext cx="405111" cy="259045"/>
    <xdr:sp macro="" textlink="">
      <xdr:nvSpPr>
        <xdr:cNvPr id="77" name="有形固定資産減価償却率該当値テキスト">
          <a:extLst>
            <a:ext uri="{FF2B5EF4-FFF2-40B4-BE49-F238E27FC236}">
              <a16:creationId xmlns:a16="http://schemas.microsoft.com/office/drawing/2014/main" id="{D6BDD85A-83FC-4384-A584-75186CC6B304}"/>
            </a:ext>
          </a:extLst>
        </xdr:cNvPr>
        <xdr:cNvSpPr txBox="1"/>
      </xdr:nvSpPr>
      <xdr:spPr>
        <a:xfrm>
          <a:off x="4359275" y="541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54292</xdr:rowOff>
    </xdr:from>
    <xdr:to>
      <xdr:col>19</xdr:col>
      <xdr:colOff>187325</xdr:colOff>
      <xdr:row>33</xdr:row>
      <xdr:rowOff>155893</xdr:rowOff>
    </xdr:to>
    <xdr:sp macro="" textlink="">
      <xdr:nvSpPr>
        <xdr:cNvPr id="78" name="楕円 77">
          <a:extLst>
            <a:ext uri="{FF2B5EF4-FFF2-40B4-BE49-F238E27FC236}">
              <a16:creationId xmlns:a16="http://schemas.microsoft.com/office/drawing/2014/main" id="{787F70CA-5F58-4BA8-AF09-EEA4EB07E15C}"/>
            </a:ext>
          </a:extLst>
        </xdr:cNvPr>
        <xdr:cNvSpPr/>
      </xdr:nvSpPr>
      <xdr:spPr>
        <a:xfrm>
          <a:off x="3616325" y="5397817"/>
          <a:ext cx="85725" cy="10477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105093</xdr:rowOff>
    </xdr:from>
    <xdr:to>
      <xdr:col>23</xdr:col>
      <xdr:colOff>85725</xdr:colOff>
      <xdr:row>33</xdr:row>
      <xdr:rowOff>137478</xdr:rowOff>
    </xdr:to>
    <xdr:cxnSp macro="">
      <xdr:nvCxnSpPr>
        <xdr:cNvPr id="79" name="直線コネクタ 78">
          <a:extLst>
            <a:ext uri="{FF2B5EF4-FFF2-40B4-BE49-F238E27FC236}">
              <a16:creationId xmlns:a16="http://schemas.microsoft.com/office/drawing/2014/main" id="{C96EB917-0199-43B5-9DFD-C125DB2CB0F9}"/>
            </a:ext>
          </a:extLst>
        </xdr:cNvPr>
        <xdr:cNvCxnSpPr/>
      </xdr:nvCxnSpPr>
      <xdr:spPr>
        <a:xfrm>
          <a:off x="3673475" y="5445443"/>
          <a:ext cx="62865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5715</xdr:rowOff>
    </xdr:from>
    <xdr:to>
      <xdr:col>15</xdr:col>
      <xdr:colOff>187325</xdr:colOff>
      <xdr:row>33</xdr:row>
      <xdr:rowOff>107315</xdr:rowOff>
    </xdr:to>
    <xdr:sp macro="" textlink="">
      <xdr:nvSpPr>
        <xdr:cNvPr id="80" name="楕円 79">
          <a:extLst>
            <a:ext uri="{FF2B5EF4-FFF2-40B4-BE49-F238E27FC236}">
              <a16:creationId xmlns:a16="http://schemas.microsoft.com/office/drawing/2014/main" id="{3480B40F-4256-44EE-B804-D3975DA1DF8E}"/>
            </a:ext>
          </a:extLst>
        </xdr:cNvPr>
        <xdr:cNvSpPr/>
      </xdr:nvSpPr>
      <xdr:spPr>
        <a:xfrm>
          <a:off x="2930525" y="53524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56515</xdr:rowOff>
    </xdr:from>
    <xdr:to>
      <xdr:col>19</xdr:col>
      <xdr:colOff>136525</xdr:colOff>
      <xdr:row>33</xdr:row>
      <xdr:rowOff>105093</xdr:rowOff>
    </xdr:to>
    <xdr:cxnSp macro="">
      <xdr:nvCxnSpPr>
        <xdr:cNvPr id="81" name="直線コネクタ 80">
          <a:extLst>
            <a:ext uri="{FF2B5EF4-FFF2-40B4-BE49-F238E27FC236}">
              <a16:creationId xmlns:a16="http://schemas.microsoft.com/office/drawing/2014/main" id="{BFDB1719-D5B0-41FE-846F-85B39A6A160E}"/>
            </a:ext>
          </a:extLst>
        </xdr:cNvPr>
        <xdr:cNvCxnSpPr/>
      </xdr:nvCxnSpPr>
      <xdr:spPr>
        <a:xfrm>
          <a:off x="2987675" y="5400040"/>
          <a:ext cx="685800" cy="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117792</xdr:rowOff>
    </xdr:from>
    <xdr:to>
      <xdr:col>11</xdr:col>
      <xdr:colOff>187325</xdr:colOff>
      <xdr:row>33</xdr:row>
      <xdr:rowOff>47942</xdr:rowOff>
    </xdr:to>
    <xdr:sp macro="" textlink="">
      <xdr:nvSpPr>
        <xdr:cNvPr id="82" name="楕円 81">
          <a:extLst>
            <a:ext uri="{FF2B5EF4-FFF2-40B4-BE49-F238E27FC236}">
              <a16:creationId xmlns:a16="http://schemas.microsoft.com/office/drawing/2014/main" id="{A37F1F0D-562D-4706-B4FA-D01E99F16F01}"/>
            </a:ext>
          </a:extLst>
        </xdr:cNvPr>
        <xdr:cNvSpPr/>
      </xdr:nvSpPr>
      <xdr:spPr>
        <a:xfrm>
          <a:off x="2244725" y="530256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168592</xdr:rowOff>
    </xdr:from>
    <xdr:to>
      <xdr:col>15</xdr:col>
      <xdr:colOff>136525</xdr:colOff>
      <xdr:row>33</xdr:row>
      <xdr:rowOff>56515</xdr:rowOff>
    </xdr:to>
    <xdr:cxnSp macro="">
      <xdr:nvCxnSpPr>
        <xdr:cNvPr id="83" name="直線コネクタ 82">
          <a:extLst>
            <a:ext uri="{FF2B5EF4-FFF2-40B4-BE49-F238E27FC236}">
              <a16:creationId xmlns:a16="http://schemas.microsoft.com/office/drawing/2014/main" id="{E09A42E1-319A-486B-B8E4-74EBA40BB48D}"/>
            </a:ext>
          </a:extLst>
        </xdr:cNvPr>
        <xdr:cNvCxnSpPr/>
      </xdr:nvCxnSpPr>
      <xdr:spPr>
        <a:xfrm>
          <a:off x="2301875" y="5340667"/>
          <a:ext cx="6858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47625</xdr:rowOff>
    </xdr:from>
    <xdr:to>
      <xdr:col>7</xdr:col>
      <xdr:colOff>187325</xdr:colOff>
      <xdr:row>32</xdr:row>
      <xdr:rowOff>149225</xdr:rowOff>
    </xdr:to>
    <xdr:sp macro="" textlink="">
      <xdr:nvSpPr>
        <xdr:cNvPr id="84" name="楕円 83">
          <a:extLst>
            <a:ext uri="{FF2B5EF4-FFF2-40B4-BE49-F238E27FC236}">
              <a16:creationId xmlns:a16="http://schemas.microsoft.com/office/drawing/2014/main" id="{C5C013E5-BF32-444E-889C-FE51D5183321}"/>
            </a:ext>
          </a:extLst>
        </xdr:cNvPr>
        <xdr:cNvSpPr/>
      </xdr:nvSpPr>
      <xdr:spPr>
        <a:xfrm>
          <a:off x="1558925" y="52260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98425</xdr:rowOff>
    </xdr:from>
    <xdr:to>
      <xdr:col>11</xdr:col>
      <xdr:colOff>136525</xdr:colOff>
      <xdr:row>32</xdr:row>
      <xdr:rowOff>168592</xdr:rowOff>
    </xdr:to>
    <xdr:cxnSp macro="">
      <xdr:nvCxnSpPr>
        <xdr:cNvPr id="85" name="直線コネクタ 84">
          <a:extLst>
            <a:ext uri="{FF2B5EF4-FFF2-40B4-BE49-F238E27FC236}">
              <a16:creationId xmlns:a16="http://schemas.microsoft.com/office/drawing/2014/main" id="{BD80EC54-4AF4-40B8-B4D1-A21A6FBEEBD9}"/>
            </a:ext>
          </a:extLst>
        </xdr:cNvPr>
        <xdr:cNvCxnSpPr/>
      </xdr:nvCxnSpPr>
      <xdr:spPr>
        <a:xfrm>
          <a:off x="1616075" y="5283200"/>
          <a:ext cx="685800" cy="5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51135</xdr:rowOff>
    </xdr:from>
    <xdr:ext cx="405111" cy="259045"/>
    <xdr:sp macro="" textlink="">
      <xdr:nvSpPr>
        <xdr:cNvPr id="86" name="n_1aveValue有形固定資産減価償却率">
          <a:extLst>
            <a:ext uri="{FF2B5EF4-FFF2-40B4-BE49-F238E27FC236}">
              <a16:creationId xmlns:a16="http://schemas.microsoft.com/office/drawing/2014/main" id="{2CD1B5CD-0E8C-4AC3-9825-35F9CE542294}"/>
            </a:ext>
          </a:extLst>
        </xdr:cNvPr>
        <xdr:cNvSpPr txBox="1"/>
      </xdr:nvSpPr>
      <xdr:spPr>
        <a:xfrm>
          <a:off x="3474094" y="474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18749</xdr:rowOff>
    </xdr:from>
    <xdr:ext cx="405111" cy="259045"/>
    <xdr:sp macro="" textlink="">
      <xdr:nvSpPr>
        <xdr:cNvPr id="87" name="n_2aveValue有形固定資産減価償却率">
          <a:extLst>
            <a:ext uri="{FF2B5EF4-FFF2-40B4-BE49-F238E27FC236}">
              <a16:creationId xmlns:a16="http://schemas.microsoft.com/office/drawing/2014/main" id="{4D95DD25-61B0-4BB9-8FC6-4D9722F144AA}"/>
            </a:ext>
          </a:extLst>
        </xdr:cNvPr>
        <xdr:cNvSpPr txBox="1"/>
      </xdr:nvSpPr>
      <xdr:spPr>
        <a:xfrm>
          <a:off x="2797819" y="471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39069</xdr:rowOff>
    </xdr:from>
    <xdr:ext cx="405111" cy="259045"/>
    <xdr:sp macro="" textlink="">
      <xdr:nvSpPr>
        <xdr:cNvPr id="88" name="n_3aveValue有形固定資産減価償却率">
          <a:extLst>
            <a:ext uri="{FF2B5EF4-FFF2-40B4-BE49-F238E27FC236}">
              <a16:creationId xmlns:a16="http://schemas.microsoft.com/office/drawing/2014/main" id="{49A0A662-0D54-490C-BB42-E1B57A094E41}"/>
            </a:ext>
          </a:extLst>
        </xdr:cNvPr>
        <xdr:cNvSpPr txBox="1"/>
      </xdr:nvSpPr>
      <xdr:spPr>
        <a:xfrm>
          <a:off x="2112019" y="45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89" name="n_4aveValue有形固定資産減価償却率">
          <a:extLst>
            <a:ext uri="{FF2B5EF4-FFF2-40B4-BE49-F238E27FC236}">
              <a16:creationId xmlns:a16="http://schemas.microsoft.com/office/drawing/2014/main" id="{8C8F10A7-328D-4C32-8F9F-AA907BEAA8DD}"/>
            </a:ext>
          </a:extLst>
        </xdr:cNvPr>
        <xdr:cNvSpPr txBox="1"/>
      </xdr:nvSpPr>
      <xdr:spPr>
        <a:xfrm>
          <a:off x="1426219" y="451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147020</xdr:rowOff>
    </xdr:from>
    <xdr:ext cx="405111" cy="259045"/>
    <xdr:sp macro="" textlink="">
      <xdr:nvSpPr>
        <xdr:cNvPr id="90" name="n_1mainValue有形固定資産減価償却率">
          <a:extLst>
            <a:ext uri="{FF2B5EF4-FFF2-40B4-BE49-F238E27FC236}">
              <a16:creationId xmlns:a16="http://schemas.microsoft.com/office/drawing/2014/main" id="{4EE85A5A-9520-48C5-A28D-317A896AAC8F}"/>
            </a:ext>
          </a:extLst>
        </xdr:cNvPr>
        <xdr:cNvSpPr txBox="1"/>
      </xdr:nvSpPr>
      <xdr:spPr>
        <a:xfrm>
          <a:off x="3474094" y="548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98442</xdr:rowOff>
    </xdr:from>
    <xdr:ext cx="405111" cy="259045"/>
    <xdr:sp macro="" textlink="">
      <xdr:nvSpPr>
        <xdr:cNvPr id="91" name="n_2mainValue有形固定資産減価償却率">
          <a:extLst>
            <a:ext uri="{FF2B5EF4-FFF2-40B4-BE49-F238E27FC236}">
              <a16:creationId xmlns:a16="http://schemas.microsoft.com/office/drawing/2014/main" id="{3E4A905A-677C-4B3D-A4D6-09AAB87D21AF}"/>
            </a:ext>
          </a:extLst>
        </xdr:cNvPr>
        <xdr:cNvSpPr txBox="1"/>
      </xdr:nvSpPr>
      <xdr:spPr>
        <a:xfrm>
          <a:off x="2797819" y="54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39070</xdr:rowOff>
    </xdr:from>
    <xdr:ext cx="405111" cy="259045"/>
    <xdr:sp macro="" textlink="">
      <xdr:nvSpPr>
        <xdr:cNvPr id="92" name="n_3mainValue有形固定資産減価償却率">
          <a:extLst>
            <a:ext uri="{FF2B5EF4-FFF2-40B4-BE49-F238E27FC236}">
              <a16:creationId xmlns:a16="http://schemas.microsoft.com/office/drawing/2014/main" id="{4F02D9F2-5290-493B-B5BF-BC6165CE2BEB}"/>
            </a:ext>
          </a:extLst>
        </xdr:cNvPr>
        <xdr:cNvSpPr txBox="1"/>
      </xdr:nvSpPr>
      <xdr:spPr>
        <a:xfrm>
          <a:off x="2112019" y="538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140352</xdr:rowOff>
    </xdr:from>
    <xdr:ext cx="405111" cy="259045"/>
    <xdr:sp macro="" textlink="">
      <xdr:nvSpPr>
        <xdr:cNvPr id="93" name="n_4mainValue有形固定資産減価償却率">
          <a:extLst>
            <a:ext uri="{FF2B5EF4-FFF2-40B4-BE49-F238E27FC236}">
              <a16:creationId xmlns:a16="http://schemas.microsoft.com/office/drawing/2014/main" id="{1C97F261-CE35-4FA1-B1BB-3642C35F579A}"/>
            </a:ext>
          </a:extLst>
        </xdr:cNvPr>
        <xdr:cNvSpPr txBox="1"/>
      </xdr:nvSpPr>
      <xdr:spPr>
        <a:xfrm>
          <a:off x="1426219"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D1C93895-CE45-44C8-9573-D21FC16EC42E}"/>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E0E6CF2D-DA55-465E-AAC2-9FE2907EADF0}"/>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a:extLst>
            <a:ext uri="{FF2B5EF4-FFF2-40B4-BE49-F238E27FC236}">
              <a16:creationId xmlns:a16="http://schemas.microsoft.com/office/drawing/2014/main" id="{9B1F8D44-4174-4EE1-9051-FF9BD585672B}"/>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[ 1,480.9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436DF51A-824B-462E-97AD-BFE014721210}"/>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CEAFEA29-F5AD-4A32-B061-6CE26FA0BD15}"/>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9" name="正方形/長方形 98">
          <a:extLst>
            <a:ext uri="{FF2B5EF4-FFF2-40B4-BE49-F238E27FC236}">
              <a16:creationId xmlns:a16="http://schemas.microsoft.com/office/drawing/2014/main" id="{E46261CC-E613-4C7F-8BC2-7C10EAECE335}"/>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0" name="正方形/長方形 99">
          <a:extLst>
            <a:ext uri="{FF2B5EF4-FFF2-40B4-BE49-F238E27FC236}">
              <a16:creationId xmlns:a16="http://schemas.microsoft.com/office/drawing/2014/main" id="{55A7914B-44DC-49BD-9DD6-25F05362617C}"/>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2B85351C-4405-439C-84BD-5C0DA6F44C75}"/>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1193370D-770B-42BF-ACBD-07229321CC02}"/>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CB4849BC-A5BA-4F24-9C1E-A7C6E5C9BD98}"/>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4" name="テキスト ボックス 103">
          <a:extLst>
            <a:ext uri="{FF2B5EF4-FFF2-40B4-BE49-F238E27FC236}">
              <a16:creationId xmlns:a16="http://schemas.microsoft.com/office/drawing/2014/main" id="{49A40EBC-3F1E-4264-B2A0-BE811824761A}"/>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算定式の</a:t>
          </a:r>
          <a:r>
            <a:rPr kumimoji="1" lang="ja-JP" altLang="en-US" sz="1050">
              <a:solidFill>
                <a:schemeClr val="dk1"/>
              </a:solidFill>
              <a:effectLst/>
              <a:latin typeface="+mn-lt"/>
              <a:ea typeface="+mn-ea"/>
              <a:cs typeface="+mn-cs"/>
            </a:rPr>
            <a:t>分子となる「将来負担額等」は年々減少しているが、分母となる「公債費元金に充てられる</a:t>
          </a:r>
          <a:r>
            <a:rPr kumimoji="1" lang="ja-JP" altLang="ja-JP" sz="1050">
              <a:solidFill>
                <a:schemeClr val="dk1"/>
              </a:solidFill>
              <a:effectLst/>
              <a:latin typeface="+mn-lt"/>
              <a:ea typeface="+mn-ea"/>
              <a:cs typeface="+mn-cs"/>
            </a:rPr>
            <a:t>経常一般財源等</a:t>
          </a:r>
          <a:r>
            <a:rPr kumimoji="1" lang="ja-JP" altLang="en-US" sz="1050">
              <a:solidFill>
                <a:schemeClr val="dk1"/>
              </a:solidFill>
              <a:effectLst/>
              <a:latin typeface="+mn-lt"/>
              <a:ea typeface="+mn-ea"/>
              <a:cs typeface="+mn-cs"/>
            </a:rPr>
            <a:t>」は年度により変動している。令和元年度は</a:t>
          </a:r>
          <a:r>
            <a:rPr kumimoji="1" lang="ja-JP" altLang="ja-JP" sz="1050">
              <a:solidFill>
                <a:schemeClr val="dk1"/>
              </a:solidFill>
              <a:effectLst/>
              <a:latin typeface="+mn-lt"/>
              <a:ea typeface="+mn-ea"/>
              <a:cs typeface="+mn-cs"/>
            </a:rPr>
            <a:t>地方税の</a:t>
          </a:r>
          <a:r>
            <a:rPr kumimoji="1" lang="ja-JP" altLang="en-US" sz="1050">
              <a:solidFill>
                <a:schemeClr val="dk1"/>
              </a:solidFill>
              <a:effectLst/>
              <a:latin typeface="+mn-lt"/>
              <a:ea typeface="+mn-ea"/>
              <a:cs typeface="+mn-cs"/>
            </a:rPr>
            <a:t>減など</a:t>
          </a:r>
          <a:r>
            <a:rPr kumimoji="1" lang="ja-JP" altLang="ja-JP" sz="1050">
              <a:solidFill>
                <a:schemeClr val="dk1"/>
              </a:solidFill>
              <a:effectLst/>
              <a:latin typeface="+mn-lt"/>
              <a:ea typeface="+mn-ea"/>
              <a:cs typeface="+mn-cs"/>
            </a:rPr>
            <a:t>によ</a:t>
          </a:r>
          <a:r>
            <a:rPr kumimoji="1" lang="ja-JP" altLang="en-US" sz="1050">
              <a:solidFill>
                <a:schemeClr val="dk1"/>
              </a:solidFill>
              <a:effectLst/>
              <a:latin typeface="+mn-lt"/>
              <a:ea typeface="+mn-ea"/>
              <a:cs typeface="+mn-cs"/>
            </a:rPr>
            <a:t>り、分母</a:t>
          </a:r>
          <a:r>
            <a:rPr kumimoji="1" lang="ja-JP" altLang="en-US" sz="1100">
              <a:solidFill>
                <a:schemeClr val="dk1"/>
              </a:solidFill>
              <a:effectLst/>
              <a:latin typeface="+mn-lt"/>
              <a:ea typeface="+mn-ea"/>
              <a:cs typeface="+mn-cs"/>
            </a:rPr>
            <a:t>の</a:t>
          </a:r>
          <a:r>
            <a:rPr kumimoji="1" lang="ja-JP" altLang="en-US" sz="1050">
              <a:solidFill>
                <a:schemeClr val="dk1"/>
              </a:solidFill>
              <a:effectLst/>
              <a:latin typeface="+mn-lt"/>
              <a:ea typeface="+mn-ea"/>
              <a:cs typeface="+mn-cs"/>
            </a:rPr>
            <a:t>減少幅が分子を上回ったため、</a:t>
          </a:r>
          <a:r>
            <a:rPr kumimoji="1" lang="ja-JP" altLang="ja-JP" sz="1050">
              <a:solidFill>
                <a:schemeClr val="dk1"/>
              </a:solidFill>
              <a:effectLst/>
              <a:latin typeface="+mn-lt"/>
              <a:ea typeface="+mn-ea"/>
              <a:cs typeface="+mn-cs"/>
            </a:rPr>
            <a:t>債務償還比率は</a:t>
          </a:r>
          <a:r>
            <a:rPr kumimoji="1" lang="ja-JP" altLang="en-US" sz="1050">
              <a:solidFill>
                <a:schemeClr val="dk1"/>
              </a:solidFill>
              <a:effectLst/>
              <a:latin typeface="+mn-lt"/>
              <a:ea typeface="+mn-ea"/>
              <a:cs typeface="+mn-cs"/>
            </a:rPr>
            <a:t>前年度から悪化し、</a:t>
          </a:r>
          <a:r>
            <a:rPr kumimoji="1" lang="en-US" altLang="ja-JP" sz="1050">
              <a:solidFill>
                <a:schemeClr val="dk1"/>
              </a:solidFill>
              <a:effectLst/>
              <a:latin typeface="+mn-lt"/>
              <a:ea typeface="+mn-ea"/>
              <a:cs typeface="+mn-cs"/>
            </a:rPr>
            <a:t>1480.9</a:t>
          </a:r>
          <a:r>
            <a:rPr kumimoji="1" lang="ja-JP" altLang="ja-JP" sz="1050">
              <a:solidFill>
                <a:schemeClr val="dk1"/>
              </a:solidFill>
              <a:effectLst/>
              <a:latin typeface="+mn-lt"/>
              <a:ea typeface="+mn-ea"/>
              <a:cs typeface="+mn-cs"/>
            </a:rPr>
            <a:t>％となった。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また、</a:t>
          </a:r>
          <a:r>
            <a:rPr kumimoji="1" lang="ja-JP" altLang="ja-JP" sz="1050">
              <a:solidFill>
                <a:schemeClr val="dk1"/>
              </a:solidFill>
              <a:effectLst/>
              <a:latin typeface="+mn-lt"/>
              <a:ea typeface="+mn-ea"/>
              <a:cs typeface="+mn-cs"/>
            </a:rPr>
            <a:t>類似団体との比較では、類似団体の平均を</a:t>
          </a:r>
          <a:r>
            <a:rPr kumimoji="1" lang="ja-JP" altLang="en-US" sz="1050">
              <a:solidFill>
                <a:schemeClr val="dk1"/>
              </a:solidFill>
              <a:effectLst/>
              <a:latin typeface="+mn-lt"/>
              <a:ea typeface="+mn-ea"/>
              <a:cs typeface="+mn-cs"/>
            </a:rPr>
            <a:t>やや上</a:t>
          </a:r>
          <a:r>
            <a:rPr kumimoji="1" lang="ja-JP" altLang="ja-JP" sz="1050">
              <a:solidFill>
                <a:schemeClr val="dk1"/>
              </a:solidFill>
              <a:effectLst/>
              <a:latin typeface="+mn-lt"/>
              <a:ea typeface="+mn-ea"/>
              <a:cs typeface="+mn-cs"/>
            </a:rPr>
            <a:t>回る結果となった。</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4781DD3A-9D22-4CDB-B2CC-D40E1E5C6FF9}"/>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9E89891B-2ED9-4E42-8E30-68F70D374D0E}"/>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FF87F84B-F435-40BE-8EC7-787DE0DDD618}"/>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923A6372-9683-45BD-8D39-65F61D6604AC}"/>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9" name="テキスト ボックス 108">
          <a:extLst>
            <a:ext uri="{FF2B5EF4-FFF2-40B4-BE49-F238E27FC236}">
              <a16:creationId xmlns:a16="http://schemas.microsoft.com/office/drawing/2014/main" id="{7AB8F895-F974-4115-B753-470012CA6CE2}"/>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D5CDD8F8-4AD6-40F4-8823-FDDBE719362F}"/>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1" name="テキスト ボックス 110">
          <a:extLst>
            <a:ext uri="{FF2B5EF4-FFF2-40B4-BE49-F238E27FC236}">
              <a16:creationId xmlns:a16="http://schemas.microsoft.com/office/drawing/2014/main" id="{B7E3E3D9-96D1-4E12-93CE-374D64EA7234}"/>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913A1F6-A962-480A-AC8D-DFD04749A154}"/>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3" name="テキスト ボックス 112">
          <a:extLst>
            <a:ext uri="{FF2B5EF4-FFF2-40B4-BE49-F238E27FC236}">
              <a16:creationId xmlns:a16="http://schemas.microsoft.com/office/drawing/2014/main" id="{901466EC-2936-40EC-B996-77616D63FF89}"/>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65AD8CB0-A6B6-4433-9B3A-D420E9197744}"/>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5" name="テキスト ボックス 114">
          <a:extLst>
            <a:ext uri="{FF2B5EF4-FFF2-40B4-BE49-F238E27FC236}">
              <a16:creationId xmlns:a16="http://schemas.microsoft.com/office/drawing/2014/main" id="{CFDE848F-0525-495F-A32F-0496EE5491A1}"/>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E7F4A0D6-93DB-4A2A-88B5-A6199DCA5F0B}"/>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BE6B581E-9929-4778-BBCA-8422B8136B77}"/>
            </a:ext>
          </a:extLst>
        </xdr:cNvPr>
        <xdr:cNvSpPr txBox="1"/>
      </xdr:nvSpPr>
      <xdr:spPr>
        <a:xfrm>
          <a:off x="9708926" y="44473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78162508-4899-4152-A659-7EAE9BD850A5}"/>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6758CA56-0FAB-4139-A199-DEE45BBA0D22}"/>
            </a:ext>
          </a:extLst>
        </xdr:cNvPr>
        <xdr:cNvSpPr txBox="1"/>
      </xdr:nvSpPr>
      <xdr:spPr>
        <a:xfrm>
          <a:off x="9708926" y="41548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D3A4EBAF-1471-4F9B-B3F8-01BD239EA472}"/>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1" name="テキスト ボックス 120">
          <a:extLst>
            <a:ext uri="{FF2B5EF4-FFF2-40B4-BE49-F238E27FC236}">
              <a16:creationId xmlns:a16="http://schemas.microsoft.com/office/drawing/2014/main" id="{E5F3870F-A1C2-4636-8CB6-2CE2F8245F34}"/>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32E29-3926-42A6-8F17-8EA0B08A1D94}"/>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23" name="直線コネクタ 122">
          <a:extLst>
            <a:ext uri="{FF2B5EF4-FFF2-40B4-BE49-F238E27FC236}">
              <a16:creationId xmlns:a16="http://schemas.microsoft.com/office/drawing/2014/main" id="{180D2A6E-28A6-4C58-8109-12458B4B462E}"/>
            </a:ext>
          </a:extLst>
        </xdr:cNvPr>
        <xdr:cNvCxnSpPr/>
      </xdr:nvCxnSpPr>
      <xdr:spPr>
        <a:xfrm flipV="1">
          <a:off x="13326745" y="42956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24" name="債務償還比率最小値テキスト">
          <a:extLst>
            <a:ext uri="{FF2B5EF4-FFF2-40B4-BE49-F238E27FC236}">
              <a16:creationId xmlns:a16="http://schemas.microsoft.com/office/drawing/2014/main" id="{C79182D9-05CF-4198-8E8F-CC993349AC85}"/>
            </a:ext>
          </a:extLst>
        </xdr:cNvPr>
        <xdr:cNvSpPr txBox="1"/>
      </xdr:nvSpPr>
      <xdr:spPr>
        <a:xfrm>
          <a:off x="13379450" y="55880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5" name="直線コネクタ 124">
          <a:extLst>
            <a:ext uri="{FF2B5EF4-FFF2-40B4-BE49-F238E27FC236}">
              <a16:creationId xmlns:a16="http://schemas.microsoft.com/office/drawing/2014/main" id="{78E68B08-9EB1-450A-A28E-A32EB077BC2A}"/>
            </a:ext>
          </a:extLst>
        </xdr:cNvPr>
        <xdr:cNvCxnSpPr/>
      </xdr:nvCxnSpPr>
      <xdr:spPr>
        <a:xfrm>
          <a:off x="13255625" y="55906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6" name="債務償還比率最大値テキスト">
          <a:extLst>
            <a:ext uri="{FF2B5EF4-FFF2-40B4-BE49-F238E27FC236}">
              <a16:creationId xmlns:a16="http://schemas.microsoft.com/office/drawing/2014/main" id="{EC7DF852-6FAA-4725-85BB-1034232EB73C}"/>
            </a:ext>
          </a:extLst>
        </xdr:cNvPr>
        <xdr:cNvSpPr txBox="1"/>
      </xdr:nvSpPr>
      <xdr:spPr>
        <a:xfrm>
          <a:off x="13379450" y="40836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7" name="直線コネクタ 126">
          <a:extLst>
            <a:ext uri="{FF2B5EF4-FFF2-40B4-BE49-F238E27FC236}">
              <a16:creationId xmlns:a16="http://schemas.microsoft.com/office/drawing/2014/main" id="{45C7C60D-A904-49D5-A390-7828490713D6}"/>
            </a:ext>
          </a:extLst>
        </xdr:cNvPr>
        <xdr:cNvCxnSpPr/>
      </xdr:nvCxnSpPr>
      <xdr:spPr>
        <a:xfrm>
          <a:off x="13255625" y="4295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19040</xdr:rowOff>
    </xdr:from>
    <xdr:ext cx="560923" cy="259045"/>
    <xdr:sp macro="" textlink="">
      <xdr:nvSpPr>
        <xdr:cNvPr id="128" name="債務償還比率平均値テキスト">
          <a:extLst>
            <a:ext uri="{FF2B5EF4-FFF2-40B4-BE49-F238E27FC236}">
              <a16:creationId xmlns:a16="http://schemas.microsoft.com/office/drawing/2014/main" id="{81EC539F-A7AA-4891-8351-D84B44A94902}"/>
            </a:ext>
          </a:extLst>
        </xdr:cNvPr>
        <xdr:cNvSpPr txBox="1"/>
      </xdr:nvSpPr>
      <xdr:spPr>
        <a:xfrm>
          <a:off x="13379450" y="48767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9" name="フローチャート: 判断 128">
          <a:extLst>
            <a:ext uri="{FF2B5EF4-FFF2-40B4-BE49-F238E27FC236}">
              <a16:creationId xmlns:a16="http://schemas.microsoft.com/office/drawing/2014/main" id="{9891DCB2-6BC1-49B1-A22A-5D729F221DEC}"/>
            </a:ext>
          </a:extLst>
        </xdr:cNvPr>
        <xdr:cNvSpPr/>
      </xdr:nvSpPr>
      <xdr:spPr>
        <a:xfrm>
          <a:off x="13293725" y="4898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30" name="フローチャート: 判断 129">
          <a:extLst>
            <a:ext uri="{FF2B5EF4-FFF2-40B4-BE49-F238E27FC236}">
              <a16:creationId xmlns:a16="http://schemas.microsoft.com/office/drawing/2014/main" id="{05667236-F90F-4579-9900-BFC22A97C42F}"/>
            </a:ext>
          </a:extLst>
        </xdr:cNvPr>
        <xdr:cNvSpPr/>
      </xdr:nvSpPr>
      <xdr:spPr>
        <a:xfrm>
          <a:off x="12646025" y="48200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31" name="フローチャート: 判断 130">
          <a:extLst>
            <a:ext uri="{FF2B5EF4-FFF2-40B4-BE49-F238E27FC236}">
              <a16:creationId xmlns:a16="http://schemas.microsoft.com/office/drawing/2014/main" id="{B5E78D86-0436-4D51-8216-905D61FBEBDB}"/>
            </a:ext>
          </a:extLst>
        </xdr:cNvPr>
        <xdr:cNvSpPr/>
      </xdr:nvSpPr>
      <xdr:spPr>
        <a:xfrm>
          <a:off x="11960225" y="49324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32" name="フローチャート: 判断 131">
          <a:extLst>
            <a:ext uri="{FF2B5EF4-FFF2-40B4-BE49-F238E27FC236}">
              <a16:creationId xmlns:a16="http://schemas.microsoft.com/office/drawing/2014/main" id="{177537F8-7828-4166-9BC7-5B7B7B7095D9}"/>
            </a:ext>
          </a:extLst>
        </xdr:cNvPr>
        <xdr:cNvSpPr/>
      </xdr:nvSpPr>
      <xdr:spPr>
        <a:xfrm>
          <a:off x="11274425" y="5134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33" name="フローチャート: 判断 132">
          <a:extLst>
            <a:ext uri="{FF2B5EF4-FFF2-40B4-BE49-F238E27FC236}">
              <a16:creationId xmlns:a16="http://schemas.microsoft.com/office/drawing/2014/main" id="{9E9C1F24-C015-4B7F-9826-E588E7D0229F}"/>
            </a:ext>
          </a:extLst>
        </xdr:cNvPr>
        <xdr:cNvSpPr/>
      </xdr:nvSpPr>
      <xdr:spPr>
        <a:xfrm>
          <a:off x="10588625" y="49978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F5BD31A-885A-4769-A515-63D8493D1693}"/>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4EAE75F-D631-495B-9190-594F853624E7}"/>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A386805D-420D-4C25-B234-6752645D7435}"/>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681DB78-2709-4C16-B7EB-DEFE9A53E644}"/>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2F4B52A-9548-4B07-9AF3-F745B4F295C2}"/>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37220</xdr:rowOff>
    </xdr:from>
    <xdr:to>
      <xdr:col>76</xdr:col>
      <xdr:colOff>73025</xdr:colOff>
      <xdr:row>30</xdr:row>
      <xdr:rowOff>138820</xdr:rowOff>
    </xdr:to>
    <xdr:sp macro="" textlink="">
      <xdr:nvSpPr>
        <xdr:cNvPr id="139" name="楕円 138">
          <a:extLst>
            <a:ext uri="{FF2B5EF4-FFF2-40B4-BE49-F238E27FC236}">
              <a16:creationId xmlns:a16="http://schemas.microsoft.com/office/drawing/2014/main" id="{1063287C-5270-4257-9497-E633AEDECE27}"/>
            </a:ext>
          </a:extLst>
        </xdr:cNvPr>
        <xdr:cNvSpPr/>
      </xdr:nvSpPr>
      <xdr:spPr>
        <a:xfrm>
          <a:off x="13293725" y="48949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60097</xdr:rowOff>
    </xdr:from>
    <xdr:ext cx="560923" cy="259045"/>
    <xdr:sp macro="" textlink="">
      <xdr:nvSpPr>
        <xdr:cNvPr id="140" name="債務償還比率該当値テキスト">
          <a:extLst>
            <a:ext uri="{FF2B5EF4-FFF2-40B4-BE49-F238E27FC236}">
              <a16:creationId xmlns:a16="http://schemas.microsoft.com/office/drawing/2014/main" id="{944FA3EB-950F-47D1-91E2-A2C86C39F554}"/>
            </a:ext>
          </a:extLst>
        </xdr:cNvPr>
        <xdr:cNvSpPr txBox="1"/>
      </xdr:nvSpPr>
      <xdr:spPr>
        <a:xfrm>
          <a:off x="13379450" y="47559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25273</xdr:rowOff>
    </xdr:from>
    <xdr:to>
      <xdr:col>72</xdr:col>
      <xdr:colOff>123825</xdr:colOff>
      <xdr:row>28</xdr:row>
      <xdr:rowOff>126873</xdr:rowOff>
    </xdr:to>
    <xdr:sp macro="" textlink="">
      <xdr:nvSpPr>
        <xdr:cNvPr id="141" name="楕円 140">
          <a:extLst>
            <a:ext uri="{FF2B5EF4-FFF2-40B4-BE49-F238E27FC236}">
              <a16:creationId xmlns:a16="http://schemas.microsoft.com/office/drawing/2014/main" id="{9A09E552-703A-44F4-A258-FEFDF067699D}"/>
            </a:ext>
          </a:extLst>
        </xdr:cNvPr>
        <xdr:cNvSpPr/>
      </xdr:nvSpPr>
      <xdr:spPr>
        <a:xfrm>
          <a:off x="12646025" y="45623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76073</xdr:rowOff>
    </xdr:from>
    <xdr:to>
      <xdr:col>76</xdr:col>
      <xdr:colOff>22225</xdr:colOff>
      <xdr:row>30</xdr:row>
      <xdr:rowOff>88020</xdr:rowOff>
    </xdr:to>
    <xdr:cxnSp macro="">
      <xdr:nvCxnSpPr>
        <xdr:cNvPr id="142" name="直線コネクタ 141">
          <a:extLst>
            <a:ext uri="{FF2B5EF4-FFF2-40B4-BE49-F238E27FC236}">
              <a16:creationId xmlns:a16="http://schemas.microsoft.com/office/drawing/2014/main" id="{0A5BEADA-52E8-4FBB-984F-937ADD3E4A66}"/>
            </a:ext>
          </a:extLst>
        </xdr:cNvPr>
        <xdr:cNvCxnSpPr/>
      </xdr:nvCxnSpPr>
      <xdr:spPr>
        <a:xfrm>
          <a:off x="12693650" y="4609973"/>
          <a:ext cx="638175" cy="33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28738</xdr:rowOff>
    </xdr:from>
    <xdr:to>
      <xdr:col>68</xdr:col>
      <xdr:colOff>123825</xdr:colOff>
      <xdr:row>30</xdr:row>
      <xdr:rowOff>130338</xdr:rowOff>
    </xdr:to>
    <xdr:sp macro="" textlink="">
      <xdr:nvSpPr>
        <xdr:cNvPr id="143" name="楕円 142">
          <a:extLst>
            <a:ext uri="{FF2B5EF4-FFF2-40B4-BE49-F238E27FC236}">
              <a16:creationId xmlns:a16="http://schemas.microsoft.com/office/drawing/2014/main" id="{320EBD36-A845-47A6-82B7-6D07D49A64AB}"/>
            </a:ext>
          </a:extLst>
        </xdr:cNvPr>
        <xdr:cNvSpPr/>
      </xdr:nvSpPr>
      <xdr:spPr>
        <a:xfrm>
          <a:off x="11960225" y="488331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76073</xdr:rowOff>
    </xdr:from>
    <xdr:to>
      <xdr:col>72</xdr:col>
      <xdr:colOff>73025</xdr:colOff>
      <xdr:row>30</xdr:row>
      <xdr:rowOff>79538</xdr:rowOff>
    </xdr:to>
    <xdr:cxnSp macro="">
      <xdr:nvCxnSpPr>
        <xdr:cNvPr id="144" name="直線コネクタ 143">
          <a:extLst>
            <a:ext uri="{FF2B5EF4-FFF2-40B4-BE49-F238E27FC236}">
              <a16:creationId xmlns:a16="http://schemas.microsoft.com/office/drawing/2014/main" id="{D397A5E3-3281-4167-8C1C-4859426831C2}"/>
            </a:ext>
          </a:extLst>
        </xdr:cNvPr>
        <xdr:cNvCxnSpPr/>
      </xdr:nvCxnSpPr>
      <xdr:spPr>
        <a:xfrm flipV="1">
          <a:off x="12007850" y="4609973"/>
          <a:ext cx="685800" cy="33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31088</xdr:rowOff>
    </xdr:from>
    <xdr:to>
      <xdr:col>64</xdr:col>
      <xdr:colOff>123825</xdr:colOff>
      <xdr:row>31</xdr:row>
      <xdr:rowOff>132688</xdr:rowOff>
    </xdr:to>
    <xdr:sp macro="" textlink="">
      <xdr:nvSpPr>
        <xdr:cNvPr id="145" name="楕円 144">
          <a:extLst>
            <a:ext uri="{FF2B5EF4-FFF2-40B4-BE49-F238E27FC236}">
              <a16:creationId xmlns:a16="http://schemas.microsoft.com/office/drawing/2014/main" id="{C381DFE1-A895-490E-AFF2-B9A7998519DE}"/>
            </a:ext>
          </a:extLst>
        </xdr:cNvPr>
        <xdr:cNvSpPr/>
      </xdr:nvSpPr>
      <xdr:spPr>
        <a:xfrm>
          <a:off x="11274425" y="504758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79538</xdr:rowOff>
    </xdr:from>
    <xdr:to>
      <xdr:col>68</xdr:col>
      <xdr:colOff>73025</xdr:colOff>
      <xdr:row>31</xdr:row>
      <xdr:rowOff>81888</xdr:rowOff>
    </xdr:to>
    <xdr:cxnSp macro="">
      <xdr:nvCxnSpPr>
        <xdr:cNvPr id="146" name="直線コネクタ 145">
          <a:extLst>
            <a:ext uri="{FF2B5EF4-FFF2-40B4-BE49-F238E27FC236}">
              <a16:creationId xmlns:a16="http://schemas.microsoft.com/office/drawing/2014/main" id="{EE837C37-54DB-4479-ABDA-44808E9B0408}"/>
            </a:ext>
          </a:extLst>
        </xdr:cNvPr>
        <xdr:cNvCxnSpPr/>
      </xdr:nvCxnSpPr>
      <xdr:spPr>
        <a:xfrm flipV="1">
          <a:off x="11322050" y="4940463"/>
          <a:ext cx="685800" cy="1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96475</xdr:rowOff>
    </xdr:from>
    <xdr:to>
      <xdr:col>60</xdr:col>
      <xdr:colOff>123825</xdr:colOff>
      <xdr:row>32</xdr:row>
      <xdr:rowOff>26625</xdr:rowOff>
    </xdr:to>
    <xdr:sp macro="" textlink="">
      <xdr:nvSpPr>
        <xdr:cNvPr id="147" name="楕円 146">
          <a:extLst>
            <a:ext uri="{FF2B5EF4-FFF2-40B4-BE49-F238E27FC236}">
              <a16:creationId xmlns:a16="http://schemas.microsoft.com/office/drawing/2014/main" id="{EFF4ED98-C3F9-49EB-86AF-F67A060B8AD3}"/>
            </a:ext>
          </a:extLst>
        </xdr:cNvPr>
        <xdr:cNvSpPr/>
      </xdr:nvSpPr>
      <xdr:spPr>
        <a:xfrm>
          <a:off x="10588625" y="5116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81888</xdr:rowOff>
    </xdr:from>
    <xdr:to>
      <xdr:col>64</xdr:col>
      <xdr:colOff>73025</xdr:colOff>
      <xdr:row>31</xdr:row>
      <xdr:rowOff>147275</xdr:rowOff>
    </xdr:to>
    <xdr:cxnSp macro="">
      <xdr:nvCxnSpPr>
        <xdr:cNvPr id="148" name="直線コネクタ 147">
          <a:extLst>
            <a:ext uri="{FF2B5EF4-FFF2-40B4-BE49-F238E27FC236}">
              <a16:creationId xmlns:a16="http://schemas.microsoft.com/office/drawing/2014/main" id="{FBC54E63-C285-456A-9D52-C24DAA9D14E3}"/>
            </a:ext>
          </a:extLst>
        </xdr:cNvPr>
        <xdr:cNvCxnSpPr/>
      </xdr:nvCxnSpPr>
      <xdr:spPr>
        <a:xfrm flipV="1">
          <a:off x="10636250" y="5104738"/>
          <a:ext cx="685800" cy="5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48676</xdr:rowOff>
    </xdr:from>
    <xdr:ext cx="560923" cy="259045"/>
    <xdr:sp macro="" textlink="">
      <xdr:nvSpPr>
        <xdr:cNvPr id="149" name="n_1aveValue債務償還比率">
          <a:extLst>
            <a:ext uri="{FF2B5EF4-FFF2-40B4-BE49-F238E27FC236}">
              <a16:creationId xmlns:a16="http://schemas.microsoft.com/office/drawing/2014/main" id="{4A6D1D9E-9E10-4D91-A224-E879748DD1CD}"/>
            </a:ext>
          </a:extLst>
        </xdr:cNvPr>
        <xdr:cNvSpPr txBox="1"/>
      </xdr:nvSpPr>
      <xdr:spPr>
        <a:xfrm>
          <a:off x="12441763" y="49032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50" name="n_2aveValue債務償還比率">
          <a:extLst>
            <a:ext uri="{FF2B5EF4-FFF2-40B4-BE49-F238E27FC236}">
              <a16:creationId xmlns:a16="http://schemas.microsoft.com/office/drawing/2014/main" id="{285BDFB6-DAE0-4B30-99D4-A175FFDF57FD}"/>
            </a:ext>
          </a:extLst>
        </xdr:cNvPr>
        <xdr:cNvSpPr txBox="1"/>
      </xdr:nvSpPr>
      <xdr:spPr>
        <a:xfrm>
          <a:off x="11765488" y="50219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35949</xdr:rowOff>
    </xdr:from>
    <xdr:ext cx="560923" cy="259045"/>
    <xdr:sp macro="" textlink="">
      <xdr:nvSpPr>
        <xdr:cNvPr id="151" name="n_3aveValue債務償還比率">
          <a:extLst>
            <a:ext uri="{FF2B5EF4-FFF2-40B4-BE49-F238E27FC236}">
              <a16:creationId xmlns:a16="http://schemas.microsoft.com/office/drawing/2014/main" id="{D28C313F-F4E2-4E40-A3B2-0C18CDE03668}"/>
            </a:ext>
          </a:extLst>
        </xdr:cNvPr>
        <xdr:cNvSpPr txBox="1"/>
      </xdr:nvSpPr>
      <xdr:spPr>
        <a:xfrm>
          <a:off x="11079688" y="52175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89997</xdr:rowOff>
    </xdr:from>
    <xdr:ext cx="560923" cy="259045"/>
    <xdr:sp macro="" textlink="">
      <xdr:nvSpPr>
        <xdr:cNvPr id="152" name="n_4aveValue債務償還比率">
          <a:extLst>
            <a:ext uri="{FF2B5EF4-FFF2-40B4-BE49-F238E27FC236}">
              <a16:creationId xmlns:a16="http://schemas.microsoft.com/office/drawing/2014/main" id="{DA2A8DA5-F85C-44BD-83EA-B6D6535196EE}"/>
            </a:ext>
          </a:extLst>
        </xdr:cNvPr>
        <xdr:cNvSpPr txBox="1"/>
      </xdr:nvSpPr>
      <xdr:spPr>
        <a:xfrm>
          <a:off x="10393888" y="47826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143400</xdr:rowOff>
    </xdr:from>
    <xdr:ext cx="560923" cy="259045"/>
    <xdr:sp macro="" textlink="">
      <xdr:nvSpPr>
        <xdr:cNvPr id="153" name="n_1mainValue債務償還比率">
          <a:extLst>
            <a:ext uri="{FF2B5EF4-FFF2-40B4-BE49-F238E27FC236}">
              <a16:creationId xmlns:a16="http://schemas.microsoft.com/office/drawing/2014/main" id="{EE6D8072-F686-4E4C-B27B-C57089F17EE5}"/>
            </a:ext>
          </a:extLst>
        </xdr:cNvPr>
        <xdr:cNvSpPr txBox="1"/>
      </xdr:nvSpPr>
      <xdr:spPr>
        <a:xfrm>
          <a:off x="12441763" y="43502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146865</xdr:rowOff>
    </xdr:from>
    <xdr:ext cx="560923" cy="259045"/>
    <xdr:sp macro="" textlink="">
      <xdr:nvSpPr>
        <xdr:cNvPr id="154" name="n_2mainValue債務償還比率">
          <a:extLst>
            <a:ext uri="{FF2B5EF4-FFF2-40B4-BE49-F238E27FC236}">
              <a16:creationId xmlns:a16="http://schemas.microsoft.com/office/drawing/2014/main" id="{E63F381D-B25B-4925-A7C9-A956F8C77740}"/>
            </a:ext>
          </a:extLst>
        </xdr:cNvPr>
        <xdr:cNvSpPr txBox="1"/>
      </xdr:nvSpPr>
      <xdr:spPr>
        <a:xfrm>
          <a:off x="11765488" y="4677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149215</xdr:rowOff>
    </xdr:from>
    <xdr:ext cx="560923" cy="259045"/>
    <xdr:sp macro="" textlink="">
      <xdr:nvSpPr>
        <xdr:cNvPr id="155" name="n_3mainValue債務償還比率">
          <a:extLst>
            <a:ext uri="{FF2B5EF4-FFF2-40B4-BE49-F238E27FC236}">
              <a16:creationId xmlns:a16="http://schemas.microsoft.com/office/drawing/2014/main" id="{4E6D81B3-59D8-4C60-B9D3-F63747D1D4D7}"/>
            </a:ext>
          </a:extLst>
        </xdr:cNvPr>
        <xdr:cNvSpPr txBox="1"/>
      </xdr:nvSpPr>
      <xdr:spPr>
        <a:xfrm>
          <a:off x="11079688" y="48418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17752</xdr:rowOff>
    </xdr:from>
    <xdr:ext cx="560923" cy="259045"/>
    <xdr:sp macro="" textlink="">
      <xdr:nvSpPr>
        <xdr:cNvPr id="156" name="n_4mainValue債務償還比率">
          <a:extLst>
            <a:ext uri="{FF2B5EF4-FFF2-40B4-BE49-F238E27FC236}">
              <a16:creationId xmlns:a16="http://schemas.microsoft.com/office/drawing/2014/main" id="{4B6DECCB-4D91-49FE-9AF9-504D12E46848}"/>
            </a:ext>
          </a:extLst>
        </xdr:cNvPr>
        <xdr:cNvSpPr txBox="1"/>
      </xdr:nvSpPr>
      <xdr:spPr>
        <a:xfrm>
          <a:off x="10393888" y="51993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AF7F142D-5FFA-412A-865F-0642E521B5DA}"/>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137B491B-C996-455C-874F-1B5F37D9C66E}"/>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C465CEC5-C9D8-429F-BB53-4CA5C9466AAB}"/>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6EDCD5D2-841B-49F9-BAB9-E2B4CE59FEC4}"/>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110FCF10-A1A1-4D22-8DC0-72680EF77855}"/>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32C3AC61-C07E-43E9-9BEB-AF5AD650871E}"/>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23F6E02-F1BF-44B4-B9C0-7CAD25C0060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0C9AC3-C3D7-423A-876F-5B89ED5CEC8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96ECBF-03E5-4E58-8D93-5EDEF2C7E3DC}"/>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5EAE7F-99B5-4EC2-8389-F3B8C37A2A25}"/>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2EC197-05AA-4AD6-82B3-8103FCB6ED2D}"/>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FA1870-D1AC-4A15-BBBC-2B5A97B81580}"/>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A4C07E-98FB-4C27-BF66-3A0FCD9DE97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703099E-4524-4351-9039-9F1D4C0B703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9012881-E40E-4DFC-8817-2096AE9AE739}"/>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874F608-6E33-4E23-9904-48F8D5AE6481}"/>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7,575,530
7,301,322
5,173.06
2,295,883,257
2,256,860,944
30,111,147
1,370,065,804
4,719,088,099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4001D31-E29B-4527-BBB6-999150655C46}"/>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A1E495-40F6-4FBF-ABA3-78C8246CFDC9}"/>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44B89F-EA46-45C7-8888-2D3110348737}"/>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DB33D45-1F64-4FA8-BC6A-87598FBE96F4}"/>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05C6DF9-DC3A-46F4-ADBC-B1CDCF6DFACC}"/>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AB5F045-2AFE-4B45-83CF-0EB4FEE32C95}"/>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4501B36-F2A9-490A-A5C5-7C407B707880}"/>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A3EEB8-07BA-4E20-824F-B99DD54897FB}"/>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BCF113F-6563-445F-929F-5EB06634ACE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D9A35A-29CA-4E7C-9440-B429AD8C1D60}"/>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A418F9-1379-47B1-AF9F-310DDBF160C3}"/>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AD051B7-01E4-4882-9676-5D4DCB6C171F}"/>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66946A-9B7A-43A5-BBDD-DA3DFD9B5F1C}"/>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A52C0A-5935-4225-823F-30328FCE57D5}"/>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6CDB2AE-E630-40E5-B880-5BEE128122FF}"/>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41406F-2B98-4820-8652-FEA0CF5E66EF}"/>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7C911D-5D6A-4C61-B5DA-FBB990500E4A}"/>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F5E0B29-687A-4801-A107-1CDE391CF765}"/>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ACF60150-0D2E-4AF5-8DD7-645E7A05465B}"/>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64FE925F-5D5D-4C72-A9E5-1CB3AA27515C}"/>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F0291995-C31D-4288-AD6F-B3A27B9BE908}"/>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38DDDA4E-C8BC-4D59-8B5A-BE06D23EE4B6}"/>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0E35E8E4-744A-47C0-8016-01F49DA737D9}"/>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3A91D508-CF03-4EBE-9C5F-611CCF88838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CDD606D7-7DE2-43DF-9EA7-09DDEEC3FB6B}"/>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63141FC2-D61A-4C5C-8EC8-12F69E012D0E}"/>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4AC55937-7943-4B17-94FC-EC30B758F082}"/>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18BB20EF-6858-459F-8511-6E6F287B35E4}"/>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532271-F46C-4AE8-ABEA-49E0F3E904B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0DF1C4-27E8-4888-BBC5-133E3F330707}"/>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13CE658-171D-4F91-8E4E-E34938B58410}"/>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9C35547-66E4-46EA-AE22-4F55FCF14AAB}"/>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0EFDD4B-F89F-4C7B-A0F2-3C3C497081BF}"/>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878E55D0-8EB4-494E-8DAC-03CDC85ABCD5}"/>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189D8B5-1396-4C2A-BED1-BEBD89FB5B3F}"/>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75D0A74-FB1A-4E1A-B18E-FCCCC7556947}"/>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2E03A4-5126-48EE-9171-9E91F537B089}"/>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5F5E8B9-AE0A-4EC5-AD99-A2817DC3F32E}"/>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065D53E-1206-4202-B4D6-29A6FB185E5F}"/>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68FA639-B8F8-438D-98FC-241F685A98F7}"/>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91B8CF5-0E7E-4198-A1EE-3BBC96E98E37}"/>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54405BD-AD7B-49D7-B08E-D00F64A70F45}"/>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E13B24F-9729-4895-87CB-EEE6CE933BD4}"/>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7BB71A94-20B1-4FB1-9168-02E2DF64FA4B}"/>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8EE0466-EBBA-4254-A315-749A09FEF3A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FA82577E-60E4-4F91-A3BE-61D60459F153}"/>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4A417A3C-DB7F-47AB-A9FF-24ED3FAB6834}"/>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A53B71CF-EF7D-4C59-901D-23809497D17E}"/>
            </a:ext>
          </a:extLst>
        </xdr:cNvPr>
        <xdr:cNvCxnSpPr/>
      </xdr:nvCxnSpPr>
      <xdr:spPr>
        <a:xfrm flipV="1">
          <a:off x="4179570" y="5345883"/>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810F4ACE-B649-42A1-A8A5-E8CBBD4F2CD1}"/>
            </a:ext>
          </a:extLst>
        </xdr:cNvPr>
        <xdr:cNvSpPr txBox="1"/>
      </xdr:nvSpPr>
      <xdr:spPr>
        <a:xfrm>
          <a:off x="4229100" y="672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3CBA1EEB-5126-4509-887D-7EA1D1F3895E}"/>
            </a:ext>
          </a:extLst>
        </xdr:cNvPr>
        <xdr:cNvCxnSpPr/>
      </xdr:nvCxnSpPr>
      <xdr:spPr>
        <a:xfrm>
          <a:off x="4105275" y="67264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91E673BC-4FC4-44BA-B153-92081839E9AD}"/>
            </a:ext>
          </a:extLst>
        </xdr:cNvPr>
        <xdr:cNvSpPr txBox="1"/>
      </xdr:nvSpPr>
      <xdr:spPr>
        <a:xfrm>
          <a:off x="4229100" y="512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4FE99858-A1B6-4010-A3BF-D253CEF03420}"/>
            </a:ext>
          </a:extLst>
        </xdr:cNvPr>
        <xdr:cNvCxnSpPr/>
      </xdr:nvCxnSpPr>
      <xdr:spPr>
        <a:xfrm>
          <a:off x="4105275" y="53458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165843</xdr:rowOff>
    </xdr:from>
    <xdr:ext cx="405111" cy="259045"/>
    <xdr:sp macro="" textlink="">
      <xdr:nvSpPr>
        <xdr:cNvPr id="64" name="【道路】&#10;有形固定資産減価償却率平均値テキスト">
          <a:extLst>
            <a:ext uri="{FF2B5EF4-FFF2-40B4-BE49-F238E27FC236}">
              <a16:creationId xmlns:a16="http://schemas.microsoft.com/office/drawing/2014/main" id="{FF79F09D-B39C-49B9-8669-D14501FCA0C9}"/>
            </a:ext>
          </a:extLst>
        </xdr:cNvPr>
        <xdr:cNvSpPr txBox="1"/>
      </xdr:nvSpPr>
      <xdr:spPr>
        <a:xfrm>
          <a:off x="4229100" y="5830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E0A7D29A-5555-4B29-AEC4-38052F3FE622}"/>
            </a:ext>
          </a:extLst>
        </xdr:cNvPr>
        <xdr:cNvSpPr/>
      </xdr:nvSpPr>
      <xdr:spPr>
        <a:xfrm>
          <a:off x="4124325" y="5969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78BFB44D-9579-4E94-B373-5E15950C2C7D}"/>
            </a:ext>
          </a:extLst>
        </xdr:cNvPr>
        <xdr:cNvSpPr/>
      </xdr:nvSpPr>
      <xdr:spPr>
        <a:xfrm>
          <a:off x="3381375" y="593298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671CBCA6-AB97-4655-9C00-701CFF6A4B79}"/>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85816</xdr:rowOff>
    </xdr:from>
    <xdr:to>
      <xdr:col>10</xdr:col>
      <xdr:colOff>165100</xdr:colOff>
      <xdr:row>36</xdr:row>
      <xdr:rowOff>15966</xdr:rowOff>
    </xdr:to>
    <xdr:sp macro="" textlink="">
      <xdr:nvSpPr>
        <xdr:cNvPr id="68" name="フローチャート: 判断 67">
          <a:extLst>
            <a:ext uri="{FF2B5EF4-FFF2-40B4-BE49-F238E27FC236}">
              <a16:creationId xmlns:a16="http://schemas.microsoft.com/office/drawing/2014/main" id="{2C0237C2-7043-48BA-881D-9ADFAD9852C2}"/>
            </a:ext>
          </a:extLst>
        </xdr:cNvPr>
        <xdr:cNvSpPr/>
      </xdr:nvSpPr>
      <xdr:spPr>
        <a:xfrm>
          <a:off x="1781175" y="57500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95613</xdr:rowOff>
    </xdr:from>
    <xdr:to>
      <xdr:col>6</xdr:col>
      <xdr:colOff>38100</xdr:colOff>
      <xdr:row>36</xdr:row>
      <xdr:rowOff>25763</xdr:rowOff>
    </xdr:to>
    <xdr:sp macro="" textlink="">
      <xdr:nvSpPr>
        <xdr:cNvPr id="69" name="フローチャート: 判断 68">
          <a:extLst>
            <a:ext uri="{FF2B5EF4-FFF2-40B4-BE49-F238E27FC236}">
              <a16:creationId xmlns:a16="http://schemas.microsoft.com/office/drawing/2014/main" id="{439A9533-7D55-4C2A-B8CA-39DB31956B11}"/>
            </a:ext>
          </a:extLst>
        </xdr:cNvPr>
        <xdr:cNvSpPr/>
      </xdr:nvSpPr>
      <xdr:spPr>
        <a:xfrm>
          <a:off x="981075" y="57629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716888B-0006-4818-B926-661B553D5D73}"/>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27717AE-08DD-49E6-9674-3E173B21ABC1}"/>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C1920CC-F967-42C0-8D7C-85CC00BA4A86}"/>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81E9C1E-FC90-449F-A1DD-D83ED283E5F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437A2694-C048-48BC-867C-0A9253F6EF70}"/>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102144</xdr:rowOff>
    </xdr:from>
    <xdr:to>
      <xdr:col>24</xdr:col>
      <xdr:colOff>114300</xdr:colOff>
      <xdr:row>40</xdr:row>
      <xdr:rowOff>32294</xdr:rowOff>
    </xdr:to>
    <xdr:sp macro="" textlink="">
      <xdr:nvSpPr>
        <xdr:cNvPr id="75" name="楕円 74">
          <a:extLst>
            <a:ext uri="{FF2B5EF4-FFF2-40B4-BE49-F238E27FC236}">
              <a16:creationId xmlns:a16="http://schemas.microsoft.com/office/drawing/2014/main" id="{97D76BC1-DAAF-46B6-BB0A-1B8C8C6D79F6}"/>
            </a:ext>
          </a:extLst>
        </xdr:cNvPr>
        <xdr:cNvSpPr/>
      </xdr:nvSpPr>
      <xdr:spPr>
        <a:xfrm>
          <a:off x="4124325" y="642039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80571</xdr:rowOff>
    </xdr:from>
    <xdr:ext cx="405111" cy="259045"/>
    <xdr:sp macro="" textlink="">
      <xdr:nvSpPr>
        <xdr:cNvPr id="76" name="【道路】&#10;有形固定資産減価償却率該当値テキスト">
          <a:extLst>
            <a:ext uri="{FF2B5EF4-FFF2-40B4-BE49-F238E27FC236}">
              <a16:creationId xmlns:a16="http://schemas.microsoft.com/office/drawing/2014/main" id="{46BDBFD1-EC6F-40A2-9C68-37CD2B4955A3}"/>
            </a:ext>
          </a:extLst>
        </xdr:cNvPr>
        <xdr:cNvSpPr txBox="1"/>
      </xdr:nvSpPr>
      <xdr:spPr>
        <a:xfrm>
          <a:off x="4229100" y="6398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62956</xdr:rowOff>
    </xdr:from>
    <xdr:to>
      <xdr:col>20</xdr:col>
      <xdr:colOff>38100</xdr:colOff>
      <xdr:row>39</xdr:row>
      <xdr:rowOff>164556</xdr:rowOff>
    </xdr:to>
    <xdr:sp macro="" textlink="">
      <xdr:nvSpPr>
        <xdr:cNvPr id="77" name="楕円 76">
          <a:extLst>
            <a:ext uri="{FF2B5EF4-FFF2-40B4-BE49-F238E27FC236}">
              <a16:creationId xmlns:a16="http://schemas.microsoft.com/office/drawing/2014/main" id="{B972649A-4BD2-4010-B50C-82AA716F10FC}"/>
            </a:ext>
          </a:extLst>
        </xdr:cNvPr>
        <xdr:cNvSpPr/>
      </xdr:nvSpPr>
      <xdr:spPr>
        <a:xfrm>
          <a:off x="3381375" y="638120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113756</xdr:rowOff>
    </xdr:from>
    <xdr:to>
      <xdr:col>24</xdr:col>
      <xdr:colOff>63500</xdr:colOff>
      <xdr:row>39</xdr:row>
      <xdr:rowOff>152944</xdr:rowOff>
    </xdr:to>
    <xdr:cxnSp macro="">
      <xdr:nvCxnSpPr>
        <xdr:cNvPr id="78" name="直線コネクタ 77">
          <a:extLst>
            <a:ext uri="{FF2B5EF4-FFF2-40B4-BE49-F238E27FC236}">
              <a16:creationId xmlns:a16="http://schemas.microsoft.com/office/drawing/2014/main" id="{6644ADA5-9EC4-468A-9A40-F57FE6B83590}"/>
            </a:ext>
          </a:extLst>
        </xdr:cNvPr>
        <xdr:cNvCxnSpPr/>
      </xdr:nvCxnSpPr>
      <xdr:spPr>
        <a:xfrm>
          <a:off x="3429000" y="6428831"/>
          <a:ext cx="75247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23767</xdr:rowOff>
    </xdr:from>
    <xdr:to>
      <xdr:col>15</xdr:col>
      <xdr:colOff>101600</xdr:colOff>
      <xdr:row>39</xdr:row>
      <xdr:rowOff>125367</xdr:rowOff>
    </xdr:to>
    <xdr:sp macro="" textlink="">
      <xdr:nvSpPr>
        <xdr:cNvPr id="79" name="楕円 78">
          <a:extLst>
            <a:ext uri="{FF2B5EF4-FFF2-40B4-BE49-F238E27FC236}">
              <a16:creationId xmlns:a16="http://schemas.microsoft.com/office/drawing/2014/main" id="{1CA9A6A5-F91A-4DE2-A8CA-F9C946C0E94B}"/>
            </a:ext>
          </a:extLst>
        </xdr:cNvPr>
        <xdr:cNvSpPr/>
      </xdr:nvSpPr>
      <xdr:spPr>
        <a:xfrm>
          <a:off x="2571750" y="63420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74567</xdr:rowOff>
    </xdr:from>
    <xdr:to>
      <xdr:col>19</xdr:col>
      <xdr:colOff>177800</xdr:colOff>
      <xdr:row>39</xdr:row>
      <xdr:rowOff>113756</xdr:rowOff>
    </xdr:to>
    <xdr:cxnSp macro="">
      <xdr:nvCxnSpPr>
        <xdr:cNvPr id="80" name="直線コネクタ 79">
          <a:extLst>
            <a:ext uri="{FF2B5EF4-FFF2-40B4-BE49-F238E27FC236}">
              <a16:creationId xmlns:a16="http://schemas.microsoft.com/office/drawing/2014/main" id="{8B7FB1A2-3448-4179-855D-D773E778D5E4}"/>
            </a:ext>
          </a:extLst>
        </xdr:cNvPr>
        <xdr:cNvCxnSpPr/>
      </xdr:nvCxnSpPr>
      <xdr:spPr>
        <a:xfrm>
          <a:off x="2619375" y="6389642"/>
          <a:ext cx="80962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81" name="楕円 80">
          <a:extLst>
            <a:ext uri="{FF2B5EF4-FFF2-40B4-BE49-F238E27FC236}">
              <a16:creationId xmlns:a16="http://schemas.microsoft.com/office/drawing/2014/main" id="{78DD59F1-D434-4895-9FE0-52A1FCAEC545}"/>
            </a:ext>
          </a:extLst>
        </xdr:cNvPr>
        <xdr:cNvSpPr/>
      </xdr:nvSpPr>
      <xdr:spPr>
        <a:xfrm>
          <a:off x="1781175" y="63454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74567</xdr:rowOff>
    </xdr:from>
    <xdr:to>
      <xdr:col>15</xdr:col>
      <xdr:colOff>50800</xdr:colOff>
      <xdr:row>39</xdr:row>
      <xdr:rowOff>84365</xdr:rowOff>
    </xdr:to>
    <xdr:cxnSp macro="">
      <xdr:nvCxnSpPr>
        <xdr:cNvPr id="82" name="直線コネクタ 81">
          <a:extLst>
            <a:ext uri="{FF2B5EF4-FFF2-40B4-BE49-F238E27FC236}">
              <a16:creationId xmlns:a16="http://schemas.microsoft.com/office/drawing/2014/main" id="{09FE151A-7CEA-4B45-8C21-453393DFD6D8}"/>
            </a:ext>
          </a:extLst>
        </xdr:cNvPr>
        <xdr:cNvCxnSpPr/>
      </xdr:nvCxnSpPr>
      <xdr:spPr>
        <a:xfrm flipV="1">
          <a:off x="1828800" y="6389642"/>
          <a:ext cx="790575"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162560</xdr:rowOff>
    </xdr:from>
    <xdr:to>
      <xdr:col>6</xdr:col>
      <xdr:colOff>38100</xdr:colOff>
      <xdr:row>39</xdr:row>
      <xdr:rowOff>92710</xdr:rowOff>
    </xdr:to>
    <xdr:sp macro="" textlink="">
      <xdr:nvSpPr>
        <xdr:cNvPr id="83" name="楕円 82">
          <a:extLst>
            <a:ext uri="{FF2B5EF4-FFF2-40B4-BE49-F238E27FC236}">
              <a16:creationId xmlns:a16="http://schemas.microsoft.com/office/drawing/2014/main" id="{47050D01-EB37-4313-A0C0-38E19C2B9FBF}"/>
            </a:ext>
          </a:extLst>
        </xdr:cNvPr>
        <xdr:cNvSpPr/>
      </xdr:nvSpPr>
      <xdr:spPr>
        <a:xfrm>
          <a:off x="981075" y="63125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41910</xdr:rowOff>
    </xdr:from>
    <xdr:to>
      <xdr:col>10</xdr:col>
      <xdr:colOff>114300</xdr:colOff>
      <xdr:row>39</xdr:row>
      <xdr:rowOff>84365</xdr:rowOff>
    </xdr:to>
    <xdr:cxnSp macro="">
      <xdr:nvCxnSpPr>
        <xdr:cNvPr id="84" name="直線コネクタ 83">
          <a:extLst>
            <a:ext uri="{FF2B5EF4-FFF2-40B4-BE49-F238E27FC236}">
              <a16:creationId xmlns:a16="http://schemas.microsoft.com/office/drawing/2014/main" id="{DE8E438E-3BF1-4304-A8F4-49C9909D5801}"/>
            </a:ext>
          </a:extLst>
        </xdr:cNvPr>
        <xdr:cNvCxnSpPr/>
      </xdr:nvCxnSpPr>
      <xdr:spPr>
        <a:xfrm>
          <a:off x="1028700" y="6360160"/>
          <a:ext cx="8001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47188</xdr:rowOff>
    </xdr:from>
    <xdr:ext cx="405111" cy="259045"/>
    <xdr:sp macro="" textlink="">
      <xdr:nvSpPr>
        <xdr:cNvPr id="85" name="n_1aveValue【道路】&#10;有形固定資産減価償却率">
          <a:extLst>
            <a:ext uri="{FF2B5EF4-FFF2-40B4-BE49-F238E27FC236}">
              <a16:creationId xmlns:a16="http://schemas.microsoft.com/office/drawing/2014/main" id="{21F5B0E9-1970-4135-829F-9933563094D6}"/>
            </a:ext>
          </a:extLst>
        </xdr:cNvPr>
        <xdr:cNvSpPr txBox="1"/>
      </xdr:nvSpPr>
      <xdr:spPr>
        <a:xfrm>
          <a:off x="3239144" y="571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6" name="n_2aveValue【道路】&#10;有形固定資産減価償却率">
          <a:extLst>
            <a:ext uri="{FF2B5EF4-FFF2-40B4-BE49-F238E27FC236}">
              <a16:creationId xmlns:a16="http://schemas.microsoft.com/office/drawing/2014/main" id="{44E7A1F6-543E-48E7-A776-AC0A11A2177C}"/>
            </a:ext>
          </a:extLst>
        </xdr:cNvPr>
        <xdr:cNvSpPr txBox="1"/>
      </xdr:nvSpPr>
      <xdr:spPr>
        <a:xfrm>
          <a:off x="2439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32493</xdr:rowOff>
    </xdr:from>
    <xdr:ext cx="405111" cy="259045"/>
    <xdr:sp macro="" textlink="">
      <xdr:nvSpPr>
        <xdr:cNvPr id="87" name="n_3aveValue【道路】&#10;有形固定資産減価償却率">
          <a:extLst>
            <a:ext uri="{FF2B5EF4-FFF2-40B4-BE49-F238E27FC236}">
              <a16:creationId xmlns:a16="http://schemas.microsoft.com/office/drawing/2014/main" id="{8A595B64-41A6-4257-B90B-9DDEE02E7D74}"/>
            </a:ext>
          </a:extLst>
        </xdr:cNvPr>
        <xdr:cNvSpPr txBox="1"/>
      </xdr:nvSpPr>
      <xdr:spPr>
        <a:xfrm>
          <a:off x="1648469" y="553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42290</xdr:rowOff>
    </xdr:from>
    <xdr:ext cx="405111" cy="259045"/>
    <xdr:sp macro="" textlink="">
      <xdr:nvSpPr>
        <xdr:cNvPr id="88" name="n_4aveValue【道路】&#10;有形固定資産減価償却率">
          <a:extLst>
            <a:ext uri="{FF2B5EF4-FFF2-40B4-BE49-F238E27FC236}">
              <a16:creationId xmlns:a16="http://schemas.microsoft.com/office/drawing/2014/main" id="{762A24FB-1314-4479-B058-C4DC620D073A}"/>
            </a:ext>
          </a:extLst>
        </xdr:cNvPr>
        <xdr:cNvSpPr txBox="1"/>
      </xdr:nvSpPr>
      <xdr:spPr>
        <a:xfrm>
          <a:off x="848369" y="555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155683</xdr:rowOff>
    </xdr:from>
    <xdr:ext cx="405111" cy="259045"/>
    <xdr:sp macro="" textlink="">
      <xdr:nvSpPr>
        <xdr:cNvPr id="89" name="n_1mainValue【道路】&#10;有形固定資産減価償却率">
          <a:extLst>
            <a:ext uri="{FF2B5EF4-FFF2-40B4-BE49-F238E27FC236}">
              <a16:creationId xmlns:a16="http://schemas.microsoft.com/office/drawing/2014/main" id="{1BCE646F-DCA0-4CB3-B586-957E4CE6427A}"/>
            </a:ext>
          </a:extLst>
        </xdr:cNvPr>
        <xdr:cNvSpPr txBox="1"/>
      </xdr:nvSpPr>
      <xdr:spPr>
        <a:xfrm>
          <a:off x="3239144" y="6473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116494</xdr:rowOff>
    </xdr:from>
    <xdr:ext cx="405111" cy="259045"/>
    <xdr:sp macro="" textlink="">
      <xdr:nvSpPr>
        <xdr:cNvPr id="90" name="n_2mainValue【道路】&#10;有形固定資産減価償却率">
          <a:extLst>
            <a:ext uri="{FF2B5EF4-FFF2-40B4-BE49-F238E27FC236}">
              <a16:creationId xmlns:a16="http://schemas.microsoft.com/office/drawing/2014/main" id="{565B1031-86FE-4C0B-B49D-5E1BD2B16470}"/>
            </a:ext>
          </a:extLst>
        </xdr:cNvPr>
        <xdr:cNvSpPr txBox="1"/>
      </xdr:nvSpPr>
      <xdr:spPr>
        <a:xfrm>
          <a:off x="2439044" y="6431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91" name="n_3mainValue【道路】&#10;有形固定資産減価償却率">
          <a:extLst>
            <a:ext uri="{FF2B5EF4-FFF2-40B4-BE49-F238E27FC236}">
              <a16:creationId xmlns:a16="http://schemas.microsoft.com/office/drawing/2014/main" id="{E930F9FA-E459-44B9-8F94-C0805C4D6BE0}"/>
            </a:ext>
          </a:extLst>
        </xdr:cNvPr>
        <xdr:cNvSpPr txBox="1"/>
      </xdr:nvSpPr>
      <xdr:spPr>
        <a:xfrm>
          <a:off x="1648469" y="643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83837</xdr:rowOff>
    </xdr:from>
    <xdr:ext cx="405111" cy="259045"/>
    <xdr:sp macro="" textlink="">
      <xdr:nvSpPr>
        <xdr:cNvPr id="92" name="n_4mainValue【道路】&#10;有形固定資産減価償却率">
          <a:extLst>
            <a:ext uri="{FF2B5EF4-FFF2-40B4-BE49-F238E27FC236}">
              <a16:creationId xmlns:a16="http://schemas.microsoft.com/office/drawing/2014/main" id="{92563355-CD21-49AC-9119-75A216804AD2}"/>
            </a:ext>
          </a:extLst>
        </xdr:cNvPr>
        <xdr:cNvSpPr txBox="1"/>
      </xdr:nvSpPr>
      <xdr:spPr>
        <a:xfrm>
          <a:off x="848369"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18179889-881D-46BD-8C69-9E5656C2A925}"/>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4" name="正方形/長方形 93">
          <a:extLst>
            <a:ext uri="{FF2B5EF4-FFF2-40B4-BE49-F238E27FC236}">
              <a16:creationId xmlns:a16="http://schemas.microsoft.com/office/drawing/2014/main" id="{6A61A1DA-3D5E-4FB6-B251-3C0633F5CE63}"/>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5" name="正方形/長方形 94">
          <a:extLst>
            <a:ext uri="{FF2B5EF4-FFF2-40B4-BE49-F238E27FC236}">
              <a16:creationId xmlns:a16="http://schemas.microsoft.com/office/drawing/2014/main" id="{CAD3CA1D-614C-4976-A53F-B71FB153D77E}"/>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6" name="正方形/長方形 95">
          <a:extLst>
            <a:ext uri="{FF2B5EF4-FFF2-40B4-BE49-F238E27FC236}">
              <a16:creationId xmlns:a16="http://schemas.microsoft.com/office/drawing/2014/main" id="{0C2B33D0-C441-4963-91CC-08E43D3E98CA}"/>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7" name="正方形/長方形 96">
          <a:extLst>
            <a:ext uri="{FF2B5EF4-FFF2-40B4-BE49-F238E27FC236}">
              <a16:creationId xmlns:a16="http://schemas.microsoft.com/office/drawing/2014/main" id="{D3E8FDE0-C820-473A-898C-5AA05ADD1F18}"/>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42CAEBC-C176-43E7-9B76-A7815A1C2F83}"/>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9" name="テキスト ボックス 98">
          <a:extLst>
            <a:ext uri="{FF2B5EF4-FFF2-40B4-BE49-F238E27FC236}">
              <a16:creationId xmlns:a16="http://schemas.microsoft.com/office/drawing/2014/main" id="{2F130CE3-4409-41C8-BAD9-8E31532A9175}"/>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C849360-755C-4B93-8835-31373659CD64}"/>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a:extLst>
            <a:ext uri="{FF2B5EF4-FFF2-40B4-BE49-F238E27FC236}">
              <a16:creationId xmlns:a16="http://schemas.microsoft.com/office/drawing/2014/main" id="{5B5279C6-B8EB-49D9-967E-93DF520354B0}"/>
            </a:ext>
          </a:extLst>
        </xdr:cNvPr>
        <xdr:cNvCxnSpPr/>
      </xdr:nvCxnSpPr>
      <xdr:spPr>
        <a:xfrm>
          <a:off x="5953125" y="6657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a:extLst>
            <a:ext uri="{FF2B5EF4-FFF2-40B4-BE49-F238E27FC236}">
              <a16:creationId xmlns:a16="http://schemas.microsoft.com/office/drawing/2014/main" id="{A974857D-48FF-4959-890D-246EBE81387D}"/>
            </a:ext>
          </a:extLst>
        </xdr:cNvPr>
        <xdr:cNvSpPr txBox="1"/>
      </xdr:nvSpPr>
      <xdr:spPr>
        <a:xfrm>
          <a:off x="5527221" y="6522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EDC71FDA-3FD4-451B-B353-3CE40D6AE8CA}"/>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3E59C14C-47A1-47BE-8445-D34725CC3851}"/>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5" name="直線コネクタ 104">
          <a:extLst>
            <a:ext uri="{FF2B5EF4-FFF2-40B4-BE49-F238E27FC236}">
              <a16:creationId xmlns:a16="http://schemas.microsoft.com/office/drawing/2014/main" id="{8CD4DF10-3366-4552-A1A5-E5FE5EF1255A}"/>
            </a:ext>
          </a:extLst>
        </xdr:cNvPr>
        <xdr:cNvCxnSpPr/>
      </xdr:nvCxnSpPr>
      <xdr:spPr>
        <a:xfrm>
          <a:off x="5953125"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6" name="テキスト ボックス 105">
          <a:extLst>
            <a:ext uri="{FF2B5EF4-FFF2-40B4-BE49-F238E27FC236}">
              <a16:creationId xmlns:a16="http://schemas.microsoft.com/office/drawing/2014/main" id="{B5F99139-32E4-4A95-97DF-9380CF4440E9}"/>
            </a:ext>
          </a:extLst>
        </xdr:cNvPr>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C82C69B3-A94A-40D1-B020-43894D557A38}"/>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6BE930E-1BDC-42D7-BE5C-AC7E3FA4C229}"/>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3BC1DA4F-7197-465A-84DF-DE20AC21488E}"/>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139636</xdr:rowOff>
    </xdr:from>
    <xdr:to>
      <xdr:col>54</xdr:col>
      <xdr:colOff>189865</xdr:colOff>
      <xdr:row>40</xdr:row>
      <xdr:rowOff>114491</xdr:rowOff>
    </xdr:to>
    <xdr:cxnSp macro="">
      <xdr:nvCxnSpPr>
        <xdr:cNvPr id="110" name="直線コネクタ 109">
          <a:extLst>
            <a:ext uri="{FF2B5EF4-FFF2-40B4-BE49-F238E27FC236}">
              <a16:creationId xmlns:a16="http://schemas.microsoft.com/office/drawing/2014/main" id="{D9F0C6C3-218B-4298-A6D9-462D3D062494}"/>
            </a:ext>
          </a:extLst>
        </xdr:cNvPr>
        <xdr:cNvCxnSpPr/>
      </xdr:nvCxnSpPr>
      <xdr:spPr>
        <a:xfrm flipV="1">
          <a:off x="9427845" y="5486336"/>
          <a:ext cx="1270" cy="1105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11" name="【道路】&#10;一人当たり延長最小値テキスト">
          <a:extLst>
            <a:ext uri="{FF2B5EF4-FFF2-40B4-BE49-F238E27FC236}">
              <a16:creationId xmlns:a16="http://schemas.microsoft.com/office/drawing/2014/main" id="{3ADFD874-27B1-4F3E-8482-497B2C4DFC70}"/>
            </a:ext>
          </a:extLst>
        </xdr:cNvPr>
        <xdr:cNvSpPr txBox="1"/>
      </xdr:nvSpPr>
      <xdr:spPr>
        <a:xfrm>
          <a:off x="9477375" y="65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12" name="直線コネクタ 111">
          <a:extLst>
            <a:ext uri="{FF2B5EF4-FFF2-40B4-BE49-F238E27FC236}">
              <a16:creationId xmlns:a16="http://schemas.microsoft.com/office/drawing/2014/main" id="{025DCEEF-E9B4-4560-9091-225F1875793A}"/>
            </a:ext>
          </a:extLst>
        </xdr:cNvPr>
        <xdr:cNvCxnSpPr/>
      </xdr:nvCxnSpPr>
      <xdr:spPr>
        <a:xfrm>
          <a:off x="9363075" y="659149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86313</xdr:rowOff>
    </xdr:from>
    <xdr:ext cx="469744" cy="259045"/>
    <xdr:sp macro="" textlink="">
      <xdr:nvSpPr>
        <xdr:cNvPr id="113" name="【道路】&#10;一人当たり延長最大値テキスト">
          <a:extLst>
            <a:ext uri="{FF2B5EF4-FFF2-40B4-BE49-F238E27FC236}">
              <a16:creationId xmlns:a16="http://schemas.microsoft.com/office/drawing/2014/main" id="{8427D923-18B7-4D40-82A7-101A14674130}"/>
            </a:ext>
          </a:extLst>
        </xdr:cNvPr>
        <xdr:cNvSpPr txBox="1"/>
      </xdr:nvSpPr>
      <xdr:spPr>
        <a:xfrm>
          <a:off x="9477375" y="526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139636</xdr:rowOff>
    </xdr:from>
    <xdr:to>
      <xdr:col>55</xdr:col>
      <xdr:colOff>88900</xdr:colOff>
      <xdr:row>33</xdr:row>
      <xdr:rowOff>139636</xdr:rowOff>
    </xdr:to>
    <xdr:cxnSp macro="">
      <xdr:nvCxnSpPr>
        <xdr:cNvPr id="114" name="直線コネクタ 113">
          <a:extLst>
            <a:ext uri="{FF2B5EF4-FFF2-40B4-BE49-F238E27FC236}">
              <a16:creationId xmlns:a16="http://schemas.microsoft.com/office/drawing/2014/main" id="{C1F4F789-2142-41E7-A9A3-81B4D51004D1}"/>
            </a:ext>
          </a:extLst>
        </xdr:cNvPr>
        <xdr:cNvCxnSpPr/>
      </xdr:nvCxnSpPr>
      <xdr:spPr>
        <a:xfrm>
          <a:off x="9363075" y="54863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126001</xdr:rowOff>
    </xdr:from>
    <xdr:ext cx="469744" cy="259045"/>
    <xdr:sp macro="" textlink="">
      <xdr:nvSpPr>
        <xdr:cNvPr id="115" name="【道路】&#10;一人当たり延長平均値テキスト">
          <a:extLst>
            <a:ext uri="{FF2B5EF4-FFF2-40B4-BE49-F238E27FC236}">
              <a16:creationId xmlns:a16="http://schemas.microsoft.com/office/drawing/2014/main" id="{F3FE00C8-070C-4007-A4EA-C1E89E3409E4}"/>
            </a:ext>
          </a:extLst>
        </xdr:cNvPr>
        <xdr:cNvSpPr txBox="1"/>
      </xdr:nvSpPr>
      <xdr:spPr>
        <a:xfrm>
          <a:off x="9477375" y="6114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16" name="フローチャート: 判断 115">
          <a:extLst>
            <a:ext uri="{FF2B5EF4-FFF2-40B4-BE49-F238E27FC236}">
              <a16:creationId xmlns:a16="http://schemas.microsoft.com/office/drawing/2014/main" id="{D8DBB126-94F0-4186-8BAC-BD61B3EE6254}"/>
            </a:ext>
          </a:extLst>
        </xdr:cNvPr>
        <xdr:cNvSpPr/>
      </xdr:nvSpPr>
      <xdr:spPr>
        <a:xfrm>
          <a:off x="9401175" y="625944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100838</xdr:rowOff>
    </xdr:from>
    <xdr:to>
      <xdr:col>50</xdr:col>
      <xdr:colOff>165100</xdr:colOff>
      <xdr:row>39</xdr:row>
      <xdr:rowOff>30988</xdr:rowOff>
    </xdr:to>
    <xdr:sp macro="" textlink="">
      <xdr:nvSpPr>
        <xdr:cNvPr id="117" name="フローチャート: 判断 116">
          <a:extLst>
            <a:ext uri="{FF2B5EF4-FFF2-40B4-BE49-F238E27FC236}">
              <a16:creationId xmlns:a16="http://schemas.microsoft.com/office/drawing/2014/main" id="{7085BDDD-FCAC-49C1-BE92-CB6831FA75CB}"/>
            </a:ext>
          </a:extLst>
        </xdr:cNvPr>
        <xdr:cNvSpPr/>
      </xdr:nvSpPr>
      <xdr:spPr>
        <a:xfrm>
          <a:off x="8639175" y="625716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111696</xdr:rowOff>
    </xdr:from>
    <xdr:to>
      <xdr:col>46</xdr:col>
      <xdr:colOff>38100</xdr:colOff>
      <xdr:row>39</xdr:row>
      <xdr:rowOff>41846</xdr:rowOff>
    </xdr:to>
    <xdr:sp macro="" textlink="">
      <xdr:nvSpPr>
        <xdr:cNvPr id="118" name="フローチャート: 判断 117">
          <a:extLst>
            <a:ext uri="{FF2B5EF4-FFF2-40B4-BE49-F238E27FC236}">
              <a16:creationId xmlns:a16="http://schemas.microsoft.com/office/drawing/2014/main" id="{5B323A68-FE6D-4DA0-9C74-C4D287A39E32}"/>
            </a:ext>
          </a:extLst>
        </xdr:cNvPr>
        <xdr:cNvSpPr/>
      </xdr:nvSpPr>
      <xdr:spPr>
        <a:xfrm>
          <a:off x="7839075" y="62648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101409</xdr:rowOff>
    </xdr:from>
    <xdr:to>
      <xdr:col>41</xdr:col>
      <xdr:colOff>101600</xdr:colOff>
      <xdr:row>39</xdr:row>
      <xdr:rowOff>31559</xdr:rowOff>
    </xdr:to>
    <xdr:sp macro="" textlink="">
      <xdr:nvSpPr>
        <xdr:cNvPr id="119" name="フローチャート: 判断 118">
          <a:extLst>
            <a:ext uri="{FF2B5EF4-FFF2-40B4-BE49-F238E27FC236}">
              <a16:creationId xmlns:a16="http://schemas.microsoft.com/office/drawing/2014/main" id="{DBA3F255-CA4F-456F-816E-0172465B7E0B}"/>
            </a:ext>
          </a:extLst>
        </xdr:cNvPr>
        <xdr:cNvSpPr/>
      </xdr:nvSpPr>
      <xdr:spPr>
        <a:xfrm>
          <a:off x="7029450" y="625773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107696</xdr:rowOff>
    </xdr:from>
    <xdr:to>
      <xdr:col>36</xdr:col>
      <xdr:colOff>165100</xdr:colOff>
      <xdr:row>39</xdr:row>
      <xdr:rowOff>37846</xdr:rowOff>
    </xdr:to>
    <xdr:sp macro="" textlink="">
      <xdr:nvSpPr>
        <xdr:cNvPr id="120" name="フローチャート: 判断 119">
          <a:extLst>
            <a:ext uri="{FF2B5EF4-FFF2-40B4-BE49-F238E27FC236}">
              <a16:creationId xmlns:a16="http://schemas.microsoft.com/office/drawing/2014/main" id="{7313946E-FCD3-4CC9-8C8B-6E7D4BE34EA4}"/>
            </a:ext>
          </a:extLst>
        </xdr:cNvPr>
        <xdr:cNvSpPr/>
      </xdr:nvSpPr>
      <xdr:spPr>
        <a:xfrm>
          <a:off x="6238875" y="62576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1D91F63-FE61-4E55-83F7-80D8F3624F84}"/>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F895C62-D32E-4361-8324-86A215B65E04}"/>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5D03DAB-64A1-4D99-BD50-2BFC37A4345D}"/>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E220F18-AB03-4EDF-B325-841BE403ABFA}"/>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1FDEF50-7BE8-47CD-9271-4757257D4DBF}"/>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29401</xdr:rowOff>
    </xdr:from>
    <xdr:to>
      <xdr:col>55</xdr:col>
      <xdr:colOff>50800</xdr:colOff>
      <xdr:row>39</xdr:row>
      <xdr:rowOff>131001</xdr:rowOff>
    </xdr:to>
    <xdr:sp macro="" textlink="">
      <xdr:nvSpPr>
        <xdr:cNvPr id="126" name="楕円 125">
          <a:extLst>
            <a:ext uri="{FF2B5EF4-FFF2-40B4-BE49-F238E27FC236}">
              <a16:creationId xmlns:a16="http://schemas.microsoft.com/office/drawing/2014/main" id="{ABB22F2A-C532-43D3-B0B1-0456AEA6D75D}"/>
            </a:ext>
          </a:extLst>
        </xdr:cNvPr>
        <xdr:cNvSpPr/>
      </xdr:nvSpPr>
      <xdr:spPr>
        <a:xfrm>
          <a:off x="9401175" y="634130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7828</xdr:rowOff>
    </xdr:from>
    <xdr:ext cx="469744" cy="259045"/>
    <xdr:sp macro="" textlink="">
      <xdr:nvSpPr>
        <xdr:cNvPr id="127" name="【道路】&#10;一人当たり延長該当値テキスト">
          <a:extLst>
            <a:ext uri="{FF2B5EF4-FFF2-40B4-BE49-F238E27FC236}">
              <a16:creationId xmlns:a16="http://schemas.microsoft.com/office/drawing/2014/main" id="{EB1EA006-B66C-4BBC-9201-01DB0C8347CB}"/>
            </a:ext>
          </a:extLst>
        </xdr:cNvPr>
        <xdr:cNvSpPr txBox="1"/>
      </xdr:nvSpPr>
      <xdr:spPr>
        <a:xfrm>
          <a:off x="9477375" y="632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28829</xdr:rowOff>
    </xdr:from>
    <xdr:to>
      <xdr:col>50</xdr:col>
      <xdr:colOff>165100</xdr:colOff>
      <xdr:row>39</xdr:row>
      <xdr:rowOff>130429</xdr:rowOff>
    </xdr:to>
    <xdr:sp macro="" textlink="">
      <xdr:nvSpPr>
        <xdr:cNvPr id="128" name="楕円 127">
          <a:extLst>
            <a:ext uri="{FF2B5EF4-FFF2-40B4-BE49-F238E27FC236}">
              <a16:creationId xmlns:a16="http://schemas.microsoft.com/office/drawing/2014/main" id="{386A4970-8F9F-4132-AF7D-D24CCB977436}"/>
            </a:ext>
          </a:extLst>
        </xdr:cNvPr>
        <xdr:cNvSpPr/>
      </xdr:nvSpPr>
      <xdr:spPr>
        <a:xfrm>
          <a:off x="8639175" y="634072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79629</xdr:rowOff>
    </xdr:from>
    <xdr:to>
      <xdr:col>55</xdr:col>
      <xdr:colOff>0</xdr:colOff>
      <xdr:row>39</xdr:row>
      <xdr:rowOff>80201</xdr:rowOff>
    </xdr:to>
    <xdr:cxnSp macro="">
      <xdr:nvCxnSpPr>
        <xdr:cNvPr id="129" name="直線コネクタ 128">
          <a:extLst>
            <a:ext uri="{FF2B5EF4-FFF2-40B4-BE49-F238E27FC236}">
              <a16:creationId xmlns:a16="http://schemas.microsoft.com/office/drawing/2014/main" id="{AF5E9479-9F95-45F4-A323-8F62C0615D7B}"/>
            </a:ext>
          </a:extLst>
        </xdr:cNvPr>
        <xdr:cNvCxnSpPr/>
      </xdr:nvCxnSpPr>
      <xdr:spPr>
        <a:xfrm>
          <a:off x="8686800" y="6397879"/>
          <a:ext cx="74295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30" name="楕円 129">
          <a:extLst>
            <a:ext uri="{FF2B5EF4-FFF2-40B4-BE49-F238E27FC236}">
              <a16:creationId xmlns:a16="http://schemas.microsoft.com/office/drawing/2014/main" id="{8A54BF60-9B78-4169-9F73-CB985286C258}"/>
            </a:ext>
          </a:extLst>
        </xdr:cNvPr>
        <xdr:cNvSpPr/>
      </xdr:nvSpPr>
      <xdr:spPr>
        <a:xfrm>
          <a:off x="7839075" y="63459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78486</xdr:rowOff>
    </xdr:from>
    <xdr:to>
      <xdr:col>50</xdr:col>
      <xdr:colOff>114300</xdr:colOff>
      <xdr:row>39</xdr:row>
      <xdr:rowOff>79629</xdr:rowOff>
    </xdr:to>
    <xdr:cxnSp macro="">
      <xdr:nvCxnSpPr>
        <xdr:cNvPr id="131" name="直線コネクタ 130">
          <a:extLst>
            <a:ext uri="{FF2B5EF4-FFF2-40B4-BE49-F238E27FC236}">
              <a16:creationId xmlns:a16="http://schemas.microsoft.com/office/drawing/2014/main" id="{F8DE551F-66AF-4852-A273-4B4B5A466F74}"/>
            </a:ext>
          </a:extLst>
        </xdr:cNvPr>
        <xdr:cNvCxnSpPr/>
      </xdr:nvCxnSpPr>
      <xdr:spPr>
        <a:xfrm>
          <a:off x="7886700" y="6393561"/>
          <a:ext cx="8001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34544</xdr:rowOff>
    </xdr:from>
    <xdr:to>
      <xdr:col>41</xdr:col>
      <xdr:colOff>101600</xdr:colOff>
      <xdr:row>39</xdr:row>
      <xdr:rowOff>136144</xdr:rowOff>
    </xdr:to>
    <xdr:sp macro="" textlink="">
      <xdr:nvSpPr>
        <xdr:cNvPr id="132" name="楕円 131">
          <a:extLst>
            <a:ext uri="{FF2B5EF4-FFF2-40B4-BE49-F238E27FC236}">
              <a16:creationId xmlns:a16="http://schemas.microsoft.com/office/drawing/2014/main" id="{67017E5B-FDF2-4F5E-9418-E1185B3E957C}"/>
            </a:ext>
          </a:extLst>
        </xdr:cNvPr>
        <xdr:cNvSpPr/>
      </xdr:nvSpPr>
      <xdr:spPr>
        <a:xfrm>
          <a:off x="7029450" y="634644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78486</xdr:rowOff>
    </xdr:from>
    <xdr:to>
      <xdr:col>45</xdr:col>
      <xdr:colOff>177800</xdr:colOff>
      <xdr:row>39</xdr:row>
      <xdr:rowOff>85344</xdr:rowOff>
    </xdr:to>
    <xdr:cxnSp macro="">
      <xdr:nvCxnSpPr>
        <xdr:cNvPr id="133" name="直線コネクタ 132">
          <a:extLst>
            <a:ext uri="{FF2B5EF4-FFF2-40B4-BE49-F238E27FC236}">
              <a16:creationId xmlns:a16="http://schemas.microsoft.com/office/drawing/2014/main" id="{B0F2AFFA-D637-4874-9131-02A30DDEF37B}"/>
            </a:ext>
          </a:extLst>
        </xdr:cNvPr>
        <xdr:cNvCxnSpPr/>
      </xdr:nvCxnSpPr>
      <xdr:spPr>
        <a:xfrm flipV="1">
          <a:off x="7077075" y="6393561"/>
          <a:ext cx="809625"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32830</xdr:rowOff>
    </xdr:from>
    <xdr:to>
      <xdr:col>36</xdr:col>
      <xdr:colOff>165100</xdr:colOff>
      <xdr:row>39</xdr:row>
      <xdr:rowOff>134430</xdr:rowOff>
    </xdr:to>
    <xdr:sp macro="" textlink="">
      <xdr:nvSpPr>
        <xdr:cNvPr id="134" name="楕円 133">
          <a:extLst>
            <a:ext uri="{FF2B5EF4-FFF2-40B4-BE49-F238E27FC236}">
              <a16:creationId xmlns:a16="http://schemas.microsoft.com/office/drawing/2014/main" id="{6842F8AC-1E92-4C91-A073-B7983EFDBD38}"/>
            </a:ext>
          </a:extLst>
        </xdr:cNvPr>
        <xdr:cNvSpPr/>
      </xdr:nvSpPr>
      <xdr:spPr>
        <a:xfrm>
          <a:off x="6238875" y="63447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83630</xdr:rowOff>
    </xdr:from>
    <xdr:to>
      <xdr:col>41</xdr:col>
      <xdr:colOff>50800</xdr:colOff>
      <xdr:row>39</xdr:row>
      <xdr:rowOff>85344</xdr:rowOff>
    </xdr:to>
    <xdr:cxnSp macro="">
      <xdr:nvCxnSpPr>
        <xdr:cNvPr id="135" name="直線コネクタ 134">
          <a:extLst>
            <a:ext uri="{FF2B5EF4-FFF2-40B4-BE49-F238E27FC236}">
              <a16:creationId xmlns:a16="http://schemas.microsoft.com/office/drawing/2014/main" id="{619BA077-F8FF-4197-9B27-49CFF3763CD6}"/>
            </a:ext>
          </a:extLst>
        </xdr:cNvPr>
        <xdr:cNvCxnSpPr/>
      </xdr:nvCxnSpPr>
      <xdr:spPr>
        <a:xfrm>
          <a:off x="6286500" y="6401880"/>
          <a:ext cx="790575"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47515</xdr:rowOff>
    </xdr:from>
    <xdr:ext cx="469744" cy="259045"/>
    <xdr:sp macro="" textlink="">
      <xdr:nvSpPr>
        <xdr:cNvPr id="136" name="n_1aveValue【道路】&#10;一人当たり延長">
          <a:extLst>
            <a:ext uri="{FF2B5EF4-FFF2-40B4-BE49-F238E27FC236}">
              <a16:creationId xmlns:a16="http://schemas.microsoft.com/office/drawing/2014/main" id="{12226968-3275-44E2-B441-BAD2698C7093}"/>
            </a:ext>
          </a:extLst>
        </xdr:cNvPr>
        <xdr:cNvSpPr txBox="1"/>
      </xdr:nvSpPr>
      <xdr:spPr>
        <a:xfrm>
          <a:off x="8458277" y="604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58374</xdr:rowOff>
    </xdr:from>
    <xdr:ext cx="469744" cy="259045"/>
    <xdr:sp macro="" textlink="">
      <xdr:nvSpPr>
        <xdr:cNvPr id="137" name="n_2aveValue【道路】&#10;一人当たり延長">
          <a:extLst>
            <a:ext uri="{FF2B5EF4-FFF2-40B4-BE49-F238E27FC236}">
              <a16:creationId xmlns:a16="http://schemas.microsoft.com/office/drawing/2014/main" id="{F0F235DA-EC87-4904-B79E-94F79323D1F7}"/>
            </a:ext>
          </a:extLst>
        </xdr:cNvPr>
        <xdr:cNvSpPr txBox="1"/>
      </xdr:nvSpPr>
      <xdr:spPr>
        <a:xfrm>
          <a:off x="7677227" y="604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48086</xdr:rowOff>
    </xdr:from>
    <xdr:ext cx="469744" cy="259045"/>
    <xdr:sp macro="" textlink="">
      <xdr:nvSpPr>
        <xdr:cNvPr id="138" name="n_3aveValue【道路】&#10;一人当たり延長">
          <a:extLst>
            <a:ext uri="{FF2B5EF4-FFF2-40B4-BE49-F238E27FC236}">
              <a16:creationId xmlns:a16="http://schemas.microsoft.com/office/drawing/2014/main" id="{CAE45BE0-189B-4450-BA4F-5AB389D519F4}"/>
            </a:ext>
          </a:extLst>
        </xdr:cNvPr>
        <xdr:cNvSpPr txBox="1"/>
      </xdr:nvSpPr>
      <xdr:spPr>
        <a:xfrm>
          <a:off x="6867602" y="60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54373</xdr:rowOff>
    </xdr:from>
    <xdr:ext cx="469744" cy="259045"/>
    <xdr:sp macro="" textlink="">
      <xdr:nvSpPr>
        <xdr:cNvPr id="139" name="n_4aveValue【道路】&#10;一人当たり延長">
          <a:extLst>
            <a:ext uri="{FF2B5EF4-FFF2-40B4-BE49-F238E27FC236}">
              <a16:creationId xmlns:a16="http://schemas.microsoft.com/office/drawing/2014/main" id="{2AD69DA5-F4D4-4AD4-9C99-5C80FC7210EE}"/>
            </a:ext>
          </a:extLst>
        </xdr:cNvPr>
        <xdr:cNvSpPr txBox="1"/>
      </xdr:nvSpPr>
      <xdr:spPr>
        <a:xfrm>
          <a:off x="6067502" y="60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121556</xdr:rowOff>
    </xdr:from>
    <xdr:ext cx="469744" cy="259045"/>
    <xdr:sp macro="" textlink="">
      <xdr:nvSpPr>
        <xdr:cNvPr id="140" name="n_1mainValue【道路】&#10;一人当たり延長">
          <a:extLst>
            <a:ext uri="{FF2B5EF4-FFF2-40B4-BE49-F238E27FC236}">
              <a16:creationId xmlns:a16="http://schemas.microsoft.com/office/drawing/2014/main" id="{E06AFE2F-CA58-4A0A-BEB7-FA77D15CEB17}"/>
            </a:ext>
          </a:extLst>
        </xdr:cNvPr>
        <xdr:cNvSpPr txBox="1"/>
      </xdr:nvSpPr>
      <xdr:spPr>
        <a:xfrm>
          <a:off x="8458277" y="64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120413</xdr:rowOff>
    </xdr:from>
    <xdr:ext cx="469744" cy="259045"/>
    <xdr:sp macro="" textlink="">
      <xdr:nvSpPr>
        <xdr:cNvPr id="141" name="n_2mainValue【道路】&#10;一人当たり延長">
          <a:extLst>
            <a:ext uri="{FF2B5EF4-FFF2-40B4-BE49-F238E27FC236}">
              <a16:creationId xmlns:a16="http://schemas.microsoft.com/office/drawing/2014/main" id="{0E5AA201-FBD7-459E-86A9-A4369669C9A8}"/>
            </a:ext>
          </a:extLst>
        </xdr:cNvPr>
        <xdr:cNvSpPr txBox="1"/>
      </xdr:nvSpPr>
      <xdr:spPr>
        <a:xfrm>
          <a:off x="7677227" y="643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127271</xdr:rowOff>
    </xdr:from>
    <xdr:ext cx="469744" cy="259045"/>
    <xdr:sp macro="" textlink="">
      <xdr:nvSpPr>
        <xdr:cNvPr id="142" name="n_3mainValue【道路】&#10;一人当たり延長">
          <a:extLst>
            <a:ext uri="{FF2B5EF4-FFF2-40B4-BE49-F238E27FC236}">
              <a16:creationId xmlns:a16="http://schemas.microsoft.com/office/drawing/2014/main" id="{B6FEF221-FA3C-4974-AE4F-856854AF85B2}"/>
            </a:ext>
          </a:extLst>
        </xdr:cNvPr>
        <xdr:cNvSpPr txBox="1"/>
      </xdr:nvSpPr>
      <xdr:spPr>
        <a:xfrm>
          <a:off x="6867602"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125557</xdr:rowOff>
    </xdr:from>
    <xdr:ext cx="469744" cy="259045"/>
    <xdr:sp macro="" textlink="">
      <xdr:nvSpPr>
        <xdr:cNvPr id="143" name="n_4mainValue【道路】&#10;一人当たり延長">
          <a:extLst>
            <a:ext uri="{FF2B5EF4-FFF2-40B4-BE49-F238E27FC236}">
              <a16:creationId xmlns:a16="http://schemas.microsoft.com/office/drawing/2014/main" id="{C16762C1-AC38-424C-B222-59C48BA1BCF4}"/>
            </a:ext>
          </a:extLst>
        </xdr:cNvPr>
        <xdr:cNvSpPr txBox="1"/>
      </xdr:nvSpPr>
      <xdr:spPr>
        <a:xfrm>
          <a:off x="6067502" y="643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4D6E2F2-FDEB-4344-82CC-7BD7AC85ABB9}"/>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5" name="正方形/長方形 144">
          <a:extLst>
            <a:ext uri="{FF2B5EF4-FFF2-40B4-BE49-F238E27FC236}">
              <a16:creationId xmlns:a16="http://schemas.microsoft.com/office/drawing/2014/main" id="{E8A268E4-37D2-4C41-9DBA-B38859B3B8B5}"/>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6" name="正方形/長方形 145">
          <a:extLst>
            <a:ext uri="{FF2B5EF4-FFF2-40B4-BE49-F238E27FC236}">
              <a16:creationId xmlns:a16="http://schemas.microsoft.com/office/drawing/2014/main" id="{0D2D1753-CA48-4BD0-B11A-1BC0A66888C3}"/>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7" name="正方形/長方形 146">
          <a:extLst>
            <a:ext uri="{FF2B5EF4-FFF2-40B4-BE49-F238E27FC236}">
              <a16:creationId xmlns:a16="http://schemas.microsoft.com/office/drawing/2014/main" id="{F410BE7A-229A-4D13-B96E-BD3EBF62B7C4}"/>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8" name="正方形/長方形 147">
          <a:extLst>
            <a:ext uri="{FF2B5EF4-FFF2-40B4-BE49-F238E27FC236}">
              <a16:creationId xmlns:a16="http://schemas.microsoft.com/office/drawing/2014/main" id="{B0406A75-5822-4F2C-9A36-AE486F6462D9}"/>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EFAD5579-95F6-4EA1-9672-4BA1EA1F2772}"/>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BA994D96-9491-4EC7-BD5E-66A2473928A2}"/>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75171562-E467-42D9-A860-05457F30A41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2" name="テキスト ボックス 151">
          <a:extLst>
            <a:ext uri="{FF2B5EF4-FFF2-40B4-BE49-F238E27FC236}">
              <a16:creationId xmlns:a16="http://schemas.microsoft.com/office/drawing/2014/main" id="{35ADCB91-7B0C-42B0-9F39-DD05FAEFF20F}"/>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B482F1B0-E110-4897-86BF-1BCC99080010}"/>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a:extLst>
            <a:ext uri="{FF2B5EF4-FFF2-40B4-BE49-F238E27FC236}">
              <a16:creationId xmlns:a16="http://schemas.microsoft.com/office/drawing/2014/main" id="{C2BED2AF-AC2B-480C-BC9D-C9D3C599774D}"/>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8D867634-DCE1-405A-A81A-46BCFDAF9E92}"/>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CC2A0803-B393-462B-925C-0395B211DBD9}"/>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76A562AC-3ED2-4802-890F-AFB06B710D0C}"/>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F631FAA0-AA53-4841-BFEC-F729DE20DA13}"/>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42EE997C-B1BE-4052-A70C-0A64633BB5CA}"/>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3AFC2E41-5161-4220-BBCC-388645991AEE}"/>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962A9FCE-033A-4351-820B-DAFBF187B7E4}"/>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C9B66B21-A35A-4D93-8178-DA089E4C14F8}"/>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43D2798A-D9BF-4BBA-AA3F-11FC7FAA769E}"/>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DC11867C-0B25-4FBF-81B2-1F71F501914D}"/>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740C5541-A774-487C-91C1-58F9121E2844}"/>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66" name="直線コネクタ 165">
          <a:extLst>
            <a:ext uri="{FF2B5EF4-FFF2-40B4-BE49-F238E27FC236}">
              <a16:creationId xmlns:a16="http://schemas.microsoft.com/office/drawing/2014/main" id="{9187F260-DCDE-4F69-B638-DAA1755DEA03}"/>
            </a:ext>
          </a:extLst>
        </xdr:cNvPr>
        <xdr:cNvCxnSpPr/>
      </xdr:nvCxnSpPr>
      <xdr:spPr>
        <a:xfrm flipV="1">
          <a:off x="4179570" y="9241790"/>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3ABF9D4-EABA-4ECD-9958-1C70F20A2275}"/>
            </a:ext>
          </a:extLst>
        </xdr:cNvPr>
        <xdr:cNvSpPr txBox="1"/>
      </xdr:nvSpPr>
      <xdr:spPr>
        <a:xfrm>
          <a:off x="42291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8" name="直線コネクタ 167">
          <a:extLst>
            <a:ext uri="{FF2B5EF4-FFF2-40B4-BE49-F238E27FC236}">
              <a16:creationId xmlns:a16="http://schemas.microsoft.com/office/drawing/2014/main" id="{931EF4EC-BD9E-44F9-9682-4EA3C709FB14}"/>
            </a:ext>
          </a:extLst>
        </xdr:cNvPr>
        <xdr:cNvCxnSpPr/>
      </xdr:nvCxnSpPr>
      <xdr:spPr>
        <a:xfrm>
          <a:off x="4105275" y="102025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E6B391AB-C3C2-442D-93F1-20952A0F1ECD}"/>
            </a:ext>
          </a:extLst>
        </xdr:cNvPr>
        <xdr:cNvSpPr txBox="1"/>
      </xdr:nvSpPr>
      <xdr:spPr>
        <a:xfrm>
          <a:off x="4229100" y="903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70" name="直線コネクタ 169">
          <a:extLst>
            <a:ext uri="{FF2B5EF4-FFF2-40B4-BE49-F238E27FC236}">
              <a16:creationId xmlns:a16="http://schemas.microsoft.com/office/drawing/2014/main" id="{6D56C6CE-7947-40AC-A271-261F208F12AC}"/>
            </a:ext>
          </a:extLst>
        </xdr:cNvPr>
        <xdr:cNvCxnSpPr/>
      </xdr:nvCxnSpPr>
      <xdr:spPr>
        <a:xfrm>
          <a:off x="4105275" y="92417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90187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69503204-9CC9-42C7-8CBE-4C6A7970E53F}"/>
            </a:ext>
          </a:extLst>
        </xdr:cNvPr>
        <xdr:cNvSpPr txBox="1"/>
      </xdr:nvSpPr>
      <xdr:spPr>
        <a:xfrm>
          <a:off x="4229100" y="9478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72" name="フローチャート: 判断 171">
          <a:extLst>
            <a:ext uri="{FF2B5EF4-FFF2-40B4-BE49-F238E27FC236}">
              <a16:creationId xmlns:a16="http://schemas.microsoft.com/office/drawing/2014/main" id="{78CC9EA8-A439-476E-B15A-02378F90A044}"/>
            </a:ext>
          </a:extLst>
        </xdr:cNvPr>
        <xdr:cNvSpPr/>
      </xdr:nvSpPr>
      <xdr:spPr>
        <a:xfrm>
          <a:off x="4124325" y="96177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73" name="フローチャート: 判断 172">
          <a:extLst>
            <a:ext uri="{FF2B5EF4-FFF2-40B4-BE49-F238E27FC236}">
              <a16:creationId xmlns:a16="http://schemas.microsoft.com/office/drawing/2014/main" id="{B29F7610-9A4F-4CFE-8569-3D934E27E4E8}"/>
            </a:ext>
          </a:extLst>
        </xdr:cNvPr>
        <xdr:cNvSpPr/>
      </xdr:nvSpPr>
      <xdr:spPr>
        <a:xfrm>
          <a:off x="3381375" y="9582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74" name="フローチャート: 判断 173">
          <a:extLst>
            <a:ext uri="{FF2B5EF4-FFF2-40B4-BE49-F238E27FC236}">
              <a16:creationId xmlns:a16="http://schemas.microsoft.com/office/drawing/2014/main" id="{B427EAF1-23C4-4E7A-84A6-FD9E205EDB71}"/>
            </a:ext>
          </a:extLst>
        </xdr:cNvPr>
        <xdr:cNvSpPr/>
      </xdr:nvSpPr>
      <xdr:spPr>
        <a:xfrm>
          <a:off x="2571750" y="95548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5" name="フローチャート: 判断 174">
          <a:extLst>
            <a:ext uri="{FF2B5EF4-FFF2-40B4-BE49-F238E27FC236}">
              <a16:creationId xmlns:a16="http://schemas.microsoft.com/office/drawing/2014/main" id="{80989FBF-6962-4EF4-9ECA-11E3CC8EE1D5}"/>
            </a:ext>
          </a:extLst>
        </xdr:cNvPr>
        <xdr:cNvSpPr/>
      </xdr:nvSpPr>
      <xdr:spPr>
        <a:xfrm>
          <a:off x="1781175" y="95427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44450</xdr:rowOff>
    </xdr:from>
    <xdr:to>
      <xdr:col>6</xdr:col>
      <xdr:colOff>38100</xdr:colOff>
      <xdr:row>58</xdr:row>
      <xdr:rowOff>146050</xdr:rowOff>
    </xdr:to>
    <xdr:sp macro="" textlink="">
      <xdr:nvSpPr>
        <xdr:cNvPr id="176" name="フローチャート: 判断 175">
          <a:extLst>
            <a:ext uri="{FF2B5EF4-FFF2-40B4-BE49-F238E27FC236}">
              <a16:creationId xmlns:a16="http://schemas.microsoft.com/office/drawing/2014/main" id="{36165529-41E1-4F90-9141-3C0B50A1F36A}"/>
            </a:ext>
          </a:extLst>
        </xdr:cNvPr>
        <xdr:cNvSpPr/>
      </xdr:nvSpPr>
      <xdr:spPr>
        <a:xfrm>
          <a:off x="981075" y="94392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9537E87-C97A-47FC-B809-5516776C0A22}"/>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6AE27F5-50F1-462C-974F-78EF1A44709B}"/>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CC00D77-F7BF-4114-8828-B17CB126000F}"/>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7E5A36F-548A-4940-9E68-756EFE073DAF}"/>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448B53B-BC2B-4014-85AD-1C759751B5E8}"/>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82" name="楕円 181">
          <a:extLst>
            <a:ext uri="{FF2B5EF4-FFF2-40B4-BE49-F238E27FC236}">
              <a16:creationId xmlns:a16="http://schemas.microsoft.com/office/drawing/2014/main" id="{35A51395-6ED1-4490-97C3-6AB95C67E91E}"/>
            </a:ext>
          </a:extLst>
        </xdr:cNvPr>
        <xdr:cNvSpPr/>
      </xdr:nvSpPr>
      <xdr:spPr>
        <a:xfrm>
          <a:off x="4124325" y="96215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49547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2ED8FF97-926C-49FC-8F77-17F71E40FE09}"/>
            </a:ext>
          </a:extLst>
        </xdr:cNvPr>
        <xdr:cNvSpPr txBox="1"/>
      </xdr:nvSpPr>
      <xdr:spPr>
        <a:xfrm>
          <a:off x="4229100"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184" name="楕円 183">
          <a:extLst>
            <a:ext uri="{FF2B5EF4-FFF2-40B4-BE49-F238E27FC236}">
              <a16:creationId xmlns:a16="http://schemas.microsoft.com/office/drawing/2014/main" id="{0565FFA8-D55E-48F0-8D33-9C52AF9D7920}"/>
            </a:ext>
          </a:extLst>
        </xdr:cNvPr>
        <xdr:cNvSpPr/>
      </xdr:nvSpPr>
      <xdr:spPr>
        <a:xfrm>
          <a:off x="3381375" y="9582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59</xdr:row>
      <xdr:rowOff>121920</xdr:rowOff>
    </xdr:to>
    <xdr:cxnSp macro="">
      <xdr:nvCxnSpPr>
        <xdr:cNvPr id="185" name="直線コネクタ 184">
          <a:extLst>
            <a:ext uri="{FF2B5EF4-FFF2-40B4-BE49-F238E27FC236}">
              <a16:creationId xmlns:a16="http://schemas.microsoft.com/office/drawing/2014/main" id="{E7A8A146-CB1F-4F81-8EEE-5337284725E7}"/>
            </a:ext>
          </a:extLst>
        </xdr:cNvPr>
        <xdr:cNvCxnSpPr/>
      </xdr:nvCxnSpPr>
      <xdr:spPr>
        <a:xfrm>
          <a:off x="3429000" y="9629775"/>
          <a:ext cx="7524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139700</xdr:rowOff>
    </xdr:from>
    <xdr:to>
      <xdr:col>15</xdr:col>
      <xdr:colOff>101600</xdr:colOff>
      <xdr:row>59</xdr:row>
      <xdr:rowOff>69850</xdr:rowOff>
    </xdr:to>
    <xdr:sp macro="" textlink="">
      <xdr:nvSpPr>
        <xdr:cNvPr id="186" name="楕円 185">
          <a:extLst>
            <a:ext uri="{FF2B5EF4-FFF2-40B4-BE49-F238E27FC236}">
              <a16:creationId xmlns:a16="http://schemas.microsoft.com/office/drawing/2014/main" id="{5C6FF7AB-FF57-404A-80F5-AAA6C5F98779}"/>
            </a:ext>
          </a:extLst>
        </xdr:cNvPr>
        <xdr:cNvSpPr/>
      </xdr:nvSpPr>
      <xdr:spPr>
        <a:xfrm>
          <a:off x="2571750" y="95345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19050</xdr:rowOff>
    </xdr:from>
    <xdr:to>
      <xdr:col>19</xdr:col>
      <xdr:colOff>177800</xdr:colOff>
      <xdr:row>59</xdr:row>
      <xdr:rowOff>76200</xdr:rowOff>
    </xdr:to>
    <xdr:cxnSp macro="">
      <xdr:nvCxnSpPr>
        <xdr:cNvPr id="187" name="直線コネクタ 186">
          <a:extLst>
            <a:ext uri="{FF2B5EF4-FFF2-40B4-BE49-F238E27FC236}">
              <a16:creationId xmlns:a16="http://schemas.microsoft.com/office/drawing/2014/main" id="{916801F9-2DAC-4EA0-905D-67E06453A65D}"/>
            </a:ext>
          </a:extLst>
        </xdr:cNvPr>
        <xdr:cNvCxnSpPr/>
      </xdr:nvCxnSpPr>
      <xdr:spPr>
        <a:xfrm>
          <a:off x="2619375" y="9572625"/>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188" name="楕円 187">
          <a:extLst>
            <a:ext uri="{FF2B5EF4-FFF2-40B4-BE49-F238E27FC236}">
              <a16:creationId xmlns:a16="http://schemas.microsoft.com/office/drawing/2014/main" id="{E8FB9A41-E021-4870-9AF7-847A59D2DEC1}"/>
            </a:ext>
          </a:extLst>
        </xdr:cNvPr>
        <xdr:cNvSpPr/>
      </xdr:nvSpPr>
      <xdr:spPr>
        <a:xfrm>
          <a:off x="1781175" y="94748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137160</xdr:rowOff>
    </xdr:from>
    <xdr:to>
      <xdr:col>15</xdr:col>
      <xdr:colOff>50800</xdr:colOff>
      <xdr:row>59</xdr:row>
      <xdr:rowOff>19050</xdr:rowOff>
    </xdr:to>
    <xdr:cxnSp macro="">
      <xdr:nvCxnSpPr>
        <xdr:cNvPr id="189" name="直線コネクタ 188">
          <a:extLst>
            <a:ext uri="{FF2B5EF4-FFF2-40B4-BE49-F238E27FC236}">
              <a16:creationId xmlns:a16="http://schemas.microsoft.com/office/drawing/2014/main" id="{74787C16-4B8F-4B90-AC87-2D15EACBF4AD}"/>
            </a:ext>
          </a:extLst>
        </xdr:cNvPr>
        <xdr:cNvCxnSpPr/>
      </xdr:nvCxnSpPr>
      <xdr:spPr>
        <a:xfrm>
          <a:off x="1828800" y="9531985"/>
          <a:ext cx="790575"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36830</xdr:rowOff>
    </xdr:from>
    <xdr:to>
      <xdr:col>6</xdr:col>
      <xdr:colOff>38100</xdr:colOff>
      <xdr:row>58</xdr:row>
      <xdr:rowOff>138430</xdr:rowOff>
    </xdr:to>
    <xdr:sp macro="" textlink="">
      <xdr:nvSpPr>
        <xdr:cNvPr id="190" name="楕円 189">
          <a:extLst>
            <a:ext uri="{FF2B5EF4-FFF2-40B4-BE49-F238E27FC236}">
              <a16:creationId xmlns:a16="http://schemas.microsoft.com/office/drawing/2014/main" id="{C3E5CA68-D497-4E6C-A30F-DF23867D5F15}"/>
            </a:ext>
          </a:extLst>
        </xdr:cNvPr>
        <xdr:cNvSpPr/>
      </xdr:nvSpPr>
      <xdr:spPr>
        <a:xfrm>
          <a:off x="981075" y="94284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87630</xdr:rowOff>
    </xdr:from>
    <xdr:to>
      <xdr:col>10</xdr:col>
      <xdr:colOff>114300</xdr:colOff>
      <xdr:row>58</xdr:row>
      <xdr:rowOff>137160</xdr:rowOff>
    </xdr:to>
    <xdr:cxnSp macro="">
      <xdr:nvCxnSpPr>
        <xdr:cNvPr id="191" name="直線コネクタ 190">
          <a:extLst>
            <a:ext uri="{FF2B5EF4-FFF2-40B4-BE49-F238E27FC236}">
              <a16:creationId xmlns:a16="http://schemas.microsoft.com/office/drawing/2014/main" id="{001ABA57-2ACD-4448-91F1-B435F9CFE7DB}"/>
            </a:ext>
          </a:extLst>
        </xdr:cNvPr>
        <xdr:cNvCxnSpPr/>
      </xdr:nvCxnSpPr>
      <xdr:spPr>
        <a:xfrm>
          <a:off x="1028700" y="9476105"/>
          <a:ext cx="8001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118127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8A596DC1-D2E5-491C-987B-E2569AB8D933}"/>
            </a:ext>
          </a:extLst>
        </xdr:cNvPr>
        <xdr:cNvSpPr txBox="1"/>
      </xdr:nvSpPr>
      <xdr:spPr>
        <a:xfrm>
          <a:off x="3239144" y="967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87647</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CE4A1434-35A1-4694-8090-A7B3BFDD9F57}"/>
            </a:ext>
          </a:extLst>
        </xdr:cNvPr>
        <xdr:cNvSpPr txBox="1"/>
      </xdr:nvSpPr>
      <xdr:spPr>
        <a:xfrm>
          <a:off x="2439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72407</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886CDADE-4D15-4BBC-9F4B-5CFE2348B8A6}"/>
            </a:ext>
          </a:extLst>
        </xdr:cNvPr>
        <xdr:cNvSpPr txBox="1"/>
      </xdr:nvSpPr>
      <xdr:spPr>
        <a:xfrm>
          <a:off x="1648469"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137177</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482075C7-1C0B-423F-8B95-9620BD8923AB}"/>
            </a:ext>
          </a:extLst>
        </xdr:cNvPr>
        <xdr:cNvSpPr txBox="1"/>
      </xdr:nvSpPr>
      <xdr:spPr>
        <a:xfrm>
          <a:off x="848369" y="953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143527</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C45DA0CD-A3FB-403E-B0CD-2F7AB579BDF9}"/>
            </a:ext>
          </a:extLst>
        </xdr:cNvPr>
        <xdr:cNvSpPr txBox="1"/>
      </xdr:nvSpPr>
      <xdr:spPr>
        <a:xfrm>
          <a:off x="3239144" y="937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AB98A0D2-5F7F-4BB8-B473-30685B2C9347}"/>
            </a:ext>
          </a:extLst>
        </xdr:cNvPr>
        <xdr:cNvSpPr txBox="1"/>
      </xdr:nvSpPr>
      <xdr:spPr>
        <a:xfrm>
          <a:off x="2439044"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33037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563E0ADF-E0C6-4AEB-A590-67B134D3C9C7}"/>
            </a:ext>
          </a:extLst>
        </xdr:cNvPr>
        <xdr:cNvSpPr txBox="1"/>
      </xdr:nvSpPr>
      <xdr:spPr>
        <a:xfrm>
          <a:off x="1648469" y="9259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154957</xdr:rowOff>
    </xdr:from>
    <xdr:ext cx="405111" cy="259045"/>
    <xdr:sp macro="" textlink="">
      <xdr:nvSpPr>
        <xdr:cNvPr id="199" name="n_4mainValue【橋りょう・トンネル】&#10;有形固定資産減価償却率">
          <a:extLst>
            <a:ext uri="{FF2B5EF4-FFF2-40B4-BE49-F238E27FC236}">
              <a16:creationId xmlns:a16="http://schemas.microsoft.com/office/drawing/2014/main" id="{5881B013-18B5-49E0-B313-6370176D7A10}"/>
            </a:ext>
          </a:extLst>
        </xdr:cNvPr>
        <xdr:cNvSpPr txBox="1"/>
      </xdr:nvSpPr>
      <xdr:spPr>
        <a:xfrm>
          <a:off x="848369"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C89729BD-79F7-4D97-AC9B-DECA71ED1D90}"/>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1" name="正方形/長方形 200">
          <a:extLst>
            <a:ext uri="{FF2B5EF4-FFF2-40B4-BE49-F238E27FC236}">
              <a16:creationId xmlns:a16="http://schemas.microsoft.com/office/drawing/2014/main" id="{E605D0FD-B427-4304-8661-362F1C764BA4}"/>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2" name="正方形/長方形 201">
          <a:extLst>
            <a:ext uri="{FF2B5EF4-FFF2-40B4-BE49-F238E27FC236}">
              <a16:creationId xmlns:a16="http://schemas.microsoft.com/office/drawing/2014/main" id="{DA723508-7CB5-4217-88F2-9B70C131F0AA}"/>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3" name="正方形/長方形 202">
          <a:extLst>
            <a:ext uri="{FF2B5EF4-FFF2-40B4-BE49-F238E27FC236}">
              <a16:creationId xmlns:a16="http://schemas.microsoft.com/office/drawing/2014/main" id="{EB0467E0-A518-447F-A6D8-AEE3C607D2E9}"/>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4" name="正方形/長方形 203">
          <a:extLst>
            <a:ext uri="{FF2B5EF4-FFF2-40B4-BE49-F238E27FC236}">
              <a16:creationId xmlns:a16="http://schemas.microsoft.com/office/drawing/2014/main" id="{52EE6E63-EDF8-4050-92CE-1C2371E93F0C}"/>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2ED1A847-B9CC-4322-B071-39F9623C1D5F}"/>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131844D5-AEFD-4B55-9073-E1F1B88BE65A}"/>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337327DD-98EC-4A75-B5BA-9BC25A20534D}"/>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78BA290A-BD23-45FF-9FD8-C3D59991A98D}"/>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ACEF87A5-12A2-4C53-B59A-30AEDC98E491}"/>
            </a:ext>
          </a:extLst>
        </xdr:cNvPr>
        <xdr:cNvSpPr txBox="1"/>
      </xdr:nvSpPr>
      <xdr:spPr>
        <a:xfrm>
          <a:off x="5723389" y="10227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7595694E-DFC3-47E8-9AE9-2761E74828DB}"/>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a:extLst>
            <a:ext uri="{FF2B5EF4-FFF2-40B4-BE49-F238E27FC236}">
              <a16:creationId xmlns:a16="http://schemas.microsoft.com/office/drawing/2014/main" id="{9D12536E-0253-4CA8-9AD0-016691E0D18D}"/>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81267A6D-5C7C-4722-BA2C-856E384CA16A}"/>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3" name="テキスト ボックス 212">
          <a:extLst>
            <a:ext uri="{FF2B5EF4-FFF2-40B4-BE49-F238E27FC236}">
              <a16:creationId xmlns:a16="http://schemas.microsoft.com/office/drawing/2014/main" id="{A3F9D7B4-162B-438D-B3DA-F3AA7201E1D8}"/>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8E0A34B1-46C9-4C0F-A80A-227A536EDC8D}"/>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5" name="テキスト ボックス 214">
          <a:extLst>
            <a:ext uri="{FF2B5EF4-FFF2-40B4-BE49-F238E27FC236}">
              <a16:creationId xmlns:a16="http://schemas.microsoft.com/office/drawing/2014/main" id="{BD44D1D9-220D-4285-A341-73A36CA4730E}"/>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3F0372BA-5023-4716-9673-2B39DD607200}"/>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02535E60-3086-4117-96DC-176005EF13F6}"/>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48556AF3-C172-4568-9AD8-B30D7373F0E4}"/>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19" name="直線コネクタ 218">
          <a:extLst>
            <a:ext uri="{FF2B5EF4-FFF2-40B4-BE49-F238E27FC236}">
              <a16:creationId xmlns:a16="http://schemas.microsoft.com/office/drawing/2014/main" id="{BCBD80E9-8F53-4415-89D5-8B68FB1B47A3}"/>
            </a:ext>
          </a:extLst>
        </xdr:cNvPr>
        <xdr:cNvCxnSpPr/>
      </xdr:nvCxnSpPr>
      <xdr:spPr>
        <a:xfrm flipV="1">
          <a:off x="9427845" y="9060221"/>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20" name="【橋りょう・トンネル】&#10;一人当たり有形固定資産（償却資産）額最小値テキスト">
          <a:extLst>
            <a:ext uri="{FF2B5EF4-FFF2-40B4-BE49-F238E27FC236}">
              <a16:creationId xmlns:a16="http://schemas.microsoft.com/office/drawing/2014/main" id="{0ABAC436-C3E3-45D2-A242-BCA2DED0AFD7}"/>
            </a:ext>
          </a:extLst>
        </xdr:cNvPr>
        <xdr:cNvSpPr txBox="1"/>
      </xdr:nvSpPr>
      <xdr:spPr>
        <a:xfrm>
          <a:off x="9477375" y="1020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21" name="直線コネクタ 220">
          <a:extLst>
            <a:ext uri="{FF2B5EF4-FFF2-40B4-BE49-F238E27FC236}">
              <a16:creationId xmlns:a16="http://schemas.microsoft.com/office/drawing/2014/main" id="{20993187-A425-49F9-87E2-630E40F464F2}"/>
            </a:ext>
          </a:extLst>
        </xdr:cNvPr>
        <xdr:cNvCxnSpPr/>
      </xdr:nvCxnSpPr>
      <xdr:spPr>
        <a:xfrm>
          <a:off x="9363075" y="102029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6308D142-2763-4100-BE70-71C8471C5B2F}"/>
            </a:ext>
          </a:extLst>
        </xdr:cNvPr>
        <xdr:cNvSpPr txBox="1"/>
      </xdr:nvSpPr>
      <xdr:spPr>
        <a:xfrm>
          <a:off x="9477375" y="884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23" name="直線コネクタ 222">
          <a:extLst>
            <a:ext uri="{FF2B5EF4-FFF2-40B4-BE49-F238E27FC236}">
              <a16:creationId xmlns:a16="http://schemas.microsoft.com/office/drawing/2014/main" id="{619D395D-F141-46EF-B829-363B2AC53BE5}"/>
            </a:ext>
          </a:extLst>
        </xdr:cNvPr>
        <xdr:cNvCxnSpPr/>
      </xdr:nvCxnSpPr>
      <xdr:spPr>
        <a:xfrm>
          <a:off x="9363075" y="90602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117055</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E0B9629B-BBDF-4C23-86AC-27198AFE38E9}"/>
            </a:ext>
          </a:extLst>
        </xdr:cNvPr>
        <xdr:cNvSpPr txBox="1"/>
      </xdr:nvSpPr>
      <xdr:spPr>
        <a:xfrm>
          <a:off x="9477375" y="967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25" name="フローチャート: 判断 224">
          <a:extLst>
            <a:ext uri="{FF2B5EF4-FFF2-40B4-BE49-F238E27FC236}">
              <a16:creationId xmlns:a16="http://schemas.microsoft.com/office/drawing/2014/main" id="{DFAF2655-2FCE-4268-9377-8DB9A62C692B}"/>
            </a:ext>
          </a:extLst>
        </xdr:cNvPr>
        <xdr:cNvSpPr/>
      </xdr:nvSpPr>
      <xdr:spPr>
        <a:xfrm>
          <a:off x="9401175" y="980967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26" name="フローチャート: 判断 225">
          <a:extLst>
            <a:ext uri="{FF2B5EF4-FFF2-40B4-BE49-F238E27FC236}">
              <a16:creationId xmlns:a16="http://schemas.microsoft.com/office/drawing/2014/main" id="{84BFDADF-2107-4825-8D1E-7642301DBCA6}"/>
            </a:ext>
          </a:extLst>
        </xdr:cNvPr>
        <xdr:cNvSpPr/>
      </xdr:nvSpPr>
      <xdr:spPr>
        <a:xfrm>
          <a:off x="8639175" y="98096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27" name="フローチャート: 判断 226">
          <a:extLst>
            <a:ext uri="{FF2B5EF4-FFF2-40B4-BE49-F238E27FC236}">
              <a16:creationId xmlns:a16="http://schemas.microsoft.com/office/drawing/2014/main" id="{38D9556F-9508-4CDF-BB31-2A5E774BBAE6}"/>
            </a:ext>
          </a:extLst>
        </xdr:cNvPr>
        <xdr:cNvSpPr/>
      </xdr:nvSpPr>
      <xdr:spPr>
        <a:xfrm>
          <a:off x="7839075" y="97925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61287</xdr:rowOff>
    </xdr:from>
    <xdr:to>
      <xdr:col>41</xdr:col>
      <xdr:colOff>101600</xdr:colOff>
      <xdr:row>60</xdr:row>
      <xdr:rowOff>162887</xdr:rowOff>
    </xdr:to>
    <xdr:sp macro="" textlink="">
      <xdr:nvSpPr>
        <xdr:cNvPr id="228" name="フローチャート: 判断 227">
          <a:extLst>
            <a:ext uri="{FF2B5EF4-FFF2-40B4-BE49-F238E27FC236}">
              <a16:creationId xmlns:a16="http://schemas.microsoft.com/office/drawing/2014/main" id="{3807485A-AB96-4722-AFD7-F7FFB153213B}"/>
            </a:ext>
          </a:extLst>
        </xdr:cNvPr>
        <xdr:cNvSpPr/>
      </xdr:nvSpPr>
      <xdr:spPr>
        <a:xfrm>
          <a:off x="7029450" y="97799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167339</xdr:rowOff>
    </xdr:from>
    <xdr:to>
      <xdr:col>36</xdr:col>
      <xdr:colOff>165100</xdr:colOff>
      <xdr:row>60</xdr:row>
      <xdr:rowOff>97489</xdr:rowOff>
    </xdr:to>
    <xdr:sp macro="" textlink="">
      <xdr:nvSpPr>
        <xdr:cNvPr id="229" name="フローチャート: 判断 228">
          <a:extLst>
            <a:ext uri="{FF2B5EF4-FFF2-40B4-BE49-F238E27FC236}">
              <a16:creationId xmlns:a16="http://schemas.microsoft.com/office/drawing/2014/main" id="{07712430-76A8-4966-A11D-C73E35265993}"/>
            </a:ext>
          </a:extLst>
        </xdr:cNvPr>
        <xdr:cNvSpPr/>
      </xdr:nvSpPr>
      <xdr:spPr>
        <a:xfrm>
          <a:off x="6238875" y="97177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90CFBC05-C2EC-425A-8C91-BE9DF5B930B7}"/>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D1DEF62-6655-4272-98F2-973CA74E0C36}"/>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FE800B9-B067-4497-89E9-6AF75B1B32AC}"/>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B2056EE-E1C7-4864-B37A-E913F4DFC35D}"/>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28A63F8-3A6F-429D-AC9E-6466DE1395B4}"/>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170887</xdr:rowOff>
    </xdr:from>
    <xdr:to>
      <xdr:col>55</xdr:col>
      <xdr:colOff>50800</xdr:colOff>
      <xdr:row>61</xdr:row>
      <xdr:rowOff>101037</xdr:rowOff>
    </xdr:to>
    <xdr:sp macro="" textlink="">
      <xdr:nvSpPr>
        <xdr:cNvPr id="235" name="楕円 234">
          <a:extLst>
            <a:ext uri="{FF2B5EF4-FFF2-40B4-BE49-F238E27FC236}">
              <a16:creationId xmlns:a16="http://schemas.microsoft.com/office/drawing/2014/main" id="{2BE5D7CC-4DEE-454E-82E1-81651A0144A7}"/>
            </a:ext>
          </a:extLst>
        </xdr:cNvPr>
        <xdr:cNvSpPr/>
      </xdr:nvSpPr>
      <xdr:spPr>
        <a:xfrm>
          <a:off x="9401175" y="987686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149314</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A322BA53-03E3-4B60-9C67-DC685B82E879}"/>
            </a:ext>
          </a:extLst>
        </xdr:cNvPr>
        <xdr:cNvSpPr txBox="1"/>
      </xdr:nvSpPr>
      <xdr:spPr>
        <a:xfrm>
          <a:off x="9477375" y="986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758</xdr:rowOff>
    </xdr:from>
    <xdr:to>
      <xdr:col>50</xdr:col>
      <xdr:colOff>165100</xdr:colOff>
      <xdr:row>61</xdr:row>
      <xdr:rowOff>102358</xdr:rowOff>
    </xdr:to>
    <xdr:sp macro="" textlink="">
      <xdr:nvSpPr>
        <xdr:cNvPr id="237" name="楕円 236">
          <a:extLst>
            <a:ext uri="{FF2B5EF4-FFF2-40B4-BE49-F238E27FC236}">
              <a16:creationId xmlns:a16="http://schemas.microsoft.com/office/drawing/2014/main" id="{A2BED453-5698-41B6-893E-83453B258215}"/>
            </a:ext>
          </a:extLst>
        </xdr:cNvPr>
        <xdr:cNvSpPr/>
      </xdr:nvSpPr>
      <xdr:spPr>
        <a:xfrm>
          <a:off x="8639175" y="987818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50237</xdr:rowOff>
    </xdr:from>
    <xdr:to>
      <xdr:col>55</xdr:col>
      <xdr:colOff>0</xdr:colOff>
      <xdr:row>61</xdr:row>
      <xdr:rowOff>51558</xdr:rowOff>
    </xdr:to>
    <xdr:cxnSp macro="">
      <xdr:nvCxnSpPr>
        <xdr:cNvPr id="238" name="直線コネクタ 237">
          <a:extLst>
            <a:ext uri="{FF2B5EF4-FFF2-40B4-BE49-F238E27FC236}">
              <a16:creationId xmlns:a16="http://schemas.microsoft.com/office/drawing/2014/main" id="{9BE93452-35DC-438F-97E5-FAF07B75EB44}"/>
            </a:ext>
          </a:extLst>
        </xdr:cNvPr>
        <xdr:cNvCxnSpPr/>
      </xdr:nvCxnSpPr>
      <xdr:spPr>
        <a:xfrm flipV="1">
          <a:off x="8686800" y="9924487"/>
          <a:ext cx="74295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1229</xdr:rowOff>
    </xdr:from>
    <xdr:to>
      <xdr:col>46</xdr:col>
      <xdr:colOff>38100</xdr:colOff>
      <xdr:row>61</xdr:row>
      <xdr:rowOff>102829</xdr:rowOff>
    </xdr:to>
    <xdr:sp macro="" textlink="">
      <xdr:nvSpPr>
        <xdr:cNvPr id="239" name="楕円 238">
          <a:extLst>
            <a:ext uri="{FF2B5EF4-FFF2-40B4-BE49-F238E27FC236}">
              <a16:creationId xmlns:a16="http://schemas.microsoft.com/office/drawing/2014/main" id="{1CBFE78A-CA78-4CE9-A3A5-7249404A3AE6}"/>
            </a:ext>
          </a:extLst>
        </xdr:cNvPr>
        <xdr:cNvSpPr/>
      </xdr:nvSpPr>
      <xdr:spPr>
        <a:xfrm>
          <a:off x="7839075" y="987865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51558</xdr:rowOff>
    </xdr:from>
    <xdr:to>
      <xdr:col>50</xdr:col>
      <xdr:colOff>114300</xdr:colOff>
      <xdr:row>61</xdr:row>
      <xdr:rowOff>52029</xdr:rowOff>
    </xdr:to>
    <xdr:cxnSp macro="">
      <xdr:nvCxnSpPr>
        <xdr:cNvPr id="240" name="直線コネクタ 239">
          <a:extLst>
            <a:ext uri="{FF2B5EF4-FFF2-40B4-BE49-F238E27FC236}">
              <a16:creationId xmlns:a16="http://schemas.microsoft.com/office/drawing/2014/main" id="{ABE1D825-54DB-4C5E-B454-F6C9CCE29E1E}"/>
            </a:ext>
          </a:extLst>
        </xdr:cNvPr>
        <xdr:cNvCxnSpPr/>
      </xdr:nvCxnSpPr>
      <xdr:spPr>
        <a:xfrm flipV="1">
          <a:off x="7886700" y="9925808"/>
          <a:ext cx="8001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978</xdr:rowOff>
    </xdr:from>
    <xdr:to>
      <xdr:col>41</xdr:col>
      <xdr:colOff>101600</xdr:colOff>
      <xdr:row>61</xdr:row>
      <xdr:rowOff>102578</xdr:rowOff>
    </xdr:to>
    <xdr:sp macro="" textlink="">
      <xdr:nvSpPr>
        <xdr:cNvPr id="241" name="楕円 240">
          <a:extLst>
            <a:ext uri="{FF2B5EF4-FFF2-40B4-BE49-F238E27FC236}">
              <a16:creationId xmlns:a16="http://schemas.microsoft.com/office/drawing/2014/main" id="{90B1A8F9-27F1-4DDA-8157-CF59E0979D8F}"/>
            </a:ext>
          </a:extLst>
        </xdr:cNvPr>
        <xdr:cNvSpPr/>
      </xdr:nvSpPr>
      <xdr:spPr>
        <a:xfrm>
          <a:off x="7029450" y="987840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51778</xdr:rowOff>
    </xdr:from>
    <xdr:to>
      <xdr:col>45</xdr:col>
      <xdr:colOff>177800</xdr:colOff>
      <xdr:row>61</xdr:row>
      <xdr:rowOff>52029</xdr:rowOff>
    </xdr:to>
    <xdr:cxnSp macro="">
      <xdr:nvCxnSpPr>
        <xdr:cNvPr id="242" name="直線コネクタ 241">
          <a:extLst>
            <a:ext uri="{FF2B5EF4-FFF2-40B4-BE49-F238E27FC236}">
              <a16:creationId xmlns:a16="http://schemas.microsoft.com/office/drawing/2014/main" id="{CA996DCE-A8D0-4D2D-BEA1-D08D9B57EBD7}"/>
            </a:ext>
          </a:extLst>
        </xdr:cNvPr>
        <xdr:cNvCxnSpPr/>
      </xdr:nvCxnSpPr>
      <xdr:spPr>
        <a:xfrm>
          <a:off x="7077075" y="9926028"/>
          <a:ext cx="809625"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1070</xdr:rowOff>
    </xdr:from>
    <xdr:to>
      <xdr:col>36</xdr:col>
      <xdr:colOff>165100</xdr:colOff>
      <xdr:row>61</xdr:row>
      <xdr:rowOff>102670</xdr:rowOff>
    </xdr:to>
    <xdr:sp macro="" textlink="">
      <xdr:nvSpPr>
        <xdr:cNvPr id="243" name="楕円 242">
          <a:extLst>
            <a:ext uri="{FF2B5EF4-FFF2-40B4-BE49-F238E27FC236}">
              <a16:creationId xmlns:a16="http://schemas.microsoft.com/office/drawing/2014/main" id="{4937BA4A-F7E4-46D5-B2AA-022011FE77FC}"/>
            </a:ext>
          </a:extLst>
        </xdr:cNvPr>
        <xdr:cNvSpPr/>
      </xdr:nvSpPr>
      <xdr:spPr>
        <a:xfrm>
          <a:off x="6238875" y="98784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51778</xdr:rowOff>
    </xdr:from>
    <xdr:to>
      <xdr:col>41</xdr:col>
      <xdr:colOff>50800</xdr:colOff>
      <xdr:row>61</xdr:row>
      <xdr:rowOff>51870</xdr:rowOff>
    </xdr:to>
    <xdr:cxnSp macro="">
      <xdr:nvCxnSpPr>
        <xdr:cNvPr id="244" name="直線コネクタ 243">
          <a:extLst>
            <a:ext uri="{FF2B5EF4-FFF2-40B4-BE49-F238E27FC236}">
              <a16:creationId xmlns:a16="http://schemas.microsoft.com/office/drawing/2014/main" id="{BB02D99D-A7BB-4714-AB9A-B2FD3711D9EF}"/>
            </a:ext>
          </a:extLst>
        </xdr:cNvPr>
        <xdr:cNvCxnSpPr/>
      </xdr:nvCxnSpPr>
      <xdr:spPr>
        <a:xfrm flipV="1">
          <a:off x="6286500" y="9926028"/>
          <a:ext cx="790575"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40869</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F0CFA7B0-629C-4A3C-B2A0-5B4D112528D3}"/>
            </a:ext>
          </a:extLst>
        </xdr:cNvPr>
        <xdr:cNvSpPr txBox="1"/>
      </xdr:nvSpPr>
      <xdr:spPr>
        <a:xfrm>
          <a:off x="8399995" y="959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23751</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3D9F3242-F5E6-451C-8246-757E6088F65C}"/>
            </a:ext>
          </a:extLst>
        </xdr:cNvPr>
        <xdr:cNvSpPr txBox="1"/>
      </xdr:nvSpPr>
      <xdr:spPr>
        <a:xfrm>
          <a:off x="7609420" y="958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7964</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08D480E9-F0D4-4D74-A8E9-6074A24BEB49}"/>
            </a:ext>
          </a:extLst>
        </xdr:cNvPr>
        <xdr:cNvSpPr txBox="1"/>
      </xdr:nvSpPr>
      <xdr:spPr>
        <a:xfrm>
          <a:off x="6818845" y="956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114016</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3F190348-0BDA-430D-8449-26DA25268DE2}"/>
            </a:ext>
          </a:extLst>
        </xdr:cNvPr>
        <xdr:cNvSpPr txBox="1"/>
      </xdr:nvSpPr>
      <xdr:spPr>
        <a:xfrm>
          <a:off x="6009220" y="950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93485</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D5D6E2E6-D49A-4FBC-B35D-C4836D1C1263}"/>
            </a:ext>
          </a:extLst>
        </xdr:cNvPr>
        <xdr:cNvSpPr txBox="1"/>
      </xdr:nvSpPr>
      <xdr:spPr>
        <a:xfrm>
          <a:off x="8399995" y="997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93956</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CD47DD73-98AE-4FC0-90DA-1B365D97243A}"/>
            </a:ext>
          </a:extLst>
        </xdr:cNvPr>
        <xdr:cNvSpPr txBox="1"/>
      </xdr:nvSpPr>
      <xdr:spPr>
        <a:xfrm>
          <a:off x="7609420" y="997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93705</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DD6253B1-A948-4EA1-A313-33509AF78272}"/>
            </a:ext>
          </a:extLst>
        </xdr:cNvPr>
        <xdr:cNvSpPr txBox="1"/>
      </xdr:nvSpPr>
      <xdr:spPr>
        <a:xfrm>
          <a:off x="6818845" y="997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93797</xdr:rowOff>
    </xdr:from>
    <xdr:ext cx="599010" cy="259045"/>
    <xdr:sp macro="" textlink="">
      <xdr:nvSpPr>
        <xdr:cNvPr id="252" name="n_4mainValue【橋りょう・トンネル】&#10;一人当たり有形固定資産（償却資産）額">
          <a:extLst>
            <a:ext uri="{FF2B5EF4-FFF2-40B4-BE49-F238E27FC236}">
              <a16:creationId xmlns:a16="http://schemas.microsoft.com/office/drawing/2014/main" id="{FBF6284D-EF7F-4235-970E-656069F03F45}"/>
            </a:ext>
          </a:extLst>
        </xdr:cNvPr>
        <xdr:cNvSpPr txBox="1"/>
      </xdr:nvSpPr>
      <xdr:spPr>
        <a:xfrm>
          <a:off x="6009220" y="997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CC200623-CEE5-4E69-9300-A37A9C2A3325}"/>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4" name="正方形/長方形 253">
          <a:extLst>
            <a:ext uri="{FF2B5EF4-FFF2-40B4-BE49-F238E27FC236}">
              <a16:creationId xmlns:a16="http://schemas.microsoft.com/office/drawing/2014/main" id="{3F9FBF6B-B3F8-480D-B9F1-CE257C4B17B0}"/>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5" name="正方形/長方形 254">
          <a:extLst>
            <a:ext uri="{FF2B5EF4-FFF2-40B4-BE49-F238E27FC236}">
              <a16:creationId xmlns:a16="http://schemas.microsoft.com/office/drawing/2014/main" id="{4310665F-EAA0-47E2-BB01-06109F23531B}"/>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6" name="正方形/長方形 255">
          <a:extLst>
            <a:ext uri="{FF2B5EF4-FFF2-40B4-BE49-F238E27FC236}">
              <a16:creationId xmlns:a16="http://schemas.microsoft.com/office/drawing/2014/main" id="{6AA538E3-7CCC-4D8C-9ADF-2B8D0F800071}"/>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7" name="正方形/長方形 256">
          <a:extLst>
            <a:ext uri="{FF2B5EF4-FFF2-40B4-BE49-F238E27FC236}">
              <a16:creationId xmlns:a16="http://schemas.microsoft.com/office/drawing/2014/main" id="{8FA4C749-D1A0-45A3-B970-EA4039F8113B}"/>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2BE1D212-5F9D-41A6-A568-B5FDB2F2B60B}"/>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FB8B41D3-9102-4B9A-B50A-D7DFC806AB25}"/>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5AFF4292-0884-4200-AC6B-852EFF7C7F6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1" name="テキスト ボックス 260">
          <a:extLst>
            <a:ext uri="{FF2B5EF4-FFF2-40B4-BE49-F238E27FC236}">
              <a16:creationId xmlns:a16="http://schemas.microsoft.com/office/drawing/2014/main" id="{6EA750F2-0D1C-4F2B-9FBA-0884B3D84F35}"/>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95547B49-2775-44EA-97BF-309B9A79D51E}"/>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3" name="テキスト ボックス 262">
          <a:extLst>
            <a:ext uri="{FF2B5EF4-FFF2-40B4-BE49-F238E27FC236}">
              <a16:creationId xmlns:a16="http://schemas.microsoft.com/office/drawing/2014/main" id="{2190604C-E541-40F0-8CB9-86CFE5B8CFE7}"/>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402F6B71-AAAF-4354-9FAC-1A8974789EB5}"/>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DCF1A9CC-B92B-4AFB-BAC9-3CC2FCAAD6E5}"/>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75D32392-E524-4F5E-9C57-CC3DD6353CA9}"/>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9709B736-FF10-4470-AFDF-FE1D41745C25}"/>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16CFA73B-C320-44F5-A106-F1658E614677}"/>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E6C1270E-A875-4FA4-ACDF-44AD63701226}"/>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3E56B300-2C29-418B-898C-6E2863AD099B}"/>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21F241F8-28A2-4404-A9A3-8B4EC381336B}"/>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736E973D-F131-4B6D-BA90-FF9C1E20CDFB}"/>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a:extLst>
            <a:ext uri="{FF2B5EF4-FFF2-40B4-BE49-F238E27FC236}">
              <a16:creationId xmlns:a16="http://schemas.microsoft.com/office/drawing/2014/main" id="{59319BC4-3A8F-49B8-B5AE-0E6C3F978FD0}"/>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9ABF9967-90B3-4359-A2B6-6B64BF5D3B2E}"/>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75" name="直線コネクタ 274">
          <a:extLst>
            <a:ext uri="{FF2B5EF4-FFF2-40B4-BE49-F238E27FC236}">
              <a16:creationId xmlns:a16="http://schemas.microsoft.com/office/drawing/2014/main" id="{63D97108-4445-46F3-877A-454BF7C44E11}"/>
            </a:ext>
          </a:extLst>
        </xdr:cNvPr>
        <xdr:cNvCxnSpPr/>
      </xdr:nvCxnSpPr>
      <xdr:spPr>
        <a:xfrm flipV="1">
          <a:off x="4179570" y="12495530"/>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FAE787DB-DC13-401B-87DF-CE20897C193D}"/>
            </a:ext>
          </a:extLst>
        </xdr:cNvPr>
        <xdr:cNvSpPr txBox="1"/>
      </xdr:nvSpPr>
      <xdr:spPr>
        <a:xfrm>
          <a:off x="4229100"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77" name="直線コネクタ 276">
          <a:extLst>
            <a:ext uri="{FF2B5EF4-FFF2-40B4-BE49-F238E27FC236}">
              <a16:creationId xmlns:a16="http://schemas.microsoft.com/office/drawing/2014/main" id="{369BC1FC-4258-4AB2-8996-CA8A3D10830E}"/>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BDDC224E-92C6-4236-83BE-F14C2623E639}"/>
            </a:ext>
          </a:extLst>
        </xdr:cNvPr>
        <xdr:cNvSpPr txBox="1"/>
      </xdr:nvSpPr>
      <xdr:spPr>
        <a:xfrm>
          <a:off x="4229100" y="1228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79" name="直線コネクタ 278">
          <a:extLst>
            <a:ext uri="{FF2B5EF4-FFF2-40B4-BE49-F238E27FC236}">
              <a16:creationId xmlns:a16="http://schemas.microsoft.com/office/drawing/2014/main" id="{4236FE6A-297F-48F7-A802-47E854DAB424}"/>
            </a:ext>
          </a:extLst>
        </xdr:cNvPr>
        <xdr:cNvCxnSpPr/>
      </xdr:nvCxnSpPr>
      <xdr:spPr>
        <a:xfrm>
          <a:off x="4105275" y="12495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52088</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D095AF35-94D3-430D-9190-E5AC14350726}"/>
            </a:ext>
          </a:extLst>
        </xdr:cNvPr>
        <xdr:cNvSpPr txBox="1"/>
      </xdr:nvSpPr>
      <xdr:spPr>
        <a:xfrm>
          <a:off x="4229100" y="13164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81" name="フローチャート: 判断 280">
          <a:extLst>
            <a:ext uri="{FF2B5EF4-FFF2-40B4-BE49-F238E27FC236}">
              <a16:creationId xmlns:a16="http://schemas.microsoft.com/office/drawing/2014/main" id="{6D9E8134-E319-4511-915E-11DA83019BCC}"/>
            </a:ext>
          </a:extLst>
        </xdr:cNvPr>
        <xdr:cNvSpPr/>
      </xdr:nvSpPr>
      <xdr:spPr>
        <a:xfrm>
          <a:off x="4124325" y="133038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82" name="フローチャート: 判断 281">
          <a:extLst>
            <a:ext uri="{FF2B5EF4-FFF2-40B4-BE49-F238E27FC236}">
              <a16:creationId xmlns:a16="http://schemas.microsoft.com/office/drawing/2014/main" id="{B89E924C-0AB9-4D0B-BE99-A3A3133B718B}"/>
            </a:ext>
          </a:extLst>
        </xdr:cNvPr>
        <xdr:cNvSpPr/>
      </xdr:nvSpPr>
      <xdr:spPr>
        <a:xfrm>
          <a:off x="33813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83" name="フローチャート: 判断 282">
          <a:extLst>
            <a:ext uri="{FF2B5EF4-FFF2-40B4-BE49-F238E27FC236}">
              <a16:creationId xmlns:a16="http://schemas.microsoft.com/office/drawing/2014/main" id="{864BC564-9156-4074-B4D4-251C91BF1BA0}"/>
            </a:ext>
          </a:extLst>
        </xdr:cNvPr>
        <xdr:cNvSpPr/>
      </xdr:nvSpPr>
      <xdr:spPr>
        <a:xfrm>
          <a:off x="2571750" y="1331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84" name="フローチャート: 判断 283">
          <a:extLst>
            <a:ext uri="{FF2B5EF4-FFF2-40B4-BE49-F238E27FC236}">
              <a16:creationId xmlns:a16="http://schemas.microsoft.com/office/drawing/2014/main" id="{5076388F-39E5-4540-8439-743AF8BD864D}"/>
            </a:ext>
          </a:extLst>
        </xdr:cNvPr>
        <xdr:cNvSpPr/>
      </xdr:nvSpPr>
      <xdr:spPr>
        <a:xfrm>
          <a:off x="17811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97789</xdr:rowOff>
    </xdr:from>
    <xdr:to>
      <xdr:col>6</xdr:col>
      <xdr:colOff>38100</xdr:colOff>
      <xdr:row>83</xdr:row>
      <xdr:rowOff>27939</xdr:rowOff>
    </xdr:to>
    <xdr:sp macro="" textlink="">
      <xdr:nvSpPr>
        <xdr:cNvPr id="285" name="フローチャート: 判断 284">
          <a:extLst>
            <a:ext uri="{FF2B5EF4-FFF2-40B4-BE49-F238E27FC236}">
              <a16:creationId xmlns:a16="http://schemas.microsoft.com/office/drawing/2014/main" id="{F251D6B6-4B2C-4E1C-B1B4-9AEDD25F216D}"/>
            </a:ext>
          </a:extLst>
        </xdr:cNvPr>
        <xdr:cNvSpPr/>
      </xdr:nvSpPr>
      <xdr:spPr>
        <a:xfrm>
          <a:off x="981075" y="133756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F6E257E2-EA62-4572-8A52-DE3197197DF0}"/>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6C8DC96-EA97-44C9-A560-501F9B89A971}"/>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0F6A41E-EE33-49B9-9F75-90BB900DFE08}"/>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77B2167-538E-4747-9E8E-284E4D4AA5DD}"/>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5EDE34A-1BA3-426A-AD70-C120A25A6F5D}"/>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291" name="楕円 290">
          <a:extLst>
            <a:ext uri="{FF2B5EF4-FFF2-40B4-BE49-F238E27FC236}">
              <a16:creationId xmlns:a16="http://schemas.microsoft.com/office/drawing/2014/main" id="{F1D45ACF-03AD-4415-95CC-64457EDE13AF}"/>
            </a:ext>
          </a:extLst>
        </xdr:cNvPr>
        <xdr:cNvSpPr/>
      </xdr:nvSpPr>
      <xdr:spPr>
        <a:xfrm>
          <a:off x="4124325" y="135528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91457</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2BD400DB-8773-4F82-8EF7-E473DA6383BB}"/>
            </a:ext>
          </a:extLst>
        </xdr:cNvPr>
        <xdr:cNvSpPr txBox="1"/>
      </xdr:nvSpPr>
      <xdr:spPr>
        <a:xfrm>
          <a:off x="4229100"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93" name="楕円 292">
          <a:extLst>
            <a:ext uri="{FF2B5EF4-FFF2-40B4-BE49-F238E27FC236}">
              <a16:creationId xmlns:a16="http://schemas.microsoft.com/office/drawing/2014/main" id="{AC6A0A03-24AB-4183-9D83-787572D084E5}"/>
            </a:ext>
          </a:extLst>
        </xdr:cNvPr>
        <xdr:cNvSpPr/>
      </xdr:nvSpPr>
      <xdr:spPr>
        <a:xfrm>
          <a:off x="3381375" y="135039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83</xdr:row>
      <xdr:rowOff>163830</xdr:rowOff>
    </xdr:to>
    <xdr:cxnSp macro="">
      <xdr:nvCxnSpPr>
        <xdr:cNvPr id="294" name="直線コネクタ 293">
          <a:extLst>
            <a:ext uri="{FF2B5EF4-FFF2-40B4-BE49-F238E27FC236}">
              <a16:creationId xmlns:a16="http://schemas.microsoft.com/office/drawing/2014/main" id="{2B02D3E3-96CE-4FC1-ABA2-7356ACD2CB5F}"/>
            </a:ext>
          </a:extLst>
        </xdr:cNvPr>
        <xdr:cNvCxnSpPr/>
      </xdr:nvCxnSpPr>
      <xdr:spPr>
        <a:xfrm>
          <a:off x="3429000" y="13561061"/>
          <a:ext cx="752475"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295" name="楕円 294">
          <a:extLst>
            <a:ext uri="{FF2B5EF4-FFF2-40B4-BE49-F238E27FC236}">
              <a16:creationId xmlns:a16="http://schemas.microsoft.com/office/drawing/2014/main" id="{9D5FA013-F7B5-4699-B0AB-021E6DEF20DD}"/>
            </a:ext>
          </a:extLst>
        </xdr:cNvPr>
        <xdr:cNvSpPr/>
      </xdr:nvSpPr>
      <xdr:spPr>
        <a:xfrm>
          <a:off x="2571750" y="134696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118111</xdr:rowOff>
    </xdr:to>
    <xdr:cxnSp macro="">
      <xdr:nvCxnSpPr>
        <xdr:cNvPr id="296" name="直線コネクタ 295">
          <a:extLst>
            <a:ext uri="{FF2B5EF4-FFF2-40B4-BE49-F238E27FC236}">
              <a16:creationId xmlns:a16="http://schemas.microsoft.com/office/drawing/2014/main" id="{38A3D5BA-B93B-4288-9308-B4D73AB6061B}"/>
            </a:ext>
          </a:extLst>
        </xdr:cNvPr>
        <xdr:cNvCxnSpPr/>
      </xdr:nvCxnSpPr>
      <xdr:spPr>
        <a:xfrm>
          <a:off x="2619375" y="13526770"/>
          <a:ext cx="8096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297" name="楕円 296">
          <a:extLst>
            <a:ext uri="{FF2B5EF4-FFF2-40B4-BE49-F238E27FC236}">
              <a16:creationId xmlns:a16="http://schemas.microsoft.com/office/drawing/2014/main" id="{BFD43964-3C8F-44BF-96E3-6BF4343FFA35}"/>
            </a:ext>
          </a:extLst>
        </xdr:cNvPr>
        <xdr:cNvSpPr/>
      </xdr:nvSpPr>
      <xdr:spPr>
        <a:xfrm>
          <a:off x="1781175" y="13439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83</xdr:row>
      <xdr:rowOff>83820</xdr:rowOff>
    </xdr:to>
    <xdr:cxnSp macro="">
      <xdr:nvCxnSpPr>
        <xdr:cNvPr id="298" name="直線コネクタ 297">
          <a:extLst>
            <a:ext uri="{FF2B5EF4-FFF2-40B4-BE49-F238E27FC236}">
              <a16:creationId xmlns:a16="http://schemas.microsoft.com/office/drawing/2014/main" id="{AFF20D1D-5F8D-43AA-A43F-A2E26E2562F8}"/>
            </a:ext>
          </a:extLst>
        </xdr:cNvPr>
        <xdr:cNvCxnSpPr/>
      </xdr:nvCxnSpPr>
      <xdr:spPr>
        <a:xfrm>
          <a:off x="1828800" y="13477875"/>
          <a:ext cx="79057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105411</xdr:rowOff>
    </xdr:from>
    <xdr:to>
      <xdr:col>6</xdr:col>
      <xdr:colOff>38100</xdr:colOff>
      <xdr:row>83</xdr:row>
      <xdr:rowOff>35561</xdr:rowOff>
    </xdr:to>
    <xdr:sp macro="" textlink="">
      <xdr:nvSpPr>
        <xdr:cNvPr id="299" name="楕円 298">
          <a:extLst>
            <a:ext uri="{FF2B5EF4-FFF2-40B4-BE49-F238E27FC236}">
              <a16:creationId xmlns:a16="http://schemas.microsoft.com/office/drawing/2014/main" id="{62A82798-5406-42E0-8AB1-E8A8B4814F01}"/>
            </a:ext>
          </a:extLst>
        </xdr:cNvPr>
        <xdr:cNvSpPr/>
      </xdr:nvSpPr>
      <xdr:spPr>
        <a:xfrm>
          <a:off x="981075" y="133800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156211</xdr:rowOff>
    </xdr:from>
    <xdr:to>
      <xdr:col>10</xdr:col>
      <xdr:colOff>114300</xdr:colOff>
      <xdr:row>83</xdr:row>
      <xdr:rowOff>38100</xdr:rowOff>
    </xdr:to>
    <xdr:cxnSp macro="">
      <xdr:nvCxnSpPr>
        <xdr:cNvPr id="300" name="直線コネクタ 299">
          <a:extLst>
            <a:ext uri="{FF2B5EF4-FFF2-40B4-BE49-F238E27FC236}">
              <a16:creationId xmlns:a16="http://schemas.microsoft.com/office/drawing/2014/main" id="{AB0D37C3-F85B-4B5F-A651-5A2DE8DCF27A}"/>
            </a:ext>
          </a:extLst>
        </xdr:cNvPr>
        <xdr:cNvCxnSpPr/>
      </xdr:nvCxnSpPr>
      <xdr:spPr>
        <a:xfrm>
          <a:off x="1028700" y="13437236"/>
          <a:ext cx="800100"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301" name="n_1aveValue【公営住宅】&#10;有形固定資産減価償却率">
          <a:extLst>
            <a:ext uri="{FF2B5EF4-FFF2-40B4-BE49-F238E27FC236}">
              <a16:creationId xmlns:a16="http://schemas.microsoft.com/office/drawing/2014/main" id="{855C4424-EFAA-43FF-911C-3C04EB26400A}"/>
            </a:ext>
          </a:extLst>
        </xdr:cNvPr>
        <xdr:cNvSpPr txBox="1"/>
      </xdr:nvSpPr>
      <xdr:spPr>
        <a:xfrm>
          <a:off x="3239144"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302" name="n_2aveValue【公営住宅】&#10;有形固定資産減価償却率">
          <a:extLst>
            <a:ext uri="{FF2B5EF4-FFF2-40B4-BE49-F238E27FC236}">
              <a16:creationId xmlns:a16="http://schemas.microsoft.com/office/drawing/2014/main" id="{EECBC200-861E-4491-801C-5912AF2E078A}"/>
            </a:ext>
          </a:extLst>
        </xdr:cNvPr>
        <xdr:cNvSpPr txBox="1"/>
      </xdr:nvSpPr>
      <xdr:spPr>
        <a:xfrm>
          <a:off x="24390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303" name="n_3aveValue【公営住宅】&#10;有形固定資産減価償却率">
          <a:extLst>
            <a:ext uri="{FF2B5EF4-FFF2-40B4-BE49-F238E27FC236}">
              <a16:creationId xmlns:a16="http://schemas.microsoft.com/office/drawing/2014/main" id="{8F42EBD7-1E5B-425C-B33F-286393BEAF83}"/>
            </a:ext>
          </a:extLst>
        </xdr:cNvPr>
        <xdr:cNvSpPr txBox="1"/>
      </xdr:nvSpPr>
      <xdr:spPr>
        <a:xfrm>
          <a:off x="1648469"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44466</xdr:rowOff>
    </xdr:from>
    <xdr:ext cx="405111" cy="259045"/>
    <xdr:sp macro="" textlink="">
      <xdr:nvSpPr>
        <xdr:cNvPr id="304" name="n_4aveValue【公営住宅】&#10;有形固定資産減価償却率">
          <a:extLst>
            <a:ext uri="{FF2B5EF4-FFF2-40B4-BE49-F238E27FC236}">
              <a16:creationId xmlns:a16="http://schemas.microsoft.com/office/drawing/2014/main" id="{3DD5AD25-1B92-4EC0-B642-4977058AF0FA}"/>
            </a:ext>
          </a:extLst>
        </xdr:cNvPr>
        <xdr:cNvSpPr txBox="1"/>
      </xdr:nvSpPr>
      <xdr:spPr>
        <a:xfrm>
          <a:off x="848369"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305" name="n_1mainValue【公営住宅】&#10;有形固定資産減価償却率">
          <a:extLst>
            <a:ext uri="{FF2B5EF4-FFF2-40B4-BE49-F238E27FC236}">
              <a16:creationId xmlns:a16="http://schemas.microsoft.com/office/drawing/2014/main" id="{79954152-E525-4C98-A299-C235F6B24425}"/>
            </a:ext>
          </a:extLst>
        </xdr:cNvPr>
        <xdr:cNvSpPr txBox="1"/>
      </xdr:nvSpPr>
      <xdr:spPr>
        <a:xfrm>
          <a:off x="3239144" y="1360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06" name="n_2mainValue【公営住宅】&#10;有形固定資産減価償却率">
          <a:extLst>
            <a:ext uri="{FF2B5EF4-FFF2-40B4-BE49-F238E27FC236}">
              <a16:creationId xmlns:a16="http://schemas.microsoft.com/office/drawing/2014/main" id="{8888CDAC-9997-4AF5-8651-8B70CACF41AA}"/>
            </a:ext>
          </a:extLst>
        </xdr:cNvPr>
        <xdr:cNvSpPr txBox="1"/>
      </xdr:nvSpPr>
      <xdr:spPr>
        <a:xfrm>
          <a:off x="24390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307" name="n_3mainValue【公営住宅】&#10;有形固定資産減価償却率">
          <a:extLst>
            <a:ext uri="{FF2B5EF4-FFF2-40B4-BE49-F238E27FC236}">
              <a16:creationId xmlns:a16="http://schemas.microsoft.com/office/drawing/2014/main" id="{10FC0395-00D6-4E52-8159-B5CAA0F6D831}"/>
            </a:ext>
          </a:extLst>
        </xdr:cNvPr>
        <xdr:cNvSpPr txBox="1"/>
      </xdr:nvSpPr>
      <xdr:spPr>
        <a:xfrm>
          <a:off x="1648469" y="1352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26688</xdr:rowOff>
    </xdr:from>
    <xdr:ext cx="405111" cy="259045"/>
    <xdr:sp macro="" textlink="">
      <xdr:nvSpPr>
        <xdr:cNvPr id="308" name="n_4mainValue【公営住宅】&#10;有形固定資産減価償却率">
          <a:extLst>
            <a:ext uri="{FF2B5EF4-FFF2-40B4-BE49-F238E27FC236}">
              <a16:creationId xmlns:a16="http://schemas.microsoft.com/office/drawing/2014/main" id="{D72900A4-272A-44ED-8174-8A5061FD813B}"/>
            </a:ext>
          </a:extLst>
        </xdr:cNvPr>
        <xdr:cNvSpPr txBox="1"/>
      </xdr:nvSpPr>
      <xdr:spPr>
        <a:xfrm>
          <a:off x="848369" y="1346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6E49C159-2533-4482-8B51-8A10CACC1691}"/>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0" name="正方形/長方形 309">
          <a:extLst>
            <a:ext uri="{FF2B5EF4-FFF2-40B4-BE49-F238E27FC236}">
              <a16:creationId xmlns:a16="http://schemas.microsoft.com/office/drawing/2014/main" id="{81D9E911-BF75-4F83-BA97-7DD8E87BF100}"/>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1" name="正方形/長方形 310">
          <a:extLst>
            <a:ext uri="{FF2B5EF4-FFF2-40B4-BE49-F238E27FC236}">
              <a16:creationId xmlns:a16="http://schemas.microsoft.com/office/drawing/2014/main" id="{1F8136AE-F417-41FD-8AE2-DA4691244531}"/>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2" name="正方形/長方形 311">
          <a:extLst>
            <a:ext uri="{FF2B5EF4-FFF2-40B4-BE49-F238E27FC236}">
              <a16:creationId xmlns:a16="http://schemas.microsoft.com/office/drawing/2014/main" id="{836ED5DD-36F1-46DE-B0FC-3DD67619785E}"/>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3" name="正方形/長方形 312">
          <a:extLst>
            <a:ext uri="{FF2B5EF4-FFF2-40B4-BE49-F238E27FC236}">
              <a16:creationId xmlns:a16="http://schemas.microsoft.com/office/drawing/2014/main" id="{FC36CCB2-9F3C-4F41-BA62-712BEF6572E9}"/>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A1951970-5E0F-4108-B6C9-5F299DB7161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573D4D23-7397-4B70-80AD-DEE027603A39}"/>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2679EC01-8CCC-4363-88E4-9CA4CEF561F9}"/>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a:extLst>
            <a:ext uri="{FF2B5EF4-FFF2-40B4-BE49-F238E27FC236}">
              <a16:creationId xmlns:a16="http://schemas.microsoft.com/office/drawing/2014/main" id="{9DB5EC7D-48F7-46F5-B038-A070CEC586CA}"/>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a:extLst>
            <a:ext uri="{FF2B5EF4-FFF2-40B4-BE49-F238E27FC236}">
              <a16:creationId xmlns:a16="http://schemas.microsoft.com/office/drawing/2014/main" id="{AE1045E2-8035-4B4C-BAA9-BFB50219E7F4}"/>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a:extLst>
            <a:ext uri="{FF2B5EF4-FFF2-40B4-BE49-F238E27FC236}">
              <a16:creationId xmlns:a16="http://schemas.microsoft.com/office/drawing/2014/main" id="{AF1F4CF1-3125-4E95-9311-ED8B30DD2892}"/>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a:extLst>
            <a:ext uri="{FF2B5EF4-FFF2-40B4-BE49-F238E27FC236}">
              <a16:creationId xmlns:a16="http://schemas.microsoft.com/office/drawing/2014/main" id="{DEBEDBED-8885-419A-892D-0CE6DCFD280F}"/>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a:extLst>
            <a:ext uri="{FF2B5EF4-FFF2-40B4-BE49-F238E27FC236}">
              <a16:creationId xmlns:a16="http://schemas.microsoft.com/office/drawing/2014/main" id="{9E51AE27-8B92-4458-BAB3-EE41F1B22699}"/>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a:extLst>
            <a:ext uri="{FF2B5EF4-FFF2-40B4-BE49-F238E27FC236}">
              <a16:creationId xmlns:a16="http://schemas.microsoft.com/office/drawing/2014/main" id="{9889C813-02AA-4695-AD78-5195B9D6CD2D}"/>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a:extLst>
            <a:ext uri="{FF2B5EF4-FFF2-40B4-BE49-F238E27FC236}">
              <a16:creationId xmlns:a16="http://schemas.microsoft.com/office/drawing/2014/main" id="{1F19B80E-C8E8-4EF5-A7B2-A7D7C827A07E}"/>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a:extLst>
            <a:ext uri="{FF2B5EF4-FFF2-40B4-BE49-F238E27FC236}">
              <a16:creationId xmlns:a16="http://schemas.microsoft.com/office/drawing/2014/main" id="{E066F3F1-F06C-4493-BE08-48676D3B91CE}"/>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a:extLst>
            <a:ext uri="{FF2B5EF4-FFF2-40B4-BE49-F238E27FC236}">
              <a16:creationId xmlns:a16="http://schemas.microsoft.com/office/drawing/2014/main" id="{AB617509-FCA0-41D0-9E80-CB63FD6E5F79}"/>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6" name="テキスト ボックス 325">
          <a:extLst>
            <a:ext uri="{FF2B5EF4-FFF2-40B4-BE49-F238E27FC236}">
              <a16:creationId xmlns:a16="http://schemas.microsoft.com/office/drawing/2014/main" id="{5C87B76D-6C57-488B-B07E-A9E15705CAF4}"/>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a:extLst>
            <a:ext uri="{FF2B5EF4-FFF2-40B4-BE49-F238E27FC236}">
              <a16:creationId xmlns:a16="http://schemas.microsoft.com/office/drawing/2014/main" id="{2E0E6772-C01C-4C4C-8F72-FD2B4E77BD9E}"/>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8" name="テキスト ボックス 327">
          <a:extLst>
            <a:ext uri="{FF2B5EF4-FFF2-40B4-BE49-F238E27FC236}">
              <a16:creationId xmlns:a16="http://schemas.microsoft.com/office/drawing/2014/main" id="{8D38D080-757B-4B1F-ACFE-ABC84B6FB645}"/>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D1B4A55B-7BFA-437E-9362-C69BA1674C0D}"/>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26A07308-945A-4D10-B132-063F1842F6A3}"/>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B2B7D95-6CDB-4DA0-9D69-B6F165B85C9F}"/>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32" name="直線コネクタ 331">
          <a:extLst>
            <a:ext uri="{FF2B5EF4-FFF2-40B4-BE49-F238E27FC236}">
              <a16:creationId xmlns:a16="http://schemas.microsoft.com/office/drawing/2014/main" id="{63E493BF-F224-4197-99F5-0FB7F1AED1F3}"/>
            </a:ext>
          </a:extLst>
        </xdr:cNvPr>
        <xdr:cNvCxnSpPr/>
      </xdr:nvCxnSpPr>
      <xdr:spPr>
        <a:xfrm flipV="1">
          <a:off x="9427845" y="12638949"/>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33" name="【公営住宅】&#10;一人当たり面積最小値テキスト">
          <a:extLst>
            <a:ext uri="{FF2B5EF4-FFF2-40B4-BE49-F238E27FC236}">
              <a16:creationId xmlns:a16="http://schemas.microsoft.com/office/drawing/2014/main" id="{77950068-F65B-41F2-AF46-70F392E30EA4}"/>
            </a:ext>
          </a:extLst>
        </xdr:cNvPr>
        <xdr:cNvSpPr txBox="1"/>
      </xdr:nvSpPr>
      <xdr:spPr>
        <a:xfrm>
          <a:off x="9477375"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34" name="直線コネクタ 333">
          <a:extLst>
            <a:ext uri="{FF2B5EF4-FFF2-40B4-BE49-F238E27FC236}">
              <a16:creationId xmlns:a16="http://schemas.microsoft.com/office/drawing/2014/main" id="{A7C56630-161A-42EE-9EB9-4B1ECEC3B7E6}"/>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35" name="【公営住宅】&#10;一人当たり面積最大値テキスト">
          <a:extLst>
            <a:ext uri="{FF2B5EF4-FFF2-40B4-BE49-F238E27FC236}">
              <a16:creationId xmlns:a16="http://schemas.microsoft.com/office/drawing/2014/main" id="{02718039-86D0-4166-B0CC-210BC9F2DAA6}"/>
            </a:ext>
          </a:extLst>
        </xdr:cNvPr>
        <xdr:cNvSpPr txBox="1"/>
      </xdr:nvSpPr>
      <xdr:spPr>
        <a:xfrm>
          <a:off x="9477375" y="124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36" name="直線コネクタ 335">
          <a:extLst>
            <a:ext uri="{FF2B5EF4-FFF2-40B4-BE49-F238E27FC236}">
              <a16:creationId xmlns:a16="http://schemas.microsoft.com/office/drawing/2014/main" id="{18C86DC7-1159-426D-81DF-B5B9D4461FE7}"/>
            </a:ext>
          </a:extLst>
        </xdr:cNvPr>
        <xdr:cNvCxnSpPr/>
      </xdr:nvCxnSpPr>
      <xdr:spPr>
        <a:xfrm>
          <a:off x="9363075" y="126389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111051</xdr:rowOff>
    </xdr:from>
    <xdr:ext cx="469744" cy="259045"/>
    <xdr:sp macro="" textlink="">
      <xdr:nvSpPr>
        <xdr:cNvPr id="337" name="【公営住宅】&#10;一人当たり面積平均値テキスト">
          <a:extLst>
            <a:ext uri="{FF2B5EF4-FFF2-40B4-BE49-F238E27FC236}">
              <a16:creationId xmlns:a16="http://schemas.microsoft.com/office/drawing/2014/main" id="{1B9798C9-CB73-44F6-9359-08273AC3DEB9}"/>
            </a:ext>
          </a:extLst>
        </xdr:cNvPr>
        <xdr:cNvSpPr txBox="1"/>
      </xdr:nvSpPr>
      <xdr:spPr>
        <a:xfrm>
          <a:off x="9477375" y="133857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38" name="フローチャート: 判断 337">
          <a:extLst>
            <a:ext uri="{FF2B5EF4-FFF2-40B4-BE49-F238E27FC236}">
              <a16:creationId xmlns:a16="http://schemas.microsoft.com/office/drawing/2014/main" id="{21D9070D-FD6A-494E-B64E-89CE3E148153}"/>
            </a:ext>
          </a:extLst>
        </xdr:cNvPr>
        <xdr:cNvSpPr/>
      </xdr:nvSpPr>
      <xdr:spPr>
        <a:xfrm>
          <a:off x="9401175" y="1341047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39" name="フローチャート: 判断 338">
          <a:extLst>
            <a:ext uri="{FF2B5EF4-FFF2-40B4-BE49-F238E27FC236}">
              <a16:creationId xmlns:a16="http://schemas.microsoft.com/office/drawing/2014/main" id="{8FE99054-EC02-4BCC-ABFC-9385F1AA9325}"/>
            </a:ext>
          </a:extLst>
        </xdr:cNvPr>
        <xdr:cNvSpPr/>
      </xdr:nvSpPr>
      <xdr:spPr>
        <a:xfrm>
          <a:off x="8639175" y="1342181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40" name="フローチャート: 判断 339">
          <a:extLst>
            <a:ext uri="{FF2B5EF4-FFF2-40B4-BE49-F238E27FC236}">
              <a16:creationId xmlns:a16="http://schemas.microsoft.com/office/drawing/2014/main" id="{EF906F50-28E6-4A3C-B4A9-C90BEEBD139B}"/>
            </a:ext>
          </a:extLst>
        </xdr:cNvPr>
        <xdr:cNvSpPr/>
      </xdr:nvSpPr>
      <xdr:spPr>
        <a:xfrm>
          <a:off x="7839075" y="134201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114663</xdr:rowOff>
    </xdr:from>
    <xdr:to>
      <xdr:col>41</xdr:col>
      <xdr:colOff>101600</xdr:colOff>
      <xdr:row>83</xdr:row>
      <xdr:rowOff>44813</xdr:rowOff>
    </xdr:to>
    <xdr:sp macro="" textlink="">
      <xdr:nvSpPr>
        <xdr:cNvPr id="341" name="フローチャート: 判断 340">
          <a:extLst>
            <a:ext uri="{FF2B5EF4-FFF2-40B4-BE49-F238E27FC236}">
              <a16:creationId xmlns:a16="http://schemas.microsoft.com/office/drawing/2014/main" id="{00B1F86C-4039-4016-9504-E204568C5901}"/>
            </a:ext>
          </a:extLst>
        </xdr:cNvPr>
        <xdr:cNvSpPr/>
      </xdr:nvSpPr>
      <xdr:spPr>
        <a:xfrm>
          <a:off x="7029450" y="13392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42" name="フローチャート: 判断 341">
          <a:extLst>
            <a:ext uri="{FF2B5EF4-FFF2-40B4-BE49-F238E27FC236}">
              <a16:creationId xmlns:a16="http://schemas.microsoft.com/office/drawing/2014/main" id="{A1DB0D27-BD51-4DC0-AA42-E480EC60DCAD}"/>
            </a:ext>
          </a:extLst>
        </xdr:cNvPr>
        <xdr:cNvSpPr/>
      </xdr:nvSpPr>
      <xdr:spPr>
        <a:xfrm>
          <a:off x="6238875" y="130769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F36704AB-32A4-4164-BFC7-557957CAE8DF}"/>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344CD62C-7B75-414D-B392-65B9667602E2}"/>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6C6487A7-A073-4E8E-BC06-F453B4418977}"/>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94C80FAE-1CF7-412F-A543-1C9589AF2039}"/>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CF3BFF89-AFEF-4D03-912E-6BF5955BC0F6}"/>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95069</xdr:rowOff>
    </xdr:from>
    <xdr:to>
      <xdr:col>55</xdr:col>
      <xdr:colOff>50800</xdr:colOff>
      <xdr:row>82</xdr:row>
      <xdr:rowOff>25219</xdr:rowOff>
    </xdr:to>
    <xdr:sp macro="" textlink="">
      <xdr:nvSpPr>
        <xdr:cNvPr id="348" name="楕円 347">
          <a:extLst>
            <a:ext uri="{FF2B5EF4-FFF2-40B4-BE49-F238E27FC236}">
              <a16:creationId xmlns:a16="http://schemas.microsoft.com/office/drawing/2014/main" id="{C1D21C6A-D532-4DDE-A9C8-E9AD046E32A8}"/>
            </a:ext>
          </a:extLst>
        </xdr:cNvPr>
        <xdr:cNvSpPr/>
      </xdr:nvSpPr>
      <xdr:spPr>
        <a:xfrm>
          <a:off x="9401175" y="1321099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80</xdr:row>
      <xdr:rowOff>117946</xdr:rowOff>
    </xdr:from>
    <xdr:ext cx="469744" cy="259045"/>
    <xdr:sp macro="" textlink="">
      <xdr:nvSpPr>
        <xdr:cNvPr id="349" name="【公営住宅】&#10;一人当たり面積該当値テキスト">
          <a:extLst>
            <a:ext uri="{FF2B5EF4-FFF2-40B4-BE49-F238E27FC236}">
              <a16:creationId xmlns:a16="http://schemas.microsoft.com/office/drawing/2014/main" id="{2892ADDB-5C5A-4811-8562-C53C0A37DAA6}"/>
            </a:ext>
          </a:extLst>
        </xdr:cNvPr>
        <xdr:cNvSpPr txBox="1"/>
      </xdr:nvSpPr>
      <xdr:spPr>
        <a:xfrm>
          <a:off x="9477375" y="1307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91802</xdr:rowOff>
    </xdr:from>
    <xdr:to>
      <xdr:col>50</xdr:col>
      <xdr:colOff>165100</xdr:colOff>
      <xdr:row>82</xdr:row>
      <xdr:rowOff>21952</xdr:rowOff>
    </xdr:to>
    <xdr:sp macro="" textlink="">
      <xdr:nvSpPr>
        <xdr:cNvPr id="350" name="楕円 349">
          <a:extLst>
            <a:ext uri="{FF2B5EF4-FFF2-40B4-BE49-F238E27FC236}">
              <a16:creationId xmlns:a16="http://schemas.microsoft.com/office/drawing/2014/main" id="{BDCAB5F8-690F-4595-99F5-BD253A15F75B}"/>
            </a:ext>
          </a:extLst>
        </xdr:cNvPr>
        <xdr:cNvSpPr/>
      </xdr:nvSpPr>
      <xdr:spPr>
        <a:xfrm>
          <a:off x="8639175" y="132045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142602</xdr:rowOff>
    </xdr:from>
    <xdr:to>
      <xdr:col>55</xdr:col>
      <xdr:colOff>0</xdr:colOff>
      <xdr:row>81</xdr:row>
      <xdr:rowOff>145869</xdr:rowOff>
    </xdr:to>
    <xdr:cxnSp macro="">
      <xdr:nvCxnSpPr>
        <xdr:cNvPr id="351" name="直線コネクタ 350">
          <a:extLst>
            <a:ext uri="{FF2B5EF4-FFF2-40B4-BE49-F238E27FC236}">
              <a16:creationId xmlns:a16="http://schemas.microsoft.com/office/drawing/2014/main" id="{4293E67E-2734-4C71-8C01-DDE8613265ED}"/>
            </a:ext>
          </a:extLst>
        </xdr:cNvPr>
        <xdr:cNvCxnSpPr/>
      </xdr:nvCxnSpPr>
      <xdr:spPr>
        <a:xfrm>
          <a:off x="8686800" y="1326170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93436</xdr:rowOff>
    </xdr:from>
    <xdr:to>
      <xdr:col>46</xdr:col>
      <xdr:colOff>38100</xdr:colOff>
      <xdr:row>82</xdr:row>
      <xdr:rowOff>23586</xdr:rowOff>
    </xdr:to>
    <xdr:sp macro="" textlink="">
      <xdr:nvSpPr>
        <xdr:cNvPr id="352" name="楕円 351">
          <a:extLst>
            <a:ext uri="{FF2B5EF4-FFF2-40B4-BE49-F238E27FC236}">
              <a16:creationId xmlns:a16="http://schemas.microsoft.com/office/drawing/2014/main" id="{812FE674-3C6B-4756-8EE4-69686FCB6599}"/>
            </a:ext>
          </a:extLst>
        </xdr:cNvPr>
        <xdr:cNvSpPr/>
      </xdr:nvSpPr>
      <xdr:spPr>
        <a:xfrm>
          <a:off x="7839075" y="132093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142602</xdr:rowOff>
    </xdr:from>
    <xdr:to>
      <xdr:col>50</xdr:col>
      <xdr:colOff>114300</xdr:colOff>
      <xdr:row>81</xdr:row>
      <xdr:rowOff>144236</xdr:rowOff>
    </xdr:to>
    <xdr:cxnSp macro="">
      <xdr:nvCxnSpPr>
        <xdr:cNvPr id="353" name="直線コネクタ 352">
          <a:extLst>
            <a:ext uri="{FF2B5EF4-FFF2-40B4-BE49-F238E27FC236}">
              <a16:creationId xmlns:a16="http://schemas.microsoft.com/office/drawing/2014/main" id="{7BED43AE-013A-4515-B8AD-C3BFD12E6F42}"/>
            </a:ext>
          </a:extLst>
        </xdr:cNvPr>
        <xdr:cNvCxnSpPr/>
      </xdr:nvCxnSpPr>
      <xdr:spPr>
        <a:xfrm flipV="1">
          <a:off x="7886700" y="1326170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85271</xdr:rowOff>
    </xdr:from>
    <xdr:to>
      <xdr:col>41</xdr:col>
      <xdr:colOff>101600</xdr:colOff>
      <xdr:row>82</xdr:row>
      <xdr:rowOff>15421</xdr:rowOff>
    </xdr:to>
    <xdr:sp macro="" textlink="">
      <xdr:nvSpPr>
        <xdr:cNvPr id="354" name="楕円 353">
          <a:extLst>
            <a:ext uri="{FF2B5EF4-FFF2-40B4-BE49-F238E27FC236}">
              <a16:creationId xmlns:a16="http://schemas.microsoft.com/office/drawing/2014/main" id="{F4AD2975-75D0-46B8-B505-A4DF1E02A064}"/>
            </a:ext>
          </a:extLst>
        </xdr:cNvPr>
        <xdr:cNvSpPr/>
      </xdr:nvSpPr>
      <xdr:spPr>
        <a:xfrm>
          <a:off x="7029450" y="1320437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136071</xdr:rowOff>
    </xdr:from>
    <xdr:to>
      <xdr:col>45</xdr:col>
      <xdr:colOff>177800</xdr:colOff>
      <xdr:row>81</xdr:row>
      <xdr:rowOff>144236</xdr:rowOff>
    </xdr:to>
    <xdr:cxnSp macro="">
      <xdr:nvCxnSpPr>
        <xdr:cNvPr id="355" name="直線コネクタ 354">
          <a:extLst>
            <a:ext uri="{FF2B5EF4-FFF2-40B4-BE49-F238E27FC236}">
              <a16:creationId xmlns:a16="http://schemas.microsoft.com/office/drawing/2014/main" id="{FF441DC3-8647-42FF-B811-CB53B69EFD64}"/>
            </a:ext>
          </a:extLst>
        </xdr:cNvPr>
        <xdr:cNvCxnSpPr/>
      </xdr:nvCxnSpPr>
      <xdr:spPr>
        <a:xfrm>
          <a:off x="7077075" y="13251996"/>
          <a:ext cx="809625"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83638</xdr:rowOff>
    </xdr:from>
    <xdr:to>
      <xdr:col>36</xdr:col>
      <xdr:colOff>165100</xdr:colOff>
      <xdr:row>82</xdr:row>
      <xdr:rowOff>13788</xdr:rowOff>
    </xdr:to>
    <xdr:sp macro="" textlink="">
      <xdr:nvSpPr>
        <xdr:cNvPr id="356" name="楕円 355">
          <a:extLst>
            <a:ext uri="{FF2B5EF4-FFF2-40B4-BE49-F238E27FC236}">
              <a16:creationId xmlns:a16="http://schemas.microsoft.com/office/drawing/2014/main" id="{62CCC1E8-15F4-4F04-960D-CAF5BBBDF5BA}"/>
            </a:ext>
          </a:extLst>
        </xdr:cNvPr>
        <xdr:cNvSpPr/>
      </xdr:nvSpPr>
      <xdr:spPr>
        <a:xfrm>
          <a:off x="6238875" y="1320273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134438</xdr:rowOff>
    </xdr:from>
    <xdr:to>
      <xdr:col>41</xdr:col>
      <xdr:colOff>50800</xdr:colOff>
      <xdr:row>81</xdr:row>
      <xdr:rowOff>136071</xdr:rowOff>
    </xdr:to>
    <xdr:cxnSp macro="">
      <xdr:nvCxnSpPr>
        <xdr:cNvPr id="357" name="直線コネクタ 356">
          <a:extLst>
            <a:ext uri="{FF2B5EF4-FFF2-40B4-BE49-F238E27FC236}">
              <a16:creationId xmlns:a16="http://schemas.microsoft.com/office/drawing/2014/main" id="{4CC98B05-84C5-4560-A82F-9110DCE8CF91}"/>
            </a:ext>
          </a:extLst>
        </xdr:cNvPr>
        <xdr:cNvCxnSpPr/>
      </xdr:nvCxnSpPr>
      <xdr:spPr>
        <a:xfrm>
          <a:off x="6286500" y="13250363"/>
          <a:ext cx="7905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62065</xdr:rowOff>
    </xdr:from>
    <xdr:ext cx="469744" cy="259045"/>
    <xdr:sp macro="" textlink="">
      <xdr:nvSpPr>
        <xdr:cNvPr id="358" name="n_1aveValue【公営住宅】&#10;一人当たり面積">
          <a:extLst>
            <a:ext uri="{FF2B5EF4-FFF2-40B4-BE49-F238E27FC236}">
              <a16:creationId xmlns:a16="http://schemas.microsoft.com/office/drawing/2014/main" id="{49A8B14B-10F3-463F-B8DC-2896E911EB58}"/>
            </a:ext>
          </a:extLst>
        </xdr:cNvPr>
        <xdr:cNvSpPr txBox="1"/>
      </xdr:nvSpPr>
      <xdr:spPr>
        <a:xfrm>
          <a:off x="8458277" y="1350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60433</xdr:rowOff>
    </xdr:from>
    <xdr:ext cx="469744" cy="259045"/>
    <xdr:sp macro="" textlink="">
      <xdr:nvSpPr>
        <xdr:cNvPr id="359" name="n_2aveValue【公営住宅】&#10;一人当たり面積">
          <a:extLst>
            <a:ext uri="{FF2B5EF4-FFF2-40B4-BE49-F238E27FC236}">
              <a16:creationId xmlns:a16="http://schemas.microsoft.com/office/drawing/2014/main" id="{B84EC059-737C-49AF-9E49-B51455DF4C8E}"/>
            </a:ext>
          </a:extLst>
        </xdr:cNvPr>
        <xdr:cNvSpPr txBox="1"/>
      </xdr:nvSpPr>
      <xdr:spPr>
        <a:xfrm>
          <a:off x="7677227" y="1350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35940</xdr:rowOff>
    </xdr:from>
    <xdr:ext cx="469744" cy="259045"/>
    <xdr:sp macro="" textlink="">
      <xdr:nvSpPr>
        <xdr:cNvPr id="360" name="n_3aveValue【公営住宅】&#10;一人当たり面積">
          <a:extLst>
            <a:ext uri="{FF2B5EF4-FFF2-40B4-BE49-F238E27FC236}">
              <a16:creationId xmlns:a16="http://schemas.microsoft.com/office/drawing/2014/main" id="{C36F972C-17A1-4A4E-BBF8-C0D0E8C69617}"/>
            </a:ext>
          </a:extLst>
        </xdr:cNvPr>
        <xdr:cNvSpPr txBox="1"/>
      </xdr:nvSpPr>
      <xdr:spPr>
        <a:xfrm>
          <a:off x="6867602" y="1347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61" name="n_4aveValue【公営住宅】&#10;一人当たり面積">
          <a:extLst>
            <a:ext uri="{FF2B5EF4-FFF2-40B4-BE49-F238E27FC236}">
              <a16:creationId xmlns:a16="http://schemas.microsoft.com/office/drawing/2014/main" id="{50D81A7F-1335-4C7D-8191-EB1C1064C4AC}"/>
            </a:ext>
          </a:extLst>
        </xdr:cNvPr>
        <xdr:cNvSpPr txBox="1"/>
      </xdr:nvSpPr>
      <xdr:spPr>
        <a:xfrm>
          <a:off x="6067502" y="1286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38479</xdr:rowOff>
    </xdr:from>
    <xdr:ext cx="469744" cy="259045"/>
    <xdr:sp macro="" textlink="">
      <xdr:nvSpPr>
        <xdr:cNvPr id="362" name="n_1mainValue【公営住宅】&#10;一人当たり面積">
          <a:extLst>
            <a:ext uri="{FF2B5EF4-FFF2-40B4-BE49-F238E27FC236}">
              <a16:creationId xmlns:a16="http://schemas.microsoft.com/office/drawing/2014/main" id="{31095E99-2FF3-4AB0-AABA-E8605F231FFF}"/>
            </a:ext>
          </a:extLst>
        </xdr:cNvPr>
        <xdr:cNvSpPr txBox="1"/>
      </xdr:nvSpPr>
      <xdr:spPr>
        <a:xfrm>
          <a:off x="8458277" y="1299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40113</xdr:rowOff>
    </xdr:from>
    <xdr:ext cx="469744" cy="259045"/>
    <xdr:sp macro="" textlink="">
      <xdr:nvSpPr>
        <xdr:cNvPr id="363" name="n_2mainValue【公営住宅】&#10;一人当たり面積">
          <a:extLst>
            <a:ext uri="{FF2B5EF4-FFF2-40B4-BE49-F238E27FC236}">
              <a16:creationId xmlns:a16="http://schemas.microsoft.com/office/drawing/2014/main" id="{290689DF-8A82-473F-8610-0DFCE368E182}"/>
            </a:ext>
          </a:extLst>
        </xdr:cNvPr>
        <xdr:cNvSpPr txBox="1"/>
      </xdr:nvSpPr>
      <xdr:spPr>
        <a:xfrm>
          <a:off x="7677227" y="1299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31948</xdr:rowOff>
    </xdr:from>
    <xdr:ext cx="469744" cy="259045"/>
    <xdr:sp macro="" textlink="">
      <xdr:nvSpPr>
        <xdr:cNvPr id="364" name="n_3mainValue【公営住宅】&#10;一人当たり面積">
          <a:extLst>
            <a:ext uri="{FF2B5EF4-FFF2-40B4-BE49-F238E27FC236}">
              <a16:creationId xmlns:a16="http://schemas.microsoft.com/office/drawing/2014/main" id="{3AB8ACC6-AA03-490F-9D76-0704F410FD99}"/>
            </a:ext>
          </a:extLst>
        </xdr:cNvPr>
        <xdr:cNvSpPr txBox="1"/>
      </xdr:nvSpPr>
      <xdr:spPr>
        <a:xfrm>
          <a:off x="6867602" y="1298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4915</xdr:rowOff>
    </xdr:from>
    <xdr:ext cx="469744" cy="259045"/>
    <xdr:sp macro="" textlink="">
      <xdr:nvSpPr>
        <xdr:cNvPr id="365" name="n_4mainValue【公営住宅】&#10;一人当たり面積">
          <a:extLst>
            <a:ext uri="{FF2B5EF4-FFF2-40B4-BE49-F238E27FC236}">
              <a16:creationId xmlns:a16="http://schemas.microsoft.com/office/drawing/2014/main" id="{6F5D4681-B517-4D79-AE09-90A92E86C32E}"/>
            </a:ext>
          </a:extLst>
        </xdr:cNvPr>
        <xdr:cNvSpPr txBox="1"/>
      </xdr:nvSpPr>
      <xdr:spPr>
        <a:xfrm>
          <a:off x="6067502" y="1328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BDC6601C-59E6-460E-8AAC-8B6DCAEC8EB3}"/>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7" name="正方形/長方形 366">
          <a:extLst>
            <a:ext uri="{FF2B5EF4-FFF2-40B4-BE49-F238E27FC236}">
              <a16:creationId xmlns:a16="http://schemas.microsoft.com/office/drawing/2014/main" id="{F4A7379D-E769-4BEE-9D3D-1FBD33341E7B}"/>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68" name="正方形/長方形 367">
          <a:extLst>
            <a:ext uri="{FF2B5EF4-FFF2-40B4-BE49-F238E27FC236}">
              <a16:creationId xmlns:a16="http://schemas.microsoft.com/office/drawing/2014/main" id="{226274CF-BCF2-4806-8262-74D358397DFF}"/>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69" name="正方形/長方形 368">
          <a:extLst>
            <a:ext uri="{FF2B5EF4-FFF2-40B4-BE49-F238E27FC236}">
              <a16:creationId xmlns:a16="http://schemas.microsoft.com/office/drawing/2014/main" id="{0DA62EF1-6890-4232-AF05-52CA242305CC}"/>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0" name="正方形/長方形 369">
          <a:extLst>
            <a:ext uri="{FF2B5EF4-FFF2-40B4-BE49-F238E27FC236}">
              <a16:creationId xmlns:a16="http://schemas.microsoft.com/office/drawing/2014/main" id="{0BD7EA58-9CE8-4F49-A878-8E395DD5068D}"/>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1341676B-D4CB-4EF9-BE5E-F1A1E28EBD57}"/>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871D04CA-7DC2-43AD-BF7F-6FF96C620398}"/>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6A4A9840-DF90-48B8-BCD3-21244B352AA2}"/>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A09CCAD8-A05A-4FE3-B600-7134008AABBD}"/>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a:extLst>
            <a:ext uri="{FF2B5EF4-FFF2-40B4-BE49-F238E27FC236}">
              <a16:creationId xmlns:a16="http://schemas.microsoft.com/office/drawing/2014/main" id="{E73D20C6-F353-42E7-888E-D943256C845D}"/>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6" name="テキスト ボックス 375">
          <a:extLst>
            <a:ext uri="{FF2B5EF4-FFF2-40B4-BE49-F238E27FC236}">
              <a16:creationId xmlns:a16="http://schemas.microsoft.com/office/drawing/2014/main" id="{31CAB510-910D-4D3C-BF46-CD1336940C32}"/>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a:extLst>
            <a:ext uri="{FF2B5EF4-FFF2-40B4-BE49-F238E27FC236}">
              <a16:creationId xmlns:a16="http://schemas.microsoft.com/office/drawing/2014/main" id="{2018460C-8263-48D5-9DE9-BD4FD3968480}"/>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a:extLst>
            <a:ext uri="{FF2B5EF4-FFF2-40B4-BE49-F238E27FC236}">
              <a16:creationId xmlns:a16="http://schemas.microsoft.com/office/drawing/2014/main" id="{F4995643-40BD-49EC-9984-FE650A1FA49A}"/>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a:extLst>
            <a:ext uri="{FF2B5EF4-FFF2-40B4-BE49-F238E27FC236}">
              <a16:creationId xmlns:a16="http://schemas.microsoft.com/office/drawing/2014/main" id="{1A148140-1DDD-4613-ACBA-6EF317566B2C}"/>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a:extLst>
            <a:ext uri="{FF2B5EF4-FFF2-40B4-BE49-F238E27FC236}">
              <a16:creationId xmlns:a16="http://schemas.microsoft.com/office/drawing/2014/main" id="{149DF885-AA70-4741-90A3-BC220030926F}"/>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a:extLst>
            <a:ext uri="{FF2B5EF4-FFF2-40B4-BE49-F238E27FC236}">
              <a16:creationId xmlns:a16="http://schemas.microsoft.com/office/drawing/2014/main" id="{054874F6-375C-45D2-B7F5-6808592CD36D}"/>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a:extLst>
            <a:ext uri="{FF2B5EF4-FFF2-40B4-BE49-F238E27FC236}">
              <a16:creationId xmlns:a16="http://schemas.microsoft.com/office/drawing/2014/main" id="{2AAFB13C-4E3C-4F98-A0CA-22CC4017D0C4}"/>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a:extLst>
            <a:ext uri="{FF2B5EF4-FFF2-40B4-BE49-F238E27FC236}">
              <a16:creationId xmlns:a16="http://schemas.microsoft.com/office/drawing/2014/main" id="{245E4179-C59B-4817-B040-84AF040E1A11}"/>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a:extLst>
            <a:ext uri="{FF2B5EF4-FFF2-40B4-BE49-F238E27FC236}">
              <a16:creationId xmlns:a16="http://schemas.microsoft.com/office/drawing/2014/main" id="{18F67E42-1A67-4F5C-AB0A-753F34E62F49}"/>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BA01A831-B6C9-4E2D-A4C7-149367FE6F10}"/>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6" name="テキスト ボックス 385">
          <a:extLst>
            <a:ext uri="{FF2B5EF4-FFF2-40B4-BE49-F238E27FC236}">
              <a16:creationId xmlns:a16="http://schemas.microsoft.com/office/drawing/2014/main" id="{6B027AAF-D1BD-48D6-819C-D872B07A6CAE}"/>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a:extLst>
            <a:ext uri="{FF2B5EF4-FFF2-40B4-BE49-F238E27FC236}">
              <a16:creationId xmlns:a16="http://schemas.microsoft.com/office/drawing/2014/main" id="{54E746AC-4B58-4E37-9BD6-E7A5C70D12E9}"/>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148589</xdr:rowOff>
    </xdr:from>
    <xdr:to>
      <xdr:col>24</xdr:col>
      <xdr:colOff>62865</xdr:colOff>
      <xdr:row>108</xdr:row>
      <xdr:rowOff>83820</xdr:rowOff>
    </xdr:to>
    <xdr:cxnSp macro="">
      <xdr:nvCxnSpPr>
        <xdr:cNvPr id="388" name="直線コネクタ 387">
          <a:extLst>
            <a:ext uri="{FF2B5EF4-FFF2-40B4-BE49-F238E27FC236}">
              <a16:creationId xmlns:a16="http://schemas.microsoft.com/office/drawing/2014/main" id="{6E81A6AD-0EC4-4DE3-87E4-53E1F3D9C0B8}"/>
            </a:ext>
          </a:extLst>
        </xdr:cNvPr>
        <xdr:cNvCxnSpPr/>
      </xdr:nvCxnSpPr>
      <xdr:spPr>
        <a:xfrm flipV="1">
          <a:off x="4179570" y="16337914"/>
          <a:ext cx="1270" cy="1236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87647</xdr:rowOff>
    </xdr:from>
    <xdr:ext cx="405111" cy="259045"/>
    <xdr:sp macro="" textlink="">
      <xdr:nvSpPr>
        <xdr:cNvPr id="389" name="【港湾・漁港】&#10;有形固定資産減価償却率最小値テキスト">
          <a:extLst>
            <a:ext uri="{FF2B5EF4-FFF2-40B4-BE49-F238E27FC236}">
              <a16:creationId xmlns:a16="http://schemas.microsoft.com/office/drawing/2014/main" id="{16097244-A804-4C39-98B2-043CE8018506}"/>
            </a:ext>
          </a:extLst>
        </xdr:cNvPr>
        <xdr:cNvSpPr txBox="1"/>
      </xdr:nvSpPr>
      <xdr:spPr>
        <a:xfrm>
          <a:off x="4229100"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90" name="直線コネクタ 389">
          <a:extLst>
            <a:ext uri="{FF2B5EF4-FFF2-40B4-BE49-F238E27FC236}">
              <a16:creationId xmlns:a16="http://schemas.microsoft.com/office/drawing/2014/main" id="{88C5257E-CFF5-4500-B8B0-C735F135BCA7}"/>
            </a:ext>
          </a:extLst>
        </xdr:cNvPr>
        <xdr:cNvCxnSpPr/>
      </xdr:nvCxnSpPr>
      <xdr:spPr>
        <a:xfrm>
          <a:off x="4105275" y="17574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95266</xdr:rowOff>
    </xdr:from>
    <xdr:ext cx="405111" cy="259045"/>
    <xdr:sp macro="" textlink="">
      <xdr:nvSpPr>
        <xdr:cNvPr id="391" name="【港湾・漁港】&#10;有形固定資産減価償却率最大値テキスト">
          <a:extLst>
            <a:ext uri="{FF2B5EF4-FFF2-40B4-BE49-F238E27FC236}">
              <a16:creationId xmlns:a16="http://schemas.microsoft.com/office/drawing/2014/main" id="{BFFF1A59-256B-45BD-9FB1-9FF4AC546F9E}"/>
            </a:ext>
          </a:extLst>
        </xdr:cNvPr>
        <xdr:cNvSpPr txBox="1"/>
      </xdr:nvSpPr>
      <xdr:spPr>
        <a:xfrm>
          <a:off x="4229100" y="16125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392" name="直線コネクタ 391">
          <a:extLst>
            <a:ext uri="{FF2B5EF4-FFF2-40B4-BE49-F238E27FC236}">
              <a16:creationId xmlns:a16="http://schemas.microsoft.com/office/drawing/2014/main" id="{E28D8007-06C9-4D13-BCD1-C8BC2E2B5342}"/>
            </a:ext>
          </a:extLst>
        </xdr:cNvPr>
        <xdr:cNvCxnSpPr/>
      </xdr:nvCxnSpPr>
      <xdr:spPr>
        <a:xfrm>
          <a:off x="4105275" y="163379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106697</xdr:rowOff>
    </xdr:from>
    <xdr:ext cx="405111" cy="259045"/>
    <xdr:sp macro="" textlink="">
      <xdr:nvSpPr>
        <xdr:cNvPr id="393" name="【港湾・漁港】&#10;有形固定資産減価償却率平均値テキスト">
          <a:extLst>
            <a:ext uri="{FF2B5EF4-FFF2-40B4-BE49-F238E27FC236}">
              <a16:creationId xmlns:a16="http://schemas.microsoft.com/office/drawing/2014/main" id="{118C3861-F249-404D-A08D-07611BF1EF62}"/>
            </a:ext>
          </a:extLst>
        </xdr:cNvPr>
        <xdr:cNvSpPr txBox="1"/>
      </xdr:nvSpPr>
      <xdr:spPr>
        <a:xfrm>
          <a:off x="4229100" y="1694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94" name="フローチャート: 判断 393">
          <a:extLst>
            <a:ext uri="{FF2B5EF4-FFF2-40B4-BE49-F238E27FC236}">
              <a16:creationId xmlns:a16="http://schemas.microsoft.com/office/drawing/2014/main" id="{DC548665-01E1-49BB-983F-EFD7900EAABC}"/>
            </a:ext>
          </a:extLst>
        </xdr:cNvPr>
        <xdr:cNvSpPr/>
      </xdr:nvSpPr>
      <xdr:spPr>
        <a:xfrm>
          <a:off x="4124325" y="169652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95" name="フローチャート: 判断 394">
          <a:extLst>
            <a:ext uri="{FF2B5EF4-FFF2-40B4-BE49-F238E27FC236}">
              <a16:creationId xmlns:a16="http://schemas.microsoft.com/office/drawing/2014/main" id="{B478B9CB-3A27-4B47-801E-4B4A2B04EE20}"/>
            </a:ext>
          </a:extLst>
        </xdr:cNvPr>
        <xdr:cNvSpPr/>
      </xdr:nvSpPr>
      <xdr:spPr>
        <a:xfrm>
          <a:off x="3381375" y="169341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96" name="フローチャート: 判断 395">
          <a:extLst>
            <a:ext uri="{FF2B5EF4-FFF2-40B4-BE49-F238E27FC236}">
              <a16:creationId xmlns:a16="http://schemas.microsoft.com/office/drawing/2014/main" id="{B6BDC392-FFE2-4AD6-85B4-B122D4DFF18E}"/>
            </a:ext>
          </a:extLst>
        </xdr:cNvPr>
        <xdr:cNvSpPr/>
      </xdr:nvSpPr>
      <xdr:spPr>
        <a:xfrm>
          <a:off x="2571750" y="16906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397" name="フローチャート: 判断 396">
          <a:extLst>
            <a:ext uri="{FF2B5EF4-FFF2-40B4-BE49-F238E27FC236}">
              <a16:creationId xmlns:a16="http://schemas.microsoft.com/office/drawing/2014/main" id="{310DF531-D49F-4E94-99D2-C8D107514FC4}"/>
            </a:ext>
          </a:extLst>
        </xdr:cNvPr>
        <xdr:cNvSpPr/>
      </xdr:nvSpPr>
      <xdr:spPr>
        <a:xfrm>
          <a:off x="1781175" y="168998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398" name="フローチャート: 判断 397">
          <a:extLst>
            <a:ext uri="{FF2B5EF4-FFF2-40B4-BE49-F238E27FC236}">
              <a16:creationId xmlns:a16="http://schemas.microsoft.com/office/drawing/2014/main" id="{A1615CBE-75B7-406F-8DF6-A4FEFE29857B}"/>
            </a:ext>
          </a:extLst>
        </xdr:cNvPr>
        <xdr:cNvSpPr/>
      </xdr:nvSpPr>
      <xdr:spPr>
        <a:xfrm>
          <a:off x="981075" y="166998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BA77D583-AE69-4E90-9BEE-3B9BE576279B}"/>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CD521B28-0912-4A90-A0F7-447A7CAC5315}"/>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9D63637C-31A6-4090-A344-0046F2D49E1D}"/>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C278BC48-37BD-4E57-BE67-F4B5F4DF945F}"/>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DB329E98-9FD9-46B0-AA65-A8818E1E5418}"/>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404" name="楕円 403">
          <a:extLst>
            <a:ext uri="{FF2B5EF4-FFF2-40B4-BE49-F238E27FC236}">
              <a16:creationId xmlns:a16="http://schemas.microsoft.com/office/drawing/2014/main" id="{6C324E06-F350-4D53-9EE0-F170A5715F23}"/>
            </a:ext>
          </a:extLst>
        </xdr:cNvPr>
        <xdr:cNvSpPr/>
      </xdr:nvSpPr>
      <xdr:spPr>
        <a:xfrm>
          <a:off x="4124325" y="168852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71138</xdr:rowOff>
    </xdr:from>
    <xdr:ext cx="405111" cy="259045"/>
    <xdr:sp macro="" textlink="">
      <xdr:nvSpPr>
        <xdr:cNvPr id="405" name="【港湾・漁港】&#10;有形固定資産減価償却率該当値テキスト">
          <a:extLst>
            <a:ext uri="{FF2B5EF4-FFF2-40B4-BE49-F238E27FC236}">
              <a16:creationId xmlns:a16="http://schemas.microsoft.com/office/drawing/2014/main" id="{418781C7-C579-40D3-B0DA-839BCABA0DB0}"/>
            </a:ext>
          </a:extLst>
        </xdr:cNvPr>
        <xdr:cNvSpPr txBox="1"/>
      </xdr:nvSpPr>
      <xdr:spPr>
        <a:xfrm>
          <a:off x="4229100" y="1674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154939</xdr:rowOff>
    </xdr:from>
    <xdr:to>
      <xdr:col>20</xdr:col>
      <xdr:colOff>38100</xdr:colOff>
      <xdr:row>104</xdr:row>
      <xdr:rowOff>85089</xdr:rowOff>
    </xdr:to>
    <xdr:sp macro="" textlink="">
      <xdr:nvSpPr>
        <xdr:cNvPr id="406" name="楕円 405">
          <a:extLst>
            <a:ext uri="{FF2B5EF4-FFF2-40B4-BE49-F238E27FC236}">
              <a16:creationId xmlns:a16="http://schemas.microsoft.com/office/drawing/2014/main" id="{54ACF22F-2EB5-4E3D-BBCE-A91078193670}"/>
            </a:ext>
          </a:extLst>
        </xdr:cNvPr>
        <xdr:cNvSpPr/>
      </xdr:nvSpPr>
      <xdr:spPr>
        <a:xfrm>
          <a:off x="3381375" y="168332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34289</xdr:rowOff>
    </xdr:from>
    <xdr:to>
      <xdr:col>24</xdr:col>
      <xdr:colOff>63500</xdr:colOff>
      <xdr:row>104</xdr:row>
      <xdr:rowOff>99061</xdr:rowOff>
    </xdr:to>
    <xdr:cxnSp macro="">
      <xdr:nvCxnSpPr>
        <xdr:cNvPr id="407" name="直線コネクタ 406">
          <a:extLst>
            <a:ext uri="{FF2B5EF4-FFF2-40B4-BE49-F238E27FC236}">
              <a16:creationId xmlns:a16="http://schemas.microsoft.com/office/drawing/2014/main" id="{A67474E2-65E5-45F4-A78E-97F988D6A88D}"/>
            </a:ext>
          </a:extLst>
        </xdr:cNvPr>
        <xdr:cNvCxnSpPr/>
      </xdr:nvCxnSpPr>
      <xdr:spPr>
        <a:xfrm>
          <a:off x="3429000" y="16871314"/>
          <a:ext cx="752475" cy="7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101600</xdr:rowOff>
    </xdr:from>
    <xdr:to>
      <xdr:col>15</xdr:col>
      <xdr:colOff>101600</xdr:colOff>
      <xdr:row>104</xdr:row>
      <xdr:rowOff>31750</xdr:rowOff>
    </xdr:to>
    <xdr:sp macro="" textlink="">
      <xdr:nvSpPr>
        <xdr:cNvPr id="408" name="楕円 407">
          <a:extLst>
            <a:ext uri="{FF2B5EF4-FFF2-40B4-BE49-F238E27FC236}">
              <a16:creationId xmlns:a16="http://schemas.microsoft.com/office/drawing/2014/main" id="{CEAEFF4E-6221-4821-BA6F-275E4F504EEE}"/>
            </a:ext>
          </a:extLst>
        </xdr:cNvPr>
        <xdr:cNvSpPr/>
      </xdr:nvSpPr>
      <xdr:spPr>
        <a:xfrm>
          <a:off x="2571750" y="16783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152400</xdr:rowOff>
    </xdr:from>
    <xdr:to>
      <xdr:col>19</xdr:col>
      <xdr:colOff>177800</xdr:colOff>
      <xdr:row>104</xdr:row>
      <xdr:rowOff>34289</xdr:rowOff>
    </xdr:to>
    <xdr:cxnSp macro="">
      <xdr:nvCxnSpPr>
        <xdr:cNvPr id="409" name="直線コネクタ 408">
          <a:extLst>
            <a:ext uri="{FF2B5EF4-FFF2-40B4-BE49-F238E27FC236}">
              <a16:creationId xmlns:a16="http://schemas.microsoft.com/office/drawing/2014/main" id="{EFB5C9DE-DDE0-4EA5-8C13-E7678ADF4DBD}"/>
            </a:ext>
          </a:extLst>
        </xdr:cNvPr>
        <xdr:cNvCxnSpPr/>
      </xdr:nvCxnSpPr>
      <xdr:spPr>
        <a:xfrm>
          <a:off x="2619375" y="16830675"/>
          <a:ext cx="809625"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59689</xdr:rowOff>
    </xdr:from>
    <xdr:to>
      <xdr:col>10</xdr:col>
      <xdr:colOff>165100</xdr:colOff>
      <xdr:row>103</xdr:row>
      <xdr:rowOff>161289</xdr:rowOff>
    </xdr:to>
    <xdr:sp macro="" textlink="">
      <xdr:nvSpPr>
        <xdr:cNvPr id="410" name="楕円 409">
          <a:extLst>
            <a:ext uri="{FF2B5EF4-FFF2-40B4-BE49-F238E27FC236}">
              <a16:creationId xmlns:a16="http://schemas.microsoft.com/office/drawing/2014/main" id="{84E27204-0440-4BB1-8114-9D5565545E32}"/>
            </a:ext>
          </a:extLst>
        </xdr:cNvPr>
        <xdr:cNvSpPr/>
      </xdr:nvSpPr>
      <xdr:spPr>
        <a:xfrm>
          <a:off x="1781175" y="167379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110489</xdr:rowOff>
    </xdr:from>
    <xdr:to>
      <xdr:col>15</xdr:col>
      <xdr:colOff>50800</xdr:colOff>
      <xdr:row>103</xdr:row>
      <xdr:rowOff>152400</xdr:rowOff>
    </xdr:to>
    <xdr:cxnSp macro="">
      <xdr:nvCxnSpPr>
        <xdr:cNvPr id="411" name="直線コネクタ 410">
          <a:extLst>
            <a:ext uri="{FF2B5EF4-FFF2-40B4-BE49-F238E27FC236}">
              <a16:creationId xmlns:a16="http://schemas.microsoft.com/office/drawing/2014/main" id="{89F2962E-60F3-4671-8339-D1E9AC5C9691}"/>
            </a:ext>
          </a:extLst>
        </xdr:cNvPr>
        <xdr:cNvCxnSpPr/>
      </xdr:nvCxnSpPr>
      <xdr:spPr>
        <a:xfrm>
          <a:off x="1828800" y="16785589"/>
          <a:ext cx="790575"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2" name="楕円 411">
          <a:extLst>
            <a:ext uri="{FF2B5EF4-FFF2-40B4-BE49-F238E27FC236}">
              <a16:creationId xmlns:a16="http://schemas.microsoft.com/office/drawing/2014/main" id="{068D87E1-F7A0-4955-8708-B8C3FE38DADA}"/>
            </a:ext>
          </a:extLst>
        </xdr:cNvPr>
        <xdr:cNvSpPr/>
      </xdr:nvSpPr>
      <xdr:spPr>
        <a:xfrm>
          <a:off x="981075" y="166852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60961</xdr:rowOff>
    </xdr:from>
    <xdr:to>
      <xdr:col>10</xdr:col>
      <xdr:colOff>114300</xdr:colOff>
      <xdr:row>103</xdr:row>
      <xdr:rowOff>110489</xdr:rowOff>
    </xdr:to>
    <xdr:cxnSp macro="">
      <xdr:nvCxnSpPr>
        <xdr:cNvPr id="413" name="直線コネクタ 412">
          <a:extLst>
            <a:ext uri="{FF2B5EF4-FFF2-40B4-BE49-F238E27FC236}">
              <a16:creationId xmlns:a16="http://schemas.microsoft.com/office/drawing/2014/main" id="{FC0250A7-B463-4CBC-BABA-4844C972A39E}"/>
            </a:ext>
          </a:extLst>
        </xdr:cNvPr>
        <xdr:cNvCxnSpPr/>
      </xdr:nvCxnSpPr>
      <xdr:spPr>
        <a:xfrm>
          <a:off x="1028700" y="16742411"/>
          <a:ext cx="800100"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15257</xdr:rowOff>
    </xdr:from>
    <xdr:ext cx="405111" cy="259045"/>
    <xdr:sp macro="" textlink="">
      <xdr:nvSpPr>
        <xdr:cNvPr id="414" name="n_1aveValue【港湾・漁港】&#10;有形固定資産減価償却率">
          <a:extLst>
            <a:ext uri="{FF2B5EF4-FFF2-40B4-BE49-F238E27FC236}">
              <a16:creationId xmlns:a16="http://schemas.microsoft.com/office/drawing/2014/main" id="{94EC7157-F31E-49B2-A872-3E6BED62043F}"/>
            </a:ext>
          </a:extLst>
        </xdr:cNvPr>
        <xdr:cNvSpPr txBox="1"/>
      </xdr:nvSpPr>
      <xdr:spPr>
        <a:xfrm>
          <a:off x="32391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415" name="n_2aveValue【港湾・漁港】&#10;有形固定資産減価償却率">
          <a:extLst>
            <a:ext uri="{FF2B5EF4-FFF2-40B4-BE49-F238E27FC236}">
              <a16:creationId xmlns:a16="http://schemas.microsoft.com/office/drawing/2014/main" id="{BCF162F7-0AC0-462D-9D19-F14F57E97EAA}"/>
            </a:ext>
          </a:extLst>
        </xdr:cNvPr>
        <xdr:cNvSpPr txBox="1"/>
      </xdr:nvSpPr>
      <xdr:spPr>
        <a:xfrm>
          <a:off x="2439044" y="1699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152416</xdr:rowOff>
    </xdr:from>
    <xdr:ext cx="405111" cy="259045"/>
    <xdr:sp macro="" textlink="">
      <xdr:nvSpPr>
        <xdr:cNvPr id="416" name="n_3aveValue【港湾・漁港】&#10;有形固定資産減価償却率">
          <a:extLst>
            <a:ext uri="{FF2B5EF4-FFF2-40B4-BE49-F238E27FC236}">
              <a16:creationId xmlns:a16="http://schemas.microsoft.com/office/drawing/2014/main" id="{5860A997-7A92-4864-8725-F600BD55567C}"/>
            </a:ext>
          </a:extLst>
        </xdr:cNvPr>
        <xdr:cNvSpPr txBox="1"/>
      </xdr:nvSpPr>
      <xdr:spPr>
        <a:xfrm>
          <a:off x="1648469" y="1699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114316</xdr:rowOff>
    </xdr:from>
    <xdr:ext cx="405111" cy="259045"/>
    <xdr:sp macro="" textlink="">
      <xdr:nvSpPr>
        <xdr:cNvPr id="417" name="n_4aveValue【港湾・漁港】&#10;有形固定資産減価償却率">
          <a:extLst>
            <a:ext uri="{FF2B5EF4-FFF2-40B4-BE49-F238E27FC236}">
              <a16:creationId xmlns:a16="http://schemas.microsoft.com/office/drawing/2014/main" id="{495201DC-3D40-4382-9880-06359F0BA5FE}"/>
            </a:ext>
          </a:extLst>
        </xdr:cNvPr>
        <xdr:cNvSpPr txBox="1"/>
      </xdr:nvSpPr>
      <xdr:spPr>
        <a:xfrm>
          <a:off x="848369" y="16792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101616</xdr:rowOff>
    </xdr:from>
    <xdr:ext cx="405111" cy="259045"/>
    <xdr:sp macro="" textlink="">
      <xdr:nvSpPr>
        <xdr:cNvPr id="418" name="n_1mainValue【港湾・漁港】&#10;有形固定資産減価償却率">
          <a:extLst>
            <a:ext uri="{FF2B5EF4-FFF2-40B4-BE49-F238E27FC236}">
              <a16:creationId xmlns:a16="http://schemas.microsoft.com/office/drawing/2014/main" id="{725A3431-5C98-410D-A657-206DD38DB571}"/>
            </a:ext>
          </a:extLst>
        </xdr:cNvPr>
        <xdr:cNvSpPr txBox="1"/>
      </xdr:nvSpPr>
      <xdr:spPr>
        <a:xfrm>
          <a:off x="3239144" y="1662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48277</xdr:rowOff>
    </xdr:from>
    <xdr:ext cx="405111" cy="259045"/>
    <xdr:sp macro="" textlink="">
      <xdr:nvSpPr>
        <xdr:cNvPr id="419" name="n_2mainValue【港湾・漁港】&#10;有形固定資産減価償却率">
          <a:extLst>
            <a:ext uri="{FF2B5EF4-FFF2-40B4-BE49-F238E27FC236}">
              <a16:creationId xmlns:a16="http://schemas.microsoft.com/office/drawing/2014/main" id="{1C141073-53B7-4EE6-8951-4872A19342A5}"/>
            </a:ext>
          </a:extLst>
        </xdr:cNvPr>
        <xdr:cNvSpPr txBox="1"/>
      </xdr:nvSpPr>
      <xdr:spPr>
        <a:xfrm>
          <a:off x="2439044" y="1656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6366</xdr:rowOff>
    </xdr:from>
    <xdr:ext cx="405111" cy="259045"/>
    <xdr:sp macro="" textlink="">
      <xdr:nvSpPr>
        <xdr:cNvPr id="420" name="n_3mainValue【港湾・漁港】&#10;有形固定資産減価償却率">
          <a:extLst>
            <a:ext uri="{FF2B5EF4-FFF2-40B4-BE49-F238E27FC236}">
              <a16:creationId xmlns:a16="http://schemas.microsoft.com/office/drawing/2014/main" id="{0367E51B-1FC4-492D-BFA0-5EBC77EAA17E}"/>
            </a:ext>
          </a:extLst>
        </xdr:cNvPr>
        <xdr:cNvSpPr txBox="1"/>
      </xdr:nvSpPr>
      <xdr:spPr>
        <a:xfrm>
          <a:off x="1648469" y="1652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421" name="n_4mainValue【港湾・漁港】&#10;有形固定資産減価償却率">
          <a:extLst>
            <a:ext uri="{FF2B5EF4-FFF2-40B4-BE49-F238E27FC236}">
              <a16:creationId xmlns:a16="http://schemas.microsoft.com/office/drawing/2014/main" id="{D6F8FBCB-1460-4BC8-8523-47A98A68DD2A}"/>
            </a:ext>
          </a:extLst>
        </xdr:cNvPr>
        <xdr:cNvSpPr txBox="1"/>
      </xdr:nvSpPr>
      <xdr:spPr>
        <a:xfrm>
          <a:off x="848369" y="1647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2" name="正方形/長方形 421">
          <a:extLst>
            <a:ext uri="{FF2B5EF4-FFF2-40B4-BE49-F238E27FC236}">
              <a16:creationId xmlns:a16="http://schemas.microsoft.com/office/drawing/2014/main" id="{7139600F-A4C1-4515-B9EE-8B5C50EBA94B}"/>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3" name="正方形/長方形 422">
          <a:extLst>
            <a:ext uri="{FF2B5EF4-FFF2-40B4-BE49-F238E27FC236}">
              <a16:creationId xmlns:a16="http://schemas.microsoft.com/office/drawing/2014/main" id="{498301D1-0ADD-4E20-ACC7-ABDD0B1D1670}"/>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4" name="正方形/長方形 423">
          <a:extLst>
            <a:ext uri="{FF2B5EF4-FFF2-40B4-BE49-F238E27FC236}">
              <a16:creationId xmlns:a16="http://schemas.microsoft.com/office/drawing/2014/main" id="{D20AFC24-EC3C-4739-AF86-BBF30A039537}"/>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5" name="正方形/長方形 424">
          <a:extLst>
            <a:ext uri="{FF2B5EF4-FFF2-40B4-BE49-F238E27FC236}">
              <a16:creationId xmlns:a16="http://schemas.microsoft.com/office/drawing/2014/main" id="{11758323-C5F7-40A6-A18C-3A7807D0B297}"/>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6" name="正方形/長方形 425">
          <a:extLst>
            <a:ext uri="{FF2B5EF4-FFF2-40B4-BE49-F238E27FC236}">
              <a16:creationId xmlns:a16="http://schemas.microsoft.com/office/drawing/2014/main" id="{B8108DA6-C9E9-4E37-93DF-AB74D490B51D}"/>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CB38E02E-791A-467D-9519-EB0DDC626028}"/>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719F3F67-1EC5-4E0F-9598-9253F7B3131B}"/>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99DC7074-14E2-4005-80D5-FC05A55602CD}"/>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0" name="直線コネクタ 429">
          <a:extLst>
            <a:ext uri="{FF2B5EF4-FFF2-40B4-BE49-F238E27FC236}">
              <a16:creationId xmlns:a16="http://schemas.microsoft.com/office/drawing/2014/main" id="{D5EC6EA9-4340-47F0-ABF0-DFD3B16EB4E7}"/>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1" name="テキスト ボックス 430">
          <a:extLst>
            <a:ext uri="{FF2B5EF4-FFF2-40B4-BE49-F238E27FC236}">
              <a16:creationId xmlns:a16="http://schemas.microsoft.com/office/drawing/2014/main" id="{3998032B-6444-4D8E-AFE9-069C6720AEB5}"/>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2" name="直線コネクタ 431">
          <a:extLst>
            <a:ext uri="{FF2B5EF4-FFF2-40B4-BE49-F238E27FC236}">
              <a16:creationId xmlns:a16="http://schemas.microsoft.com/office/drawing/2014/main" id="{2F838B0B-3E2C-4EC0-9811-BE9E6A946859}"/>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33" name="テキスト ボックス 432">
          <a:extLst>
            <a:ext uri="{FF2B5EF4-FFF2-40B4-BE49-F238E27FC236}">
              <a16:creationId xmlns:a16="http://schemas.microsoft.com/office/drawing/2014/main" id="{B0CC29C7-FE8A-4B15-A360-EE6147587AC1}"/>
            </a:ext>
          </a:extLst>
        </xdr:cNvPr>
        <xdr:cNvSpPr txBox="1"/>
      </xdr:nvSpPr>
      <xdr:spPr>
        <a:xfrm>
          <a:off x="5421206" y="1699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4" name="直線コネクタ 433">
          <a:extLst>
            <a:ext uri="{FF2B5EF4-FFF2-40B4-BE49-F238E27FC236}">
              <a16:creationId xmlns:a16="http://schemas.microsoft.com/office/drawing/2014/main" id="{6F165EB7-FCEF-468E-9C8E-E52D94666607}"/>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5" name="テキスト ボックス 434">
          <a:extLst>
            <a:ext uri="{FF2B5EF4-FFF2-40B4-BE49-F238E27FC236}">
              <a16:creationId xmlns:a16="http://schemas.microsoft.com/office/drawing/2014/main" id="{B85A090D-94FC-4324-B2C1-81E3B3874BB9}"/>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6" name="直線コネクタ 435">
          <a:extLst>
            <a:ext uri="{FF2B5EF4-FFF2-40B4-BE49-F238E27FC236}">
              <a16:creationId xmlns:a16="http://schemas.microsoft.com/office/drawing/2014/main" id="{7C429213-C329-46C3-92AA-EEC6526218C4}"/>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7" name="テキスト ボックス 436">
          <a:extLst>
            <a:ext uri="{FF2B5EF4-FFF2-40B4-BE49-F238E27FC236}">
              <a16:creationId xmlns:a16="http://schemas.microsoft.com/office/drawing/2014/main" id="{29847953-B721-4F37-973B-CC467DF76F55}"/>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7D62D056-69B6-40F4-8D57-2F012C10A75C}"/>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9" name="テキスト ボックス 438">
          <a:extLst>
            <a:ext uri="{FF2B5EF4-FFF2-40B4-BE49-F238E27FC236}">
              <a16:creationId xmlns:a16="http://schemas.microsoft.com/office/drawing/2014/main" id="{3803CB6D-6627-43F5-A235-296423CA2A8C}"/>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a:extLst>
            <a:ext uri="{FF2B5EF4-FFF2-40B4-BE49-F238E27FC236}">
              <a16:creationId xmlns:a16="http://schemas.microsoft.com/office/drawing/2014/main" id="{78659346-3BE9-44D6-9DC5-EBF1F617D985}"/>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78175</xdr:rowOff>
    </xdr:from>
    <xdr:to>
      <xdr:col>54</xdr:col>
      <xdr:colOff>189865</xdr:colOff>
      <xdr:row>108</xdr:row>
      <xdr:rowOff>21867</xdr:rowOff>
    </xdr:to>
    <xdr:cxnSp macro="">
      <xdr:nvCxnSpPr>
        <xdr:cNvPr id="441" name="直線コネクタ 440">
          <a:extLst>
            <a:ext uri="{FF2B5EF4-FFF2-40B4-BE49-F238E27FC236}">
              <a16:creationId xmlns:a16="http://schemas.microsoft.com/office/drawing/2014/main" id="{1393205B-2ACD-46A0-8FEF-AC0C896257DB}"/>
            </a:ext>
          </a:extLst>
        </xdr:cNvPr>
        <xdr:cNvCxnSpPr/>
      </xdr:nvCxnSpPr>
      <xdr:spPr>
        <a:xfrm flipV="1">
          <a:off x="9427845" y="16270675"/>
          <a:ext cx="1270" cy="12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25694</xdr:rowOff>
    </xdr:from>
    <xdr:ext cx="534377" cy="259045"/>
    <xdr:sp macro="" textlink="">
      <xdr:nvSpPr>
        <xdr:cNvPr id="442" name="【港湾・漁港】&#10;一人当たり有形固定資産（償却資産）額最小値テキスト">
          <a:extLst>
            <a:ext uri="{FF2B5EF4-FFF2-40B4-BE49-F238E27FC236}">
              <a16:creationId xmlns:a16="http://schemas.microsoft.com/office/drawing/2014/main" id="{C2F9F5EC-C050-4DBC-840B-F2638D7E7B85}"/>
            </a:ext>
          </a:extLst>
        </xdr:cNvPr>
        <xdr:cNvSpPr txBox="1"/>
      </xdr:nvSpPr>
      <xdr:spPr>
        <a:xfrm>
          <a:off x="9477375" y="175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21867</xdr:rowOff>
    </xdr:from>
    <xdr:to>
      <xdr:col>55</xdr:col>
      <xdr:colOff>88900</xdr:colOff>
      <xdr:row>108</xdr:row>
      <xdr:rowOff>21867</xdr:rowOff>
    </xdr:to>
    <xdr:cxnSp macro="">
      <xdr:nvCxnSpPr>
        <xdr:cNvPr id="443" name="直線コネクタ 442">
          <a:extLst>
            <a:ext uri="{FF2B5EF4-FFF2-40B4-BE49-F238E27FC236}">
              <a16:creationId xmlns:a16="http://schemas.microsoft.com/office/drawing/2014/main" id="{16D944EA-49B3-4A24-88E8-734F1F7E6507}"/>
            </a:ext>
          </a:extLst>
        </xdr:cNvPr>
        <xdr:cNvCxnSpPr/>
      </xdr:nvCxnSpPr>
      <xdr:spPr>
        <a:xfrm>
          <a:off x="9363075" y="175097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24852</xdr:rowOff>
    </xdr:from>
    <xdr:ext cx="599010" cy="259045"/>
    <xdr:sp macro="" textlink="">
      <xdr:nvSpPr>
        <xdr:cNvPr id="444" name="【港湾・漁港】&#10;一人当たり有形固定資産（償却資産）額最大値テキスト">
          <a:extLst>
            <a:ext uri="{FF2B5EF4-FFF2-40B4-BE49-F238E27FC236}">
              <a16:creationId xmlns:a16="http://schemas.microsoft.com/office/drawing/2014/main" id="{37AEB8E1-90E4-4EBD-82DB-9DB87DB36D6A}"/>
            </a:ext>
          </a:extLst>
        </xdr:cNvPr>
        <xdr:cNvSpPr txBox="1"/>
      </xdr:nvSpPr>
      <xdr:spPr>
        <a:xfrm>
          <a:off x="9477375" y="1605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78175</xdr:rowOff>
    </xdr:from>
    <xdr:to>
      <xdr:col>55</xdr:col>
      <xdr:colOff>88900</xdr:colOff>
      <xdr:row>100</xdr:row>
      <xdr:rowOff>78175</xdr:rowOff>
    </xdr:to>
    <xdr:cxnSp macro="">
      <xdr:nvCxnSpPr>
        <xdr:cNvPr id="445" name="直線コネクタ 444">
          <a:extLst>
            <a:ext uri="{FF2B5EF4-FFF2-40B4-BE49-F238E27FC236}">
              <a16:creationId xmlns:a16="http://schemas.microsoft.com/office/drawing/2014/main" id="{4657B72A-6C59-4618-8CC9-EC34AC778996}"/>
            </a:ext>
          </a:extLst>
        </xdr:cNvPr>
        <xdr:cNvCxnSpPr/>
      </xdr:nvCxnSpPr>
      <xdr:spPr>
        <a:xfrm>
          <a:off x="9363075" y="16270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38099</xdr:rowOff>
    </xdr:from>
    <xdr:ext cx="534377" cy="259045"/>
    <xdr:sp macro="" textlink="">
      <xdr:nvSpPr>
        <xdr:cNvPr id="446" name="【港湾・漁港】&#10;一人当たり有形固定資産（償却資産）額平均値テキスト">
          <a:extLst>
            <a:ext uri="{FF2B5EF4-FFF2-40B4-BE49-F238E27FC236}">
              <a16:creationId xmlns:a16="http://schemas.microsoft.com/office/drawing/2014/main" id="{266A1502-4300-4297-98CB-51DB9B321172}"/>
            </a:ext>
          </a:extLst>
        </xdr:cNvPr>
        <xdr:cNvSpPr txBox="1"/>
      </xdr:nvSpPr>
      <xdr:spPr>
        <a:xfrm>
          <a:off x="9477375" y="1704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15222</xdr:rowOff>
    </xdr:from>
    <xdr:to>
      <xdr:col>55</xdr:col>
      <xdr:colOff>50800</xdr:colOff>
      <xdr:row>106</xdr:row>
      <xdr:rowOff>116822</xdr:rowOff>
    </xdr:to>
    <xdr:sp macro="" textlink="">
      <xdr:nvSpPr>
        <xdr:cNvPr id="447" name="フローチャート: 判断 446">
          <a:extLst>
            <a:ext uri="{FF2B5EF4-FFF2-40B4-BE49-F238E27FC236}">
              <a16:creationId xmlns:a16="http://schemas.microsoft.com/office/drawing/2014/main" id="{9DAF868F-4B37-452F-81AF-47F8CBE6AC9C}"/>
            </a:ext>
          </a:extLst>
        </xdr:cNvPr>
        <xdr:cNvSpPr/>
      </xdr:nvSpPr>
      <xdr:spPr>
        <a:xfrm>
          <a:off x="9401175" y="1717609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19900</xdr:rowOff>
    </xdr:from>
    <xdr:to>
      <xdr:col>50</xdr:col>
      <xdr:colOff>165100</xdr:colOff>
      <xdr:row>106</xdr:row>
      <xdr:rowOff>121500</xdr:rowOff>
    </xdr:to>
    <xdr:sp macro="" textlink="">
      <xdr:nvSpPr>
        <xdr:cNvPr id="448" name="フローチャート: 判断 447">
          <a:extLst>
            <a:ext uri="{FF2B5EF4-FFF2-40B4-BE49-F238E27FC236}">
              <a16:creationId xmlns:a16="http://schemas.microsoft.com/office/drawing/2014/main" id="{4C9B0D5C-820D-4BFC-873F-FB6D8940970B}"/>
            </a:ext>
          </a:extLst>
        </xdr:cNvPr>
        <xdr:cNvSpPr/>
      </xdr:nvSpPr>
      <xdr:spPr>
        <a:xfrm>
          <a:off x="8639175" y="171839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153760</xdr:rowOff>
    </xdr:from>
    <xdr:to>
      <xdr:col>46</xdr:col>
      <xdr:colOff>38100</xdr:colOff>
      <xdr:row>106</xdr:row>
      <xdr:rowOff>83910</xdr:rowOff>
    </xdr:to>
    <xdr:sp macro="" textlink="">
      <xdr:nvSpPr>
        <xdr:cNvPr id="449" name="フローチャート: 判断 448">
          <a:extLst>
            <a:ext uri="{FF2B5EF4-FFF2-40B4-BE49-F238E27FC236}">
              <a16:creationId xmlns:a16="http://schemas.microsoft.com/office/drawing/2014/main" id="{B822830F-A124-46D1-9F4E-41DA983A6C14}"/>
            </a:ext>
          </a:extLst>
        </xdr:cNvPr>
        <xdr:cNvSpPr/>
      </xdr:nvSpPr>
      <xdr:spPr>
        <a:xfrm>
          <a:off x="7839075" y="17155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105437</xdr:rowOff>
    </xdr:from>
    <xdr:to>
      <xdr:col>41</xdr:col>
      <xdr:colOff>101600</xdr:colOff>
      <xdr:row>106</xdr:row>
      <xdr:rowOff>35587</xdr:rowOff>
    </xdr:to>
    <xdr:sp macro="" textlink="">
      <xdr:nvSpPr>
        <xdr:cNvPr id="450" name="フローチャート: 判断 449">
          <a:extLst>
            <a:ext uri="{FF2B5EF4-FFF2-40B4-BE49-F238E27FC236}">
              <a16:creationId xmlns:a16="http://schemas.microsoft.com/office/drawing/2014/main" id="{11083C73-258A-457E-8B5E-58F450963CF9}"/>
            </a:ext>
          </a:extLst>
        </xdr:cNvPr>
        <xdr:cNvSpPr/>
      </xdr:nvSpPr>
      <xdr:spPr>
        <a:xfrm>
          <a:off x="7029450" y="171043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44576</xdr:rowOff>
    </xdr:from>
    <xdr:to>
      <xdr:col>36</xdr:col>
      <xdr:colOff>165100</xdr:colOff>
      <xdr:row>106</xdr:row>
      <xdr:rowOff>146176</xdr:rowOff>
    </xdr:to>
    <xdr:sp macro="" textlink="">
      <xdr:nvSpPr>
        <xdr:cNvPr id="451" name="フローチャート: 判断 450">
          <a:extLst>
            <a:ext uri="{FF2B5EF4-FFF2-40B4-BE49-F238E27FC236}">
              <a16:creationId xmlns:a16="http://schemas.microsoft.com/office/drawing/2014/main" id="{77673A7A-B260-47F1-A062-9EA98A8C9539}"/>
            </a:ext>
          </a:extLst>
        </xdr:cNvPr>
        <xdr:cNvSpPr/>
      </xdr:nvSpPr>
      <xdr:spPr>
        <a:xfrm>
          <a:off x="6238875" y="172118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1C4B602-BE4F-448C-8A6B-A2FCD54D86BC}"/>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E5426F23-E7F1-41A4-9441-734BB172B29E}"/>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B5626008-7835-4147-A29D-6AA57C18F255}"/>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95E5550-C756-48B5-B09A-CFE7B495C0BF}"/>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A83BE9EF-2E67-46B6-9A74-254FB0FFA3EC}"/>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144546</xdr:rowOff>
    </xdr:from>
    <xdr:to>
      <xdr:col>55</xdr:col>
      <xdr:colOff>50800</xdr:colOff>
      <xdr:row>107</xdr:row>
      <xdr:rowOff>74696</xdr:rowOff>
    </xdr:to>
    <xdr:sp macro="" textlink="">
      <xdr:nvSpPr>
        <xdr:cNvPr id="457" name="楕円 456">
          <a:extLst>
            <a:ext uri="{FF2B5EF4-FFF2-40B4-BE49-F238E27FC236}">
              <a16:creationId xmlns:a16="http://schemas.microsoft.com/office/drawing/2014/main" id="{DF948003-D434-4DBA-B957-3702E53AF850}"/>
            </a:ext>
          </a:extLst>
        </xdr:cNvPr>
        <xdr:cNvSpPr/>
      </xdr:nvSpPr>
      <xdr:spPr>
        <a:xfrm>
          <a:off x="9401175" y="1730542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122973</xdr:rowOff>
    </xdr:from>
    <xdr:ext cx="534377" cy="259045"/>
    <xdr:sp macro="" textlink="">
      <xdr:nvSpPr>
        <xdr:cNvPr id="458" name="【港湾・漁港】&#10;一人当たり有形固定資産（償却資産）額該当値テキスト">
          <a:extLst>
            <a:ext uri="{FF2B5EF4-FFF2-40B4-BE49-F238E27FC236}">
              <a16:creationId xmlns:a16="http://schemas.microsoft.com/office/drawing/2014/main" id="{CC07F591-52A2-4AA2-BFA6-764B5E3C8F41}"/>
            </a:ext>
          </a:extLst>
        </xdr:cNvPr>
        <xdr:cNvSpPr txBox="1"/>
      </xdr:nvSpPr>
      <xdr:spPr>
        <a:xfrm>
          <a:off x="9477375" y="1729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142900</xdr:rowOff>
    </xdr:from>
    <xdr:to>
      <xdr:col>50</xdr:col>
      <xdr:colOff>165100</xdr:colOff>
      <xdr:row>107</xdr:row>
      <xdr:rowOff>73050</xdr:rowOff>
    </xdr:to>
    <xdr:sp macro="" textlink="">
      <xdr:nvSpPr>
        <xdr:cNvPr id="459" name="楕円 458">
          <a:extLst>
            <a:ext uri="{FF2B5EF4-FFF2-40B4-BE49-F238E27FC236}">
              <a16:creationId xmlns:a16="http://schemas.microsoft.com/office/drawing/2014/main" id="{D139AE93-BE16-4BC1-B066-22842463F185}"/>
            </a:ext>
          </a:extLst>
        </xdr:cNvPr>
        <xdr:cNvSpPr/>
      </xdr:nvSpPr>
      <xdr:spPr>
        <a:xfrm>
          <a:off x="8639175" y="17303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22250</xdr:rowOff>
    </xdr:from>
    <xdr:to>
      <xdr:col>55</xdr:col>
      <xdr:colOff>0</xdr:colOff>
      <xdr:row>107</xdr:row>
      <xdr:rowOff>23896</xdr:rowOff>
    </xdr:to>
    <xdr:cxnSp macro="">
      <xdr:nvCxnSpPr>
        <xdr:cNvPr id="460" name="直線コネクタ 459">
          <a:extLst>
            <a:ext uri="{FF2B5EF4-FFF2-40B4-BE49-F238E27FC236}">
              <a16:creationId xmlns:a16="http://schemas.microsoft.com/office/drawing/2014/main" id="{B8EBFA6D-9E8A-4F5B-AB48-BCD7D42F595A}"/>
            </a:ext>
          </a:extLst>
        </xdr:cNvPr>
        <xdr:cNvCxnSpPr/>
      </xdr:nvCxnSpPr>
      <xdr:spPr>
        <a:xfrm>
          <a:off x="8686800" y="17351400"/>
          <a:ext cx="74295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142576</xdr:rowOff>
    </xdr:from>
    <xdr:to>
      <xdr:col>46</xdr:col>
      <xdr:colOff>38100</xdr:colOff>
      <xdr:row>107</xdr:row>
      <xdr:rowOff>72726</xdr:rowOff>
    </xdr:to>
    <xdr:sp macro="" textlink="">
      <xdr:nvSpPr>
        <xdr:cNvPr id="461" name="楕円 460">
          <a:extLst>
            <a:ext uri="{FF2B5EF4-FFF2-40B4-BE49-F238E27FC236}">
              <a16:creationId xmlns:a16="http://schemas.microsoft.com/office/drawing/2014/main" id="{9144C373-E937-4B81-A236-B8687D819FF0}"/>
            </a:ext>
          </a:extLst>
        </xdr:cNvPr>
        <xdr:cNvSpPr/>
      </xdr:nvSpPr>
      <xdr:spPr>
        <a:xfrm>
          <a:off x="7839075" y="1730980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21926</xdr:rowOff>
    </xdr:from>
    <xdr:to>
      <xdr:col>50</xdr:col>
      <xdr:colOff>114300</xdr:colOff>
      <xdr:row>107</xdr:row>
      <xdr:rowOff>22250</xdr:rowOff>
    </xdr:to>
    <xdr:cxnSp macro="">
      <xdr:nvCxnSpPr>
        <xdr:cNvPr id="462" name="直線コネクタ 461">
          <a:extLst>
            <a:ext uri="{FF2B5EF4-FFF2-40B4-BE49-F238E27FC236}">
              <a16:creationId xmlns:a16="http://schemas.microsoft.com/office/drawing/2014/main" id="{A30DAEC7-8EFF-4B09-B68A-28C76FA74E8E}"/>
            </a:ext>
          </a:extLst>
        </xdr:cNvPr>
        <xdr:cNvCxnSpPr/>
      </xdr:nvCxnSpPr>
      <xdr:spPr>
        <a:xfrm>
          <a:off x="7886700" y="17347901"/>
          <a:ext cx="8001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143518</xdr:rowOff>
    </xdr:from>
    <xdr:to>
      <xdr:col>41</xdr:col>
      <xdr:colOff>101600</xdr:colOff>
      <xdr:row>107</xdr:row>
      <xdr:rowOff>73668</xdr:rowOff>
    </xdr:to>
    <xdr:sp macro="" textlink="">
      <xdr:nvSpPr>
        <xdr:cNvPr id="463" name="楕円 462">
          <a:extLst>
            <a:ext uri="{FF2B5EF4-FFF2-40B4-BE49-F238E27FC236}">
              <a16:creationId xmlns:a16="http://schemas.microsoft.com/office/drawing/2014/main" id="{959292D6-4FA7-46CC-BFA7-B0EB9120D404}"/>
            </a:ext>
          </a:extLst>
        </xdr:cNvPr>
        <xdr:cNvSpPr/>
      </xdr:nvSpPr>
      <xdr:spPr>
        <a:xfrm>
          <a:off x="7029450" y="173043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21926</xdr:rowOff>
    </xdr:from>
    <xdr:to>
      <xdr:col>45</xdr:col>
      <xdr:colOff>177800</xdr:colOff>
      <xdr:row>107</xdr:row>
      <xdr:rowOff>22868</xdr:rowOff>
    </xdr:to>
    <xdr:cxnSp macro="">
      <xdr:nvCxnSpPr>
        <xdr:cNvPr id="464" name="直線コネクタ 463">
          <a:extLst>
            <a:ext uri="{FF2B5EF4-FFF2-40B4-BE49-F238E27FC236}">
              <a16:creationId xmlns:a16="http://schemas.microsoft.com/office/drawing/2014/main" id="{897EAC7F-3587-443B-9A77-1791A37094C6}"/>
            </a:ext>
          </a:extLst>
        </xdr:cNvPr>
        <xdr:cNvCxnSpPr/>
      </xdr:nvCxnSpPr>
      <xdr:spPr>
        <a:xfrm flipV="1">
          <a:off x="7077075" y="17347901"/>
          <a:ext cx="809625" cy="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143362</xdr:rowOff>
    </xdr:from>
    <xdr:to>
      <xdr:col>36</xdr:col>
      <xdr:colOff>165100</xdr:colOff>
      <xdr:row>107</xdr:row>
      <xdr:rowOff>73512</xdr:rowOff>
    </xdr:to>
    <xdr:sp macro="" textlink="">
      <xdr:nvSpPr>
        <xdr:cNvPr id="465" name="楕円 464">
          <a:extLst>
            <a:ext uri="{FF2B5EF4-FFF2-40B4-BE49-F238E27FC236}">
              <a16:creationId xmlns:a16="http://schemas.microsoft.com/office/drawing/2014/main" id="{93C25240-5B06-42DB-BA45-44F9B4C47CBD}"/>
            </a:ext>
          </a:extLst>
        </xdr:cNvPr>
        <xdr:cNvSpPr/>
      </xdr:nvSpPr>
      <xdr:spPr>
        <a:xfrm>
          <a:off x="6238875" y="173042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22712</xdr:rowOff>
    </xdr:from>
    <xdr:to>
      <xdr:col>41</xdr:col>
      <xdr:colOff>50800</xdr:colOff>
      <xdr:row>107</xdr:row>
      <xdr:rowOff>22868</xdr:rowOff>
    </xdr:to>
    <xdr:cxnSp macro="">
      <xdr:nvCxnSpPr>
        <xdr:cNvPr id="466" name="直線コネクタ 465">
          <a:extLst>
            <a:ext uri="{FF2B5EF4-FFF2-40B4-BE49-F238E27FC236}">
              <a16:creationId xmlns:a16="http://schemas.microsoft.com/office/drawing/2014/main" id="{57006A87-D83E-4C42-9B18-945B5DC1C7E6}"/>
            </a:ext>
          </a:extLst>
        </xdr:cNvPr>
        <xdr:cNvCxnSpPr/>
      </xdr:nvCxnSpPr>
      <xdr:spPr>
        <a:xfrm>
          <a:off x="6286500" y="17351862"/>
          <a:ext cx="790575"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138027</xdr:rowOff>
    </xdr:from>
    <xdr:ext cx="534377" cy="259045"/>
    <xdr:sp macro="" textlink="">
      <xdr:nvSpPr>
        <xdr:cNvPr id="467" name="n_1aveValue【港湾・漁港】&#10;一人当たり有形固定資産（償却資産）額">
          <a:extLst>
            <a:ext uri="{FF2B5EF4-FFF2-40B4-BE49-F238E27FC236}">
              <a16:creationId xmlns:a16="http://schemas.microsoft.com/office/drawing/2014/main" id="{FABBBF6F-1738-4EBC-B741-8FB589D729D3}"/>
            </a:ext>
          </a:extLst>
        </xdr:cNvPr>
        <xdr:cNvSpPr txBox="1"/>
      </xdr:nvSpPr>
      <xdr:spPr>
        <a:xfrm>
          <a:off x="8429136" y="169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100437</xdr:rowOff>
    </xdr:from>
    <xdr:ext cx="534377" cy="259045"/>
    <xdr:sp macro="" textlink="">
      <xdr:nvSpPr>
        <xdr:cNvPr id="468" name="n_2aveValue【港湾・漁港】&#10;一人当たり有形固定資産（償却資産）額">
          <a:extLst>
            <a:ext uri="{FF2B5EF4-FFF2-40B4-BE49-F238E27FC236}">
              <a16:creationId xmlns:a16="http://schemas.microsoft.com/office/drawing/2014/main" id="{CBA84B05-2D1A-4E57-98F6-0E098DA64E07}"/>
            </a:ext>
          </a:extLst>
        </xdr:cNvPr>
        <xdr:cNvSpPr txBox="1"/>
      </xdr:nvSpPr>
      <xdr:spPr>
        <a:xfrm>
          <a:off x="7648086" y="169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52114</xdr:rowOff>
    </xdr:from>
    <xdr:ext cx="534377" cy="259045"/>
    <xdr:sp macro="" textlink="">
      <xdr:nvSpPr>
        <xdr:cNvPr id="469" name="n_3aveValue【港湾・漁港】&#10;一人当たり有形固定資産（償却資産）額">
          <a:extLst>
            <a:ext uri="{FF2B5EF4-FFF2-40B4-BE49-F238E27FC236}">
              <a16:creationId xmlns:a16="http://schemas.microsoft.com/office/drawing/2014/main" id="{C29DF6AA-F575-44BF-A425-F88A9C3DE65F}"/>
            </a:ext>
          </a:extLst>
        </xdr:cNvPr>
        <xdr:cNvSpPr txBox="1"/>
      </xdr:nvSpPr>
      <xdr:spPr>
        <a:xfrm>
          <a:off x="6847986" y="168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162703</xdr:rowOff>
    </xdr:from>
    <xdr:ext cx="534377" cy="259045"/>
    <xdr:sp macro="" textlink="">
      <xdr:nvSpPr>
        <xdr:cNvPr id="470" name="n_4aveValue【港湾・漁港】&#10;一人当たり有形固定資産（償却資産）額">
          <a:extLst>
            <a:ext uri="{FF2B5EF4-FFF2-40B4-BE49-F238E27FC236}">
              <a16:creationId xmlns:a16="http://schemas.microsoft.com/office/drawing/2014/main" id="{85663A03-C191-47C6-9653-438113908754}"/>
            </a:ext>
          </a:extLst>
        </xdr:cNvPr>
        <xdr:cNvSpPr txBox="1"/>
      </xdr:nvSpPr>
      <xdr:spPr>
        <a:xfrm>
          <a:off x="6038361" y="169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64177</xdr:rowOff>
    </xdr:from>
    <xdr:ext cx="534377" cy="259045"/>
    <xdr:sp macro="" textlink="">
      <xdr:nvSpPr>
        <xdr:cNvPr id="471" name="n_1mainValue【港湾・漁港】&#10;一人当たり有形固定資産（償却資産）額">
          <a:extLst>
            <a:ext uri="{FF2B5EF4-FFF2-40B4-BE49-F238E27FC236}">
              <a16:creationId xmlns:a16="http://schemas.microsoft.com/office/drawing/2014/main" id="{EA9740F1-99C4-4737-AACA-374A052E44FE}"/>
            </a:ext>
          </a:extLst>
        </xdr:cNvPr>
        <xdr:cNvSpPr txBox="1"/>
      </xdr:nvSpPr>
      <xdr:spPr>
        <a:xfrm>
          <a:off x="8429136" y="173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63853</xdr:rowOff>
    </xdr:from>
    <xdr:ext cx="534377" cy="259045"/>
    <xdr:sp macro="" textlink="">
      <xdr:nvSpPr>
        <xdr:cNvPr id="472" name="n_2mainValue【港湾・漁港】&#10;一人当たり有形固定資産（償却資産）額">
          <a:extLst>
            <a:ext uri="{FF2B5EF4-FFF2-40B4-BE49-F238E27FC236}">
              <a16:creationId xmlns:a16="http://schemas.microsoft.com/office/drawing/2014/main" id="{BA3A14EF-57FA-4560-A291-F42D630AF0A1}"/>
            </a:ext>
          </a:extLst>
        </xdr:cNvPr>
        <xdr:cNvSpPr txBox="1"/>
      </xdr:nvSpPr>
      <xdr:spPr>
        <a:xfrm>
          <a:off x="7648086" y="1739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64795</xdr:rowOff>
    </xdr:from>
    <xdr:ext cx="534377" cy="259045"/>
    <xdr:sp macro="" textlink="">
      <xdr:nvSpPr>
        <xdr:cNvPr id="473" name="n_3mainValue【港湾・漁港】&#10;一人当たり有形固定資産（償却資産）額">
          <a:extLst>
            <a:ext uri="{FF2B5EF4-FFF2-40B4-BE49-F238E27FC236}">
              <a16:creationId xmlns:a16="http://schemas.microsoft.com/office/drawing/2014/main" id="{2876036D-0B7F-4D12-937B-A2132AE61B5C}"/>
            </a:ext>
          </a:extLst>
        </xdr:cNvPr>
        <xdr:cNvSpPr txBox="1"/>
      </xdr:nvSpPr>
      <xdr:spPr>
        <a:xfrm>
          <a:off x="6847986" y="173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64639</xdr:rowOff>
    </xdr:from>
    <xdr:ext cx="534377" cy="259045"/>
    <xdr:sp macro="" textlink="">
      <xdr:nvSpPr>
        <xdr:cNvPr id="474" name="n_4mainValue【港湾・漁港】&#10;一人当たり有形固定資産（償却資産）額">
          <a:extLst>
            <a:ext uri="{FF2B5EF4-FFF2-40B4-BE49-F238E27FC236}">
              <a16:creationId xmlns:a16="http://schemas.microsoft.com/office/drawing/2014/main" id="{5163911E-6DBC-4CC5-BC98-9859D6D99FB1}"/>
            </a:ext>
          </a:extLst>
        </xdr:cNvPr>
        <xdr:cNvSpPr txBox="1"/>
      </xdr:nvSpPr>
      <xdr:spPr>
        <a:xfrm>
          <a:off x="6038361" y="173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a:extLst>
            <a:ext uri="{FF2B5EF4-FFF2-40B4-BE49-F238E27FC236}">
              <a16:creationId xmlns:a16="http://schemas.microsoft.com/office/drawing/2014/main" id="{D26391A8-8DC6-4DFF-84F3-A162C5B9CC6B}"/>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76" name="正方形/長方形 475">
          <a:extLst>
            <a:ext uri="{FF2B5EF4-FFF2-40B4-BE49-F238E27FC236}">
              <a16:creationId xmlns:a16="http://schemas.microsoft.com/office/drawing/2014/main" id="{1F27555C-40B7-4B2F-8070-8797A48ECDA3}"/>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77" name="正方形/長方形 476">
          <a:extLst>
            <a:ext uri="{FF2B5EF4-FFF2-40B4-BE49-F238E27FC236}">
              <a16:creationId xmlns:a16="http://schemas.microsoft.com/office/drawing/2014/main" id="{5F9DBFD1-6867-41BD-8545-E26B2CBBB656}"/>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78" name="正方形/長方形 477">
          <a:extLst>
            <a:ext uri="{FF2B5EF4-FFF2-40B4-BE49-F238E27FC236}">
              <a16:creationId xmlns:a16="http://schemas.microsoft.com/office/drawing/2014/main" id="{BDF0224B-42F5-410D-9423-72672D175154}"/>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79" name="正方形/長方形 478">
          <a:extLst>
            <a:ext uri="{FF2B5EF4-FFF2-40B4-BE49-F238E27FC236}">
              <a16:creationId xmlns:a16="http://schemas.microsoft.com/office/drawing/2014/main" id="{56F1D1F1-DFB0-4DED-AA84-BE0288FBF5CC}"/>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a:extLst>
            <a:ext uri="{FF2B5EF4-FFF2-40B4-BE49-F238E27FC236}">
              <a16:creationId xmlns:a16="http://schemas.microsoft.com/office/drawing/2014/main" id="{08C492DA-0359-478F-95D0-07841E754758}"/>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a:extLst>
            <a:ext uri="{FF2B5EF4-FFF2-40B4-BE49-F238E27FC236}">
              <a16:creationId xmlns:a16="http://schemas.microsoft.com/office/drawing/2014/main" id="{06F09FE4-E831-4C59-9A53-CD0E78F384E0}"/>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a:extLst>
            <a:ext uri="{FF2B5EF4-FFF2-40B4-BE49-F238E27FC236}">
              <a16:creationId xmlns:a16="http://schemas.microsoft.com/office/drawing/2014/main" id="{B202DD58-8576-4C39-8874-B4A56177B731}"/>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3" name="テキスト ボックス 482">
          <a:extLst>
            <a:ext uri="{FF2B5EF4-FFF2-40B4-BE49-F238E27FC236}">
              <a16:creationId xmlns:a16="http://schemas.microsoft.com/office/drawing/2014/main" id="{BEEE42CD-EAF1-40EE-9E88-63DC56DBD03D}"/>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4" name="直線コネクタ 483">
          <a:extLst>
            <a:ext uri="{FF2B5EF4-FFF2-40B4-BE49-F238E27FC236}">
              <a16:creationId xmlns:a16="http://schemas.microsoft.com/office/drawing/2014/main" id="{73EC4ACD-5005-44C3-8C16-F30B71D8D812}"/>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85" name="テキスト ボックス 484">
          <a:extLst>
            <a:ext uri="{FF2B5EF4-FFF2-40B4-BE49-F238E27FC236}">
              <a16:creationId xmlns:a16="http://schemas.microsoft.com/office/drawing/2014/main" id="{BB493C8A-DD8D-4EBF-A7A2-02FD0CFB4BC8}"/>
            </a:ext>
          </a:extLst>
        </xdr:cNvPr>
        <xdr:cNvSpPr txBox="1"/>
      </xdr:nvSpPr>
      <xdr:spPr>
        <a:xfrm>
          <a:off x="107945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6" name="直線コネクタ 485">
          <a:extLst>
            <a:ext uri="{FF2B5EF4-FFF2-40B4-BE49-F238E27FC236}">
              <a16:creationId xmlns:a16="http://schemas.microsoft.com/office/drawing/2014/main" id="{C6D34554-6F77-4ACC-9714-80EDCCBB6DF8}"/>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7" name="テキスト ボックス 486">
          <a:extLst>
            <a:ext uri="{FF2B5EF4-FFF2-40B4-BE49-F238E27FC236}">
              <a16:creationId xmlns:a16="http://schemas.microsoft.com/office/drawing/2014/main" id="{CC748A8C-5971-4405-9085-5C84CF2CCE78}"/>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8" name="直線コネクタ 487">
          <a:extLst>
            <a:ext uri="{FF2B5EF4-FFF2-40B4-BE49-F238E27FC236}">
              <a16:creationId xmlns:a16="http://schemas.microsoft.com/office/drawing/2014/main" id="{EBBBE918-E88B-4AE9-B7F3-42A8BDE1D84B}"/>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9" name="テキスト ボックス 488">
          <a:extLst>
            <a:ext uri="{FF2B5EF4-FFF2-40B4-BE49-F238E27FC236}">
              <a16:creationId xmlns:a16="http://schemas.microsoft.com/office/drawing/2014/main" id="{FF52A0A0-38AD-4FC6-B7BF-9D4692E72E58}"/>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90" name="直線コネクタ 489">
          <a:extLst>
            <a:ext uri="{FF2B5EF4-FFF2-40B4-BE49-F238E27FC236}">
              <a16:creationId xmlns:a16="http://schemas.microsoft.com/office/drawing/2014/main" id="{04411505-7F23-47AB-BD3E-3B73885090D6}"/>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91" name="テキスト ボックス 490">
          <a:extLst>
            <a:ext uri="{FF2B5EF4-FFF2-40B4-BE49-F238E27FC236}">
              <a16:creationId xmlns:a16="http://schemas.microsoft.com/office/drawing/2014/main" id="{72C72FE4-ADC9-4AF3-A162-CFFCC1268640}"/>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7D472A7F-CF80-4BF9-992C-32F503168ADF}"/>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3" name="テキスト ボックス 492">
          <a:extLst>
            <a:ext uri="{FF2B5EF4-FFF2-40B4-BE49-F238E27FC236}">
              <a16:creationId xmlns:a16="http://schemas.microsoft.com/office/drawing/2014/main" id="{45000D73-AEA6-4811-896C-09A4E0ED48E7}"/>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空港】&#10;有形固定資産減価償却率グラフ枠">
          <a:extLst>
            <a:ext uri="{FF2B5EF4-FFF2-40B4-BE49-F238E27FC236}">
              <a16:creationId xmlns:a16="http://schemas.microsoft.com/office/drawing/2014/main" id="{6008E04A-DEF2-40B0-9568-66202F35FA8B}"/>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140208</xdr:rowOff>
    </xdr:from>
    <xdr:to>
      <xdr:col>85</xdr:col>
      <xdr:colOff>126364</xdr:colOff>
      <xdr:row>41</xdr:row>
      <xdr:rowOff>119634</xdr:rowOff>
    </xdr:to>
    <xdr:cxnSp macro="">
      <xdr:nvCxnSpPr>
        <xdr:cNvPr id="495" name="直線コネクタ 494">
          <a:extLst>
            <a:ext uri="{FF2B5EF4-FFF2-40B4-BE49-F238E27FC236}">
              <a16:creationId xmlns:a16="http://schemas.microsoft.com/office/drawing/2014/main" id="{08FE9F61-F070-42FF-A736-7C454260F4D5}"/>
            </a:ext>
          </a:extLst>
        </xdr:cNvPr>
        <xdr:cNvCxnSpPr/>
      </xdr:nvCxnSpPr>
      <xdr:spPr>
        <a:xfrm flipV="1">
          <a:off x="14695170" y="5486908"/>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123461</xdr:rowOff>
    </xdr:from>
    <xdr:ext cx="405111" cy="259045"/>
    <xdr:sp macro="" textlink="">
      <xdr:nvSpPr>
        <xdr:cNvPr id="496" name="【空港】&#10;有形固定資産減価償却率最小値テキスト">
          <a:extLst>
            <a:ext uri="{FF2B5EF4-FFF2-40B4-BE49-F238E27FC236}">
              <a16:creationId xmlns:a16="http://schemas.microsoft.com/office/drawing/2014/main" id="{76D4DB02-24F8-44F1-87D6-D57C90885879}"/>
            </a:ext>
          </a:extLst>
        </xdr:cNvPr>
        <xdr:cNvSpPr txBox="1"/>
      </xdr:nvSpPr>
      <xdr:spPr>
        <a:xfrm>
          <a:off x="14744700" y="676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119634</xdr:rowOff>
    </xdr:from>
    <xdr:to>
      <xdr:col>86</xdr:col>
      <xdr:colOff>25400</xdr:colOff>
      <xdr:row>41</xdr:row>
      <xdr:rowOff>119634</xdr:rowOff>
    </xdr:to>
    <xdr:cxnSp macro="">
      <xdr:nvCxnSpPr>
        <xdr:cNvPr id="497" name="直線コネクタ 496">
          <a:extLst>
            <a:ext uri="{FF2B5EF4-FFF2-40B4-BE49-F238E27FC236}">
              <a16:creationId xmlns:a16="http://schemas.microsoft.com/office/drawing/2014/main" id="{FB14F7B3-94B8-4C09-9A53-221D294F3661}"/>
            </a:ext>
          </a:extLst>
        </xdr:cNvPr>
        <xdr:cNvCxnSpPr/>
      </xdr:nvCxnSpPr>
      <xdr:spPr>
        <a:xfrm>
          <a:off x="14611350" y="67617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86885</xdr:rowOff>
    </xdr:from>
    <xdr:ext cx="405111" cy="259045"/>
    <xdr:sp macro="" textlink="">
      <xdr:nvSpPr>
        <xdr:cNvPr id="498" name="【空港】&#10;有形固定資産減価償却率最大値テキスト">
          <a:extLst>
            <a:ext uri="{FF2B5EF4-FFF2-40B4-BE49-F238E27FC236}">
              <a16:creationId xmlns:a16="http://schemas.microsoft.com/office/drawing/2014/main" id="{A70CD5A1-F7DA-4A1D-A494-E6BD5DEF1513}"/>
            </a:ext>
          </a:extLst>
        </xdr:cNvPr>
        <xdr:cNvSpPr txBox="1"/>
      </xdr:nvSpPr>
      <xdr:spPr>
        <a:xfrm>
          <a:off x="14744700" y="526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140208</xdr:rowOff>
    </xdr:from>
    <xdr:to>
      <xdr:col>86</xdr:col>
      <xdr:colOff>25400</xdr:colOff>
      <xdr:row>33</xdr:row>
      <xdr:rowOff>140208</xdr:rowOff>
    </xdr:to>
    <xdr:cxnSp macro="">
      <xdr:nvCxnSpPr>
        <xdr:cNvPr id="499" name="直線コネクタ 498">
          <a:extLst>
            <a:ext uri="{FF2B5EF4-FFF2-40B4-BE49-F238E27FC236}">
              <a16:creationId xmlns:a16="http://schemas.microsoft.com/office/drawing/2014/main" id="{0C12CA26-9CF4-4327-B824-50EC990C54C5}"/>
            </a:ext>
          </a:extLst>
        </xdr:cNvPr>
        <xdr:cNvCxnSpPr/>
      </xdr:nvCxnSpPr>
      <xdr:spPr>
        <a:xfrm>
          <a:off x="14611350" y="54869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12971</xdr:rowOff>
    </xdr:from>
    <xdr:ext cx="405111" cy="259045"/>
    <xdr:sp macro="" textlink="">
      <xdr:nvSpPr>
        <xdr:cNvPr id="500" name="【空港】&#10;有形固定資産減価償却率平均値テキスト">
          <a:extLst>
            <a:ext uri="{FF2B5EF4-FFF2-40B4-BE49-F238E27FC236}">
              <a16:creationId xmlns:a16="http://schemas.microsoft.com/office/drawing/2014/main" id="{13416C0F-79BB-469B-A3F8-9A75120A491B}"/>
            </a:ext>
          </a:extLst>
        </xdr:cNvPr>
        <xdr:cNvSpPr txBox="1"/>
      </xdr:nvSpPr>
      <xdr:spPr>
        <a:xfrm>
          <a:off x="14744700" y="5839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34544</xdr:rowOff>
    </xdr:from>
    <xdr:to>
      <xdr:col>85</xdr:col>
      <xdr:colOff>177800</xdr:colOff>
      <xdr:row>36</xdr:row>
      <xdr:rowOff>136144</xdr:rowOff>
    </xdr:to>
    <xdr:sp macro="" textlink="">
      <xdr:nvSpPr>
        <xdr:cNvPr id="501" name="フローチャート: 判断 500">
          <a:extLst>
            <a:ext uri="{FF2B5EF4-FFF2-40B4-BE49-F238E27FC236}">
              <a16:creationId xmlns:a16="http://schemas.microsoft.com/office/drawing/2014/main" id="{B87C62A1-F62D-43F7-94D1-B6401DC483BC}"/>
            </a:ext>
          </a:extLst>
        </xdr:cNvPr>
        <xdr:cNvSpPr/>
      </xdr:nvSpPr>
      <xdr:spPr>
        <a:xfrm>
          <a:off x="14649450" y="586066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169418</xdr:rowOff>
    </xdr:from>
    <xdr:to>
      <xdr:col>81</xdr:col>
      <xdr:colOff>101600</xdr:colOff>
      <xdr:row>36</xdr:row>
      <xdr:rowOff>99568</xdr:rowOff>
    </xdr:to>
    <xdr:sp macro="" textlink="">
      <xdr:nvSpPr>
        <xdr:cNvPr id="502" name="フローチャート: 判断 501">
          <a:extLst>
            <a:ext uri="{FF2B5EF4-FFF2-40B4-BE49-F238E27FC236}">
              <a16:creationId xmlns:a16="http://schemas.microsoft.com/office/drawing/2014/main" id="{229A2216-8BC6-4813-A345-23FCDAA09374}"/>
            </a:ext>
          </a:extLst>
        </xdr:cNvPr>
        <xdr:cNvSpPr/>
      </xdr:nvSpPr>
      <xdr:spPr>
        <a:xfrm>
          <a:off x="13887450" y="582726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151130</xdr:rowOff>
    </xdr:from>
    <xdr:to>
      <xdr:col>76</xdr:col>
      <xdr:colOff>165100</xdr:colOff>
      <xdr:row>36</xdr:row>
      <xdr:rowOff>81280</xdr:rowOff>
    </xdr:to>
    <xdr:sp macro="" textlink="">
      <xdr:nvSpPr>
        <xdr:cNvPr id="503" name="フローチャート: 判断 502">
          <a:extLst>
            <a:ext uri="{FF2B5EF4-FFF2-40B4-BE49-F238E27FC236}">
              <a16:creationId xmlns:a16="http://schemas.microsoft.com/office/drawing/2014/main" id="{10B8FEFA-E1DC-4B21-A195-A20326D83A58}"/>
            </a:ext>
          </a:extLst>
        </xdr:cNvPr>
        <xdr:cNvSpPr/>
      </xdr:nvSpPr>
      <xdr:spPr>
        <a:xfrm>
          <a:off x="13096875" y="58185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148844</xdr:rowOff>
    </xdr:from>
    <xdr:to>
      <xdr:col>72</xdr:col>
      <xdr:colOff>38100</xdr:colOff>
      <xdr:row>36</xdr:row>
      <xdr:rowOff>78994</xdr:rowOff>
    </xdr:to>
    <xdr:sp macro="" textlink="">
      <xdr:nvSpPr>
        <xdr:cNvPr id="504" name="フローチャート: 判断 503">
          <a:extLst>
            <a:ext uri="{FF2B5EF4-FFF2-40B4-BE49-F238E27FC236}">
              <a16:creationId xmlns:a16="http://schemas.microsoft.com/office/drawing/2014/main" id="{3AF8F261-A0BC-4BC3-91E8-28C941129A11}"/>
            </a:ext>
          </a:extLst>
        </xdr:cNvPr>
        <xdr:cNvSpPr/>
      </xdr:nvSpPr>
      <xdr:spPr>
        <a:xfrm>
          <a:off x="12296775" y="58130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48260</xdr:rowOff>
    </xdr:from>
    <xdr:to>
      <xdr:col>67</xdr:col>
      <xdr:colOff>101600</xdr:colOff>
      <xdr:row>37</xdr:row>
      <xdr:rowOff>149860</xdr:rowOff>
    </xdr:to>
    <xdr:sp macro="" textlink="">
      <xdr:nvSpPr>
        <xdr:cNvPr id="505" name="フローチャート: 判断 504">
          <a:extLst>
            <a:ext uri="{FF2B5EF4-FFF2-40B4-BE49-F238E27FC236}">
              <a16:creationId xmlns:a16="http://schemas.microsoft.com/office/drawing/2014/main" id="{715F3EB7-364A-4464-A0C7-7328B03C8A38}"/>
            </a:ext>
          </a:extLst>
        </xdr:cNvPr>
        <xdr:cNvSpPr/>
      </xdr:nvSpPr>
      <xdr:spPr>
        <a:xfrm>
          <a:off x="11487150" y="603631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52E84412-934C-461D-96E0-39F9F29C53AA}"/>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9153336E-6420-49F2-9D34-73AC5D5A0E5C}"/>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9593D34D-2E8F-4120-A66A-808D8927A4C7}"/>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D7FCAB64-0550-46E9-BAB8-662ADF5B60C2}"/>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34E8C530-9B8B-4C62-BDE4-8624F60EFC7F}"/>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146558</xdr:rowOff>
    </xdr:from>
    <xdr:to>
      <xdr:col>85</xdr:col>
      <xdr:colOff>177800</xdr:colOff>
      <xdr:row>34</xdr:row>
      <xdr:rowOff>76708</xdr:rowOff>
    </xdr:to>
    <xdr:sp macro="" textlink="">
      <xdr:nvSpPr>
        <xdr:cNvPr id="511" name="楕円 510">
          <a:extLst>
            <a:ext uri="{FF2B5EF4-FFF2-40B4-BE49-F238E27FC236}">
              <a16:creationId xmlns:a16="http://schemas.microsoft.com/office/drawing/2014/main" id="{EE0C9067-F476-434A-A5C5-00AA2A086840}"/>
            </a:ext>
          </a:extLst>
        </xdr:cNvPr>
        <xdr:cNvSpPr/>
      </xdr:nvSpPr>
      <xdr:spPr>
        <a:xfrm>
          <a:off x="14649450" y="54869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61485</xdr:rowOff>
    </xdr:from>
    <xdr:ext cx="405111" cy="259045"/>
    <xdr:sp macro="" textlink="">
      <xdr:nvSpPr>
        <xdr:cNvPr id="512" name="【空港】&#10;有形固定資産減価償却率該当値テキスト">
          <a:extLst>
            <a:ext uri="{FF2B5EF4-FFF2-40B4-BE49-F238E27FC236}">
              <a16:creationId xmlns:a16="http://schemas.microsoft.com/office/drawing/2014/main" id="{8846D7D0-DF82-42FC-88CF-6B32AF5112B6}"/>
            </a:ext>
          </a:extLst>
        </xdr:cNvPr>
        <xdr:cNvSpPr txBox="1"/>
      </xdr:nvSpPr>
      <xdr:spPr>
        <a:xfrm>
          <a:off x="14744700" y="540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84836</xdr:rowOff>
    </xdr:from>
    <xdr:to>
      <xdr:col>81</xdr:col>
      <xdr:colOff>101600</xdr:colOff>
      <xdr:row>34</xdr:row>
      <xdr:rowOff>14986</xdr:rowOff>
    </xdr:to>
    <xdr:sp macro="" textlink="">
      <xdr:nvSpPr>
        <xdr:cNvPr id="513" name="楕円 512">
          <a:extLst>
            <a:ext uri="{FF2B5EF4-FFF2-40B4-BE49-F238E27FC236}">
              <a16:creationId xmlns:a16="http://schemas.microsoft.com/office/drawing/2014/main" id="{0F3AFFD4-03BA-4236-AFF8-4D43E23062C6}"/>
            </a:ext>
          </a:extLst>
        </xdr:cNvPr>
        <xdr:cNvSpPr/>
      </xdr:nvSpPr>
      <xdr:spPr>
        <a:xfrm>
          <a:off x="13887450" y="543153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135636</xdr:rowOff>
    </xdr:from>
    <xdr:to>
      <xdr:col>85</xdr:col>
      <xdr:colOff>127000</xdr:colOff>
      <xdr:row>34</xdr:row>
      <xdr:rowOff>25908</xdr:rowOff>
    </xdr:to>
    <xdr:cxnSp macro="">
      <xdr:nvCxnSpPr>
        <xdr:cNvPr id="514" name="直線コネクタ 513">
          <a:extLst>
            <a:ext uri="{FF2B5EF4-FFF2-40B4-BE49-F238E27FC236}">
              <a16:creationId xmlns:a16="http://schemas.microsoft.com/office/drawing/2014/main" id="{C19E224D-F344-4A7D-B14A-827E284BD4E0}"/>
            </a:ext>
          </a:extLst>
        </xdr:cNvPr>
        <xdr:cNvCxnSpPr/>
      </xdr:nvCxnSpPr>
      <xdr:spPr>
        <a:xfrm>
          <a:off x="13935075" y="5479161"/>
          <a:ext cx="762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11684</xdr:rowOff>
    </xdr:from>
    <xdr:to>
      <xdr:col>76</xdr:col>
      <xdr:colOff>165100</xdr:colOff>
      <xdr:row>33</xdr:row>
      <xdr:rowOff>113284</xdr:rowOff>
    </xdr:to>
    <xdr:sp macro="" textlink="">
      <xdr:nvSpPr>
        <xdr:cNvPr id="515" name="楕円 514">
          <a:extLst>
            <a:ext uri="{FF2B5EF4-FFF2-40B4-BE49-F238E27FC236}">
              <a16:creationId xmlns:a16="http://schemas.microsoft.com/office/drawing/2014/main" id="{41267A16-3D7C-4664-9D88-F51384FFB9EA}"/>
            </a:ext>
          </a:extLst>
        </xdr:cNvPr>
        <xdr:cNvSpPr/>
      </xdr:nvSpPr>
      <xdr:spPr>
        <a:xfrm>
          <a:off x="13096875" y="535203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62484</xdr:rowOff>
    </xdr:from>
    <xdr:to>
      <xdr:col>81</xdr:col>
      <xdr:colOff>50800</xdr:colOff>
      <xdr:row>33</xdr:row>
      <xdr:rowOff>135636</xdr:rowOff>
    </xdr:to>
    <xdr:cxnSp macro="">
      <xdr:nvCxnSpPr>
        <xdr:cNvPr id="516" name="直線コネクタ 515">
          <a:extLst>
            <a:ext uri="{FF2B5EF4-FFF2-40B4-BE49-F238E27FC236}">
              <a16:creationId xmlns:a16="http://schemas.microsoft.com/office/drawing/2014/main" id="{51A11F23-6EB6-4C96-8B25-1EFA30155087}"/>
            </a:ext>
          </a:extLst>
        </xdr:cNvPr>
        <xdr:cNvCxnSpPr/>
      </xdr:nvCxnSpPr>
      <xdr:spPr>
        <a:xfrm>
          <a:off x="13144500" y="5409184"/>
          <a:ext cx="790575"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68834</xdr:rowOff>
    </xdr:from>
    <xdr:to>
      <xdr:col>72</xdr:col>
      <xdr:colOff>38100</xdr:colOff>
      <xdr:row>34</xdr:row>
      <xdr:rowOff>170434</xdr:rowOff>
    </xdr:to>
    <xdr:sp macro="" textlink="">
      <xdr:nvSpPr>
        <xdr:cNvPr id="517" name="楕円 516">
          <a:extLst>
            <a:ext uri="{FF2B5EF4-FFF2-40B4-BE49-F238E27FC236}">
              <a16:creationId xmlns:a16="http://schemas.microsoft.com/office/drawing/2014/main" id="{F30BFA9B-48CC-4A23-A267-0021624F0BDC}"/>
            </a:ext>
          </a:extLst>
        </xdr:cNvPr>
        <xdr:cNvSpPr/>
      </xdr:nvSpPr>
      <xdr:spPr>
        <a:xfrm>
          <a:off x="12296775" y="557110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62484</xdr:rowOff>
    </xdr:from>
    <xdr:to>
      <xdr:col>76</xdr:col>
      <xdr:colOff>114300</xdr:colOff>
      <xdr:row>34</xdr:row>
      <xdr:rowOff>119634</xdr:rowOff>
    </xdr:to>
    <xdr:cxnSp macro="">
      <xdr:nvCxnSpPr>
        <xdr:cNvPr id="518" name="直線コネクタ 517">
          <a:extLst>
            <a:ext uri="{FF2B5EF4-FFF2-40B4-BE49-F238E27FC236}">
              <a16:creationId xmlns:a16="http://schemas.microsoft.com/office/drawing/2014/main" id="{A55980D0-DF2D-4FBC-9C6A-87E1422F335F}"/>
            </a:ext>
          </a:extLst>
        </xdr:cNvPr>
        <xdr:cNvCxnSpPr/>
      </xdr:nvCxnSpPr>
      <xdr:spPr>
        <a:xfrm flipV="1">
          <a:off x="12344400" y="5409184"/>
          <a:ext cx="8001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66548</xdr:rowOff>
    </xdr:from>
    <xdr:to>
      <xdr:col>67</xdr:col>
      <xdr:colOff>101600</xdr:colOff>
      <xdr:row>34</xdr:row>
      <xdr:rowOff>168148</xdr:rowOff>
    </xdr:to>
    <xdr:sp macro="" textlink="">
      <xdr:nvSpPr>
        <xdr:cNvPr id="519" name="楕円 518">
          <a:extLst>
            <a:ext uri="{FF2B5EF4-FFF2-40B4-BE49-F238E27FC236}">
              <a16:creationId xmlns:a16="http://schemas.microsoft.com/office/drawing/2014/main" id="{74C14680-F7BE-4285-9FB3-708AF2EA168C}"/>
            </a:ext>
          </a:extLst>
        </xdr:cNvPr>
        <xdr:cNvSpPr/>
      </xdr:nvSpPr>
      <xdr:spPr>
        <a:xfrm>
          <a:off x="11487150" y="557517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117348</xdr:rowOff>
    </xdr:from>
    <xdr:to>
      <xdr:col>71</xdr:col>
      <xdr:colOff>177800</xdr:colOff>
      <xdr:row>34</xdr:row>
      <xdr:rowOff>119634</xdr:rowOff>
    </xdr:to>
    <xdr:cxnSp macro="">
      <xdr:nvCxnSpPr>
        <xdr:cNvPr id="520" name="直線コネクタ 519">
          <a:extLst>
            <a:ext uri="{FF2B5EF4-FFF2-40B4-BE49-F238E27FC236}">
              <a16:creationId xmlns:a16="http://schemas.microsoft.com/office/drawing/2014/main" id="{885F4830-C962-4AC0-91E0-E3A6B914310E}"/>
            </a:ext>
          </a:extLst>
        </xdr:cNvPr>
        <xdr:cNvCxnSpPr/>
      </xdr:nvCxnSpPr>
      <xdr:spPr>
        <a:xfrm>
          <a:off x="11534775" y="5622798"/>
          <a:ext cx="809625"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90695</xdr:rowOff>
    </xdr:from>
    <xdr:ext cx="405111" cy="259045"/>
    <xdr:sp macro="" textlink="">
      <xdr:nvSpPr>
        <xdr:cNvPr id="521" name="n_1aveValue【空港】&#10;有形固定資産減価償却率">
          <a:extLst>
            <a:ext uri="{FF2B5EF4-FFF2-40B4-BE49-F238E27FC236}">
              <a16:creationId xmlns:a16="http://schemas.microsoft.com/office/drawing/2014/main" id="{BA0C4EA2-8AE4-41B4-A45A-DF6351D2EBE1}"/>
            </a:ext>
          </a:extLst>
        </xdr:cNvPr>
        <xdr:cNvSpPr txBox="1"/>
      </xdr:nvSpPr>
      <xdr:spPr>
        <a:xfrm>
          <a:off x="13745219" y="59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72407</xdr:rowOff>
    </xdr:from>
    <xdr:ext cx="405111" cy="259045"/>
    <xdr:sp macro="" textlink="">
      <xdr:nvSpPr>
        <xdr:cNvPr id="522" name="n_2aveValue【空港】&#10;有形固定資産減価償却率">
          <a:extLst>
            <a:ext uri="{FF2B5EF4-FFF2-40B4-BE49-F238E27FC236}">
              <a16:creationId xmlns:a16="http://schemas.microsoft.com/office/drawing/2014/main" id="{B05CFBDC-D27A-414D-A809-F2B8953D43D6}"/>
            </a:ext>
          </a:extLst>
        </xdr:cNvPr>
        <xdr:cNvSpPr txBox="1"/>
      </xdr:nvSpPr>
      <xdr:spPr>
        <a:xfrm>
          <a:off x="12964169"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70121</xdr:rowOff>
    </xdr:from>
    <xdr:ext cx="405111" cy="259045"/>
    <xdr:sp macro="" textlink="">
      <xdr:nvSpPr>
        <xdr:cNvPr id="523" name="n_3aveValue【空港】&#10;有形固定資産減価償却率">
          <a:extLst>
            <a:ext uri="{FF2B5EF4-FFF2-40B4-BE49-F238E27FC236}">
              <a16:creationId xmlns:a16="http://schemas.microsoft.com/office/drawing/2014/main" id="{4565823E-EE12-4334-BE79-371C43E6816D}"/>
            </a:ext>
          </a:extLst>
        </xdr:cNvPr>
        <xdr:cNvSpPr txBox="1"/>
      </xdr:nvSpPr>
      <xdr:spPr>
        <a:xfrm>
          <a:off x="12164069" y="58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140987</xdr:rowOff>
    </xdr:from>
    <xdr:ext cx="405111" cy="259045"/>
    <xdr:sp macro="" textlink="">
      <xdr:nvSpPr>
        <xdr:cNvPr id="524" name="n_4aveValue【空港】&#10;有形固定資産減価償却率">
          <a:extLst>
            <a:ext uri="{FF2B5EF4-FFF2-40B4-BE49-F238E27FC236}">
              <a16:creationId xmlns:a16="http://schemas.microsoft.com/office/drawing/2014/main" id="{AFE3592C-C95D-4E75-B841-AC5106A6A26B}"/>
            </a:ext>
          </a:extLst>
        </xdr:cNvPr>
        <xdr:cNvSpPr txBox="1"/>
      </xdr:nvSpPr>
      <xdr:spPr>
        <a:xfrm>
          <a:off x="11354444" y="6135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31513</xdr:rowOff>
    </xdr:from>
    <xdr:ext cx="405111" cy="259045"/>
    <xdr:sp macro="" textlink="">
      <xdr:nvSpPr>
        <xdr:cNvPr id="525" name="n_1mainValue【空港】&#10;有形固定資産減価償却率">
          <a:extLst>
            <a:ext uri="{FF2B5EF4-FFF2-40B4-BE49-F238E27FC236}">
              <a16:creationId xmlns:a16="http://schemas.microsoft.com/office/drawing/2014/main" id="{C5301F66-72D3-4508-B80F-689CD12D2D02}"/>
            </a:ext>
          </a:extLst>
        </xdr:cNvPr>
        <xdr:cNvSpPr txBox="1"/>
      </xdr:nvSpPr>
      <xdr:spPr>
        <a:xfrm>
          <a:off x="13745219" y="52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129811</xdr:rowOff>
    </xdr:from>
    <xdr:ext cx="405111" cy="259045"/>
    <xdr:sp macro="" textlink="">
      <xdr:nvSpPr>
        <xdr:cNvPr id="526" name="n_2mainValue【空港】&#10;有形固定資産減価償却率">
          <a:extLst>
            <a:ext uri="{FF2B5EF4-FFF2-40B4-BE49-F238E27FC236}">
              <a16:creationId xmlns:a16="http://schemas.microsoft.com/office/drawing/2014/main" id="{E4B425F0-59A9-4CB7-A691-319579DCE04C}"/>
            </a:ext>
          </a:extLst>
        </xdr:cNvPr>
        <xdr:cNvSpPr txBox="1"/>
      </xdr:nvSpPr>
      <xdr:spPr>
        <a:xfrm>
          <a:off x="12964169" y="514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15511</xdr:rowOff>
    </xdr:from>
    <xdr:ext cx="405111" cy="259045"/>
    <xdr:sp macro="" textlink="">
      <xdr:nvSpPr>
        <xdr:cNvPr id="527" name="n_3mainValue【空港】&#10;有形固定資産減価償却率">
          <a:extLst>
            <a:ext uri="{FF2B5EF4-FFF2-40B4-BE49-F238E27FC236}">
              <a16:creationId xmlns:a16="http://schemas.microsoft.com/office/drawing/2014/main" id="{0CE483E2-C9DA-41DD-8690-87D523FC74B1}"/>
            </a:ext>
          </a:extLst>
        </xdr:cNvPr>
        <xdr:cNvSpPr txBox="1"/>
      </xdr:nvSpPr>
      <xdr:spPr>
        <a:xfrm>
          <a:off x="12164069" y="535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13225</xdr:rowOff>
    </xdr:from>
    <xdr:ext cx="405111" cy="259045"/>
    <xdr:sp macro="" textlink="">
      <xdr:nvSpPr>
        <xdr:cNvPr id="528" name="n_4mainValue【空港】&#10;有形固定資産減価償却率">
          <a:extLst>
            <a:ext uri="{FF2B5EF4-FFF2-40B4-BE49-F238E27FC236}">
              <a16:creationId xmlns:a16="http://schemas.microsoft.com/office/drawing/2014/main" id="{5D0E4A10-10A8-4E42-B017-0434AC287891}"/>
            </a:ext>
          </a:extLst>
        </xdr:cNvPr>
        <xdr:cNvSpPr txBox="1"/>
      </xdr:nvSpPr>
      <xdr:spPr>
        <a:xfrm>
          <a:off x="11354444" y="53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a:extLst>
            <a:ext uri="{FF2B5EF4-FFF2-40B4-BE49-F238E27FC236}">
              <a16:creationId xmlns:a16="http://schemas.microsoft.com/office/drawing/2014/main" id="{BCA5C0A7-C3FF-4582-B6D5-98660C15B9B1}"/>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0" name="正方形/長方形 529">
          <a:extLst>
            <a:ext uri="{FF2B5EF4-FFF2-40B4-BE49-F238E27FC236}">
              <a16:creationId xmlns:a16="http://schemas.microsoft.com/office/drawing/2014/main" id="{D78F16E5-8342-4078-9554-EEEBBC9E82CC}"/>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1" name="正方形/長方形 530">
          <a:extLst>
            <a:ext uri="{FF2B5EF4-FFF2-40B4-BE49-F238E27FC236}">
              <a16:creationId xmlns:a16="http://schemas.microsoft.com/office/drawing/2014/main" id="{6FEB8D26-38F4-4702-90BB-EA805AFE020D}"/>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2" name="正方形/長方形 531">
          <a:extLst>
            <a:ext uri="{FF2B5EF4-FFF2-40B4-BE49-F238E27FC236}">
              <a16:creationId xmlns:a16="http://schemas.microsoft.com/office/drawing/2014/main" id="{0338AEED-1BF6-49B5-8B71-306E74DBF452}"/>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3" name="正方形/長方形 532">
          <a:extLst>
            <a:ext uri="{FF2B5EF4-FFF2-40B4-BE49-F238E27FC236}">
              <a16:creationId xmlns:a16="http://schemas.microsoft.com/office/drawing/2014/main" id="{EA0D6B94-9FBE-4C08-8798-A4FD8BDD4AF4}"/>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A197FA97-7092-4728-93F9-E201C913BC32}"/>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0FC01AEA-8794-496D-A1F6-01DEF704A496}"/>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32978D39-01FF-4148-8F92-7F29517A2BA1}"/>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7" name="直線コネクタ 536">
          <a:extLst>
            <a:ext uri="{FF2B5EF4-FFF2-40B4-BE49-F238E27FC236}">
              <a16:creationId xmlns:a16="http://schemas.microsoft.com/office/drawing/2014/main" id="{A55BDA17-1944-4036-90AA-90FE31C407FB}"/>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8" name="テキスト ボックス 537">
          <a:extLst>
            <a:ext uri="{FF2B5EF4-FFF2-40B4-BE49-F238E27FC236}">
              <a16:creationId xmlns:a16="http://schemas.microsoft.com/office/drawing/2014/main" id="{5DB85BE1-49F8-4376-8C38-3DE560E5E13D}"/>
            </a:ext>
          </a:extLst>
        </xdr:cNvPr>
        <xdr:cNvSpPr txBox="1"/>
      </xdr:nvSpPr>
      <xdr:spPr>
        <a:xfrm>
          <a:off x="16248514" y="670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9" name="直線コネクタ 538">
          <a:extLst>
            <a:ext uri="{FF2B5EF4-FFF2-40B4-BE49-F238E27FC236}">
              <a16:creationId xmlns:a16="http://schemas.microsoft.com/office/drawing/2014/main" id="{62A87D29-B7A4-46E0-B7B6-73194C00B161}"/>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0" name="テキスト ボックス 539">
          <a:extLst>
            <a:ext uri="{FF2B5EF4-FFF2-40B4-BE49-F238E27FC236}">
              <a16:creationId xmlns:a16="http://schemas.microsoft.com/office/drawing/2014/main" id="{77B7AF82-6270-4B37-B6F4-B0B0C3BA48DD}"/>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1" name="直線コネクタ 540">
          <a:extLst>
            <a:ext uri="{FF2B5EF4-FFF2-40B4-BE49-F238E27FC236}">
              <a16:creationId xmlns:a16="http://schemas.microsoft.com/office/drawing/2014/main" id="{0DE86724-E4FA-46FC-9632-56DCD2E88BEF}"/>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2" name="テキスト ボックス 541">
          <a:extLst>
            <a:ext uri="{FF2B5EF4-FFF2-40B4-BE49-F238E27FC236}">
              <a16:creationId xmlns:a16="http://schemas.microsoft.com/office/drawing/2014/main" id="{6DD8810A-B6CC-4C2B-8024-2DDCE22AB4F9}"/>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3" name="直線コネクタ 542">
          <a:extLst>
            <a:ext uri="{FF2B5EF4-FFF2-40B4-BE49-F238E27FC236}">
              <a16:creationId xmlns:a16="http://schemas.microsoft.com/office/drawing/2014/main" id="{B2471B41-790A-42E6-9209-A05806DC10F8}"/>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4" name="テキスト ボックス 543">
          <a:extLst>
            <a:ext uri="{FF2B5EF4-FFF2-40B4-BE49-F238E27FC236}">
              <a16:creationId xmlns:a16="http://schemas.microsoft.com/office/drawing/2014/main" id="{6ED7CBA8-A267-446E-9A80-CC0064556313}"/>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5" name="直線コネクタ 544">
          <a:extLst>
            <a:ext uri="{FF2B5EF4-FFF2-40B4-BE49-F238E27FC236}">
              <a16:creationId xmlns:a16="http://schemas.microsoft.com/office/drawing/2014/main" id="{FA0485EC-73A2-4F6F-9453-F6D2B63B4ABD}"/>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546" name="テキスト ボックス 545">
          <a:extLst>
            <a:ext uri="{FF2B5EF4-FFF2-40B4-BE49-F238E27FC236}">
              <a16:creationId xmlns:a16="http://schemas.microsoft.com/office/drawing/2014/main" id="{F10FB167-F656-43BE-82CE-63877A248C5A}"/>
            </a:ext>
          </a:extLst>
        </xdr:cNvPr>
        <xdr:cNvSpPr txBox="1"/>
      </xdr:nvSpPr>
      <xdr:spPr>
        <a:xfrm>
          <a:off x="15985051"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a:extLst>
            <a:ext uri="{FF2B5EF4-FFF2-40B4-BE49-F238E27FC236}">
              <a16:creationId xmlns:a16="http://schemas.microsoft.com/office/drawing/2014/main" id="{FD186236-4F92-493A-A212-319EC1CBD076}"/>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48" name="テキスト ボックス 547">
          <a:extLst>
            <a:ext uri="{FF2B5EF4-FFF2-40B4-BE49-F238E27FC236}">
              <a16:creationId xmlns:a16="http://schemas.microsoft.com/office/drawing/2014/main" id="{F3392C82-5C99-428A-86E2-B47B84F6A680}"/>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空港】&#10;一人当たり有形固定資産（償却資産）額グラフ枠">
          <a:extLst>
            <a:ext uri="{FF2B5EF4-FFF2-40B4-BE49-F238E27FC236}">
              <a16:creationId xmlns:a16="http://schemas.microsoft.com/office/drawing/2014/main" id="{B27412E9-251B-4896-87C4-3C1304132B85}"/>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128778</xdr:rowOff>
    </xdr:from>
    <xdr:to>
      <xdr:col>116</xdr:col>
      <xdr:colOff>62864</xdr:colOff>
      <xdr:row>41</xdr:row>
      <xdr:rowOff>161544</xdr:rowOff>
    </xdr:to>
    <xdr:cxnSp macro="">
      <xdr:nvCxnSpPr>
        <xdr:cNvPr id="550" name="直線コネクタ 549">
          <a:extLst>
            <a:ext uri="{FF2B5EF4-FFF2-40B4-BE49-F238E27FC236}">
              <a16:creationId xmlns:a16="http://schemas.microsoft.com/office/drawing/2014/main" id="{F5E9802D-CE8D-41EA-8487-92658DEDC8EC}"/>
            </a:ext>
          </a:extLst>
        </xdr:cNvPr>
        <xdr:cNvCxnSpPr/>
      </xdr:nvCxnSpPr>
      <xdr:spPr>
        <a:xfrm flipV="1">
          <a:off x="19952970" y="5307203"/>
          <a:ext cx="1269" cy="14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165371</xdr:rowOff>
    </xdr:from>
    <xdr:ext cx="378565" cy="259045"/>
    <xdr:sp macro="" textlink="">
      <xdr:nvSpPr>
        <xdr:cNvPr id="551" name="【空港】&#10;一人当たり有形固定資産（償却資産）額最小値テキスト">
          <a:extLst>
            <a:ext uri="{FF2B5EF4-FFF2-40B4-BE49-F238E27FC236}">
              <a16:creationId xmlns:a16="http://schemas.microsoft.com/office/drawing/2014/main" id="{9E230000-11FE-431F-AF99-F2E6548CEFF1}"/>
            </a:ext>
          </a:extLst>
        </xdr:cNvPr>
        <xdr:cNvSpPr txBox="1"/>
      </xdr:nvSpPr>
      <xdr:spPr>
        <a:xfrm>
          <a:off x="20002500" y="680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161544</xdr:rowOff>
    </xdr:from>
    <xdr:to>
      <xdr:col>116</xdr:col>
      <xdr:colOff>152400</xdr:colOff>
      <xdr:row>41</xdr:row>
      <xdr:rowOff>161544</xdr:rowOff>
    </xdr:to>
    <xdr:cxnSp macro="">
      <xdr:nvCxnSpPr>
        <xdr:cNvPr id="552" name="直線コネクタ 551">
          <a:extLst>
            <a:ext uri="{FF2B5EF4-FFF2-40B4-BE49-F238E27FC236}">
              <a16:creationId xmlns:a16="http://schemas.microsoft.com/office/drawing/2014/main" id="{A214DD40-0676-4513-A4FD-43CD0B7B892E}"/>
            </a:ext>
          </a:extLst>
        </xdr:cNvPr>
        <xdr:cNvCxnSpPr/>
      </xdr:nvCxnSpPr>
      <xdr:spPr>
        <a:xfrm>
          <a:off x="19878675" y="680364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75455</xdr:rowOff>
    </xdr:from>
    <xdr:ext cx="534377" cy="259045"/>
    <xdr:sp macro="" textlink="">
      <xdr:nvSpPr>
        <xdr:cNvPr id="553" name="【空港】&#10;一人当たり有形固定資産（償却資産）額最大値テキスト">
          <a:extLst>
            <a:ext uri="{FF2B5EF4-FFF2-40B4-BE49-F238E27FC236}">
              <a16:creationId xmlns:a16="http://schemas.microsoft.com/office/drawing/2014/main" id="{508B1E41-0906-452D-9A7B-886013C0DA49}"/>
            </a:ext>
          </a:extLst>
        </xdr:cNvPr>
        <xdr:cNvSpPr txBox="1"/>
      </xdr:nvSpPr>
      <xdr:spPr>
        <a:xfrm>
          <a:off x="20002500" y="509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128778</xdr:rowOff>
    </xdr:from>
    <xdr:to>
      <xdr:col>116</xdr:col>
      <xdr:colOff>152400</xdr:colOff>
      <xdr:row>32</xdr:row>
      <xdr:rowOff>128778</xdr:rowOff>
    </xdr:to>
    <xdr:cxnSp macro="">
      <xdr:nvCxnSpPr>
        <xdr:cNvPr id="554" name="直線コネクタ 553">
          <a:extLst>
            <a:ext uri="{FF2B5EF4-FFF2-40B4-BE49-F238E27FC236}">
              <a16:creationId xmlns:a16="http://schemas.microsoft.com/office/drawing/2014/main" id="{FBAAC1D1-47C7-4CBD-A2C5-D058F3A1D3FA}"/>
            </a:ext>
          </a:extLst>
        </xdr:cNvPr>
        <xdr:cNvCxnSpPr/>
      </xdr:nvCxnSpPr>
      <xdr:spPr>
        <a:xfrm>
          <a:off x="19878675" y="53072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469744" cy="259045"/>
    <xdr:sp macro="" textlink="">
      <xdr:nvSpPr>
        <xdr:cNvPr id="555" name="【空港】&#10;一人当たり有形固定資産（償却資産）額平均値テキスト">
          <a:extLst>
            <a:ext uri="{FF2B5EF4-FFF2-40B4-BE49-F238E27FC236}">
              <a16:creationId xmlns:a16="http://schemas.microsoft.com/office/drawing/2014/main" id="{7C0F7610-BEC7-4132-A37D-17CAE2B5BAB3}"/>
            </a:ext>
          </a:extLst>
        </xdr:cNvPr>
        <xdr:cNvSpPr txBox="1"/>
      </xdr:nvSpPr>
      <xdr:spPr>
        <a:xfrm>
          <a:off x="20002500" y="618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12446</xdr:rowOff>
    </xdr:from>
    <xdr:to>
      <xdr:col>116</xdr:col>
      <xdr:colOff>114300</xdr:colOff>
      <xdr:row>39</xdr:row>
      <xdr:rowOff>114046</xdr:rowOff>
    </xdr:to>
    <xdr:sp macro="" textlink="">
      <xdr:nvSpPr>
        <xdr:cNvPr id="556" name="フローチャート: 判断 555">
          <a:extLst>
            <a:ext uri="{FF2B5EF4-FFF2-40B4-BE49-F238E27FC236}">
              <a16:creationId xmlns:a16="http://schemas.microsoft.com/office/drawing/2014/main" id="{64E0BE36-77D4-4E35-ADB4-D233D2ECA048}"/>
            </a:ext>
          </a:extLst>
        </xdr:cNvPr>
        <xdr:cNvSpPr/>
      </xdr:nvSpPr>
      <xdr:spPr>
        <a:xfrm>
          <a:off x="19897725" y="63243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19558</xdr:rowOff>
    </xdr:from>
    <xdr:to>
      <xdr:col>112</xdr:col>
      <xdr:colOff>38100</xdr:colOff>
      <xdr:row>39</xdr:row>
      <xdr:rowOff>121158</xdr:rowOff>
    </xdr:to>
    <xdr:sp macro="" textlink="">
      <xdr:nvSpPr>
        <xdr:cNvPr id="557" name="フローチャート: 判断 556">
          <a:extLst>
            <a:ext uri="{FF2B5EF4-FFF2-40B4-BE49-F238E27FC236}">
              <a16:creationId xmlns:a16="http://schemas.microsoft.com/office/drawing/2014/main" id="{4DA28727-5026-434E-B57E-679EE77D3F1B}"/>
            </a:ext>
          </a:extLst>
        </xdr:cNvPr>
        <xdr:cNvSpPr/>
      </xdr:nvSpPr>
      <xdr:spPr>
        <a:xfrm>
          <a:off x="19154775" y="633463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54864</xdr:rowOff>
    </xdr:from>
    <xdr:to>
      <xdr:col>107</xdr:col>
      <xdr:colOff>101600</xdr:colOff>
      <xdr:row>39</xdr:row>
      <xdr:rowOff>156464</xdr:rowOff>
    </xdr:to>
    <xdr:sp macro="" textlink="">
      <xdr:nvSpPr>
        <xdr:cNvPr id="558" name="フローチャート: 判断 557">
          <a:extLst>
            <a:ext uri="{FF2B5EF4-FFF2-40B4-BE49-F238E27FC236}">
              <a16:creationId xmlns:a16="http://schemas.microsoft.com/office/drawing/2014/main" id="{1B2BD0EB-9165-4044-B406-3995945EA5A5}"/>
            </a:ext>
          </a:extLst>
        </xdr:cNvPr>
        <xdr:cNvSpPr/>
      </xdr:nvSpPr>
      <xdr:spPr>
        <a:xfrm>
          <a:off x="18345150" y="63699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98171</xdr:rowOff>
    </xdr:from>
    <xdr:to>
      <xdr:col>102</xdr:col>
      <xdr:colOff>165100</xdr:colOff>
      <xdr:row>40</xdr:row>
      <xdr:rowOff>28321</xdr:rowOff>
    </xdr:to>
    <xdr:sp macro="" textlink="">
      <xdr:nvSpPr>
        <xdr:cNvPr id="559" name="フローチャート: 判断 558">
          <a:extLst>
            <a:ext uri="{FF2B5EF4-FFF2-40B4-BE49-F238E27FC236}">
              <a16:creationId xmlns:a16="http://schemas.microsoft.com/office/drawing/2014/main" id="{29CD8BE4-4C72-4353-8684-F097BE874DB4}"/>
            </a:ext>
          </a:extLst>
        </xdr:cNvPr>
        <xdr:cNvSpPr/>
      </xdr:nvSpPr>
      <xdr:spPr>
        <a:xfrm>
          <a:off x="17554575" y="64132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93345</xdr:rowOff>
    </xdr:from>
    <xdr:to>
      <xdr:col>98</xdr:col>
      <xdr:colOff>38100</xdr:colOff>
      <xdr:row>41</xdr:row>
      <xdr:rowOff>23495</xdr:rowOff>
    </xdr:to>
    <xdr:sp macro="" textlink="">
      <xdr:nvSpPr>
        <xdr:cNvPr id="560" name="フローチャート: 判断 559">
          <a:extLst>
            <a:ext uri="{FF2B5EF4-FFF2-40B4-BE49-F238E27FC236}">
              <a16:creationId xmlns:a16="http://schemas.microsoft.com/office/drawing/2014/main" id="{23ACDDF6-1F2D-408D-A816-C6973538EC44}"/>
            </a:ext>
          </a:extLst>
        </xdr:cNvPr>
        <xdr:cNvSpPr/>
      </xdr:nvSpPr>
      <xdr:spPr>
        <a:xfrm>
          <a:off x="16754475" y="65703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DDC690E1-EC0B-4F2A-9121-2670429AB014}"/>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7C9B0218-845E-47A5-BA7F-D8A10C6813CB}"/>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A5634285-651C-45B9-88B6-EDB3BD9FF965}"/>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66DF443-F01E-4B89-98E2-CC696656A1AE}"/>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3C74A71A-D5BC-4842-BC59-3F47210139E0}"/>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10795</xdr:rowOff>
    </xdr:from>
    <xdr:to>
      <xdr:col>116</xdr:col>
      <xdr:colOff>114300</xdr:colOff>
      <xdr:row>40</xdr:row>
      <xdr:rowOff>112395</xdr:rowOff>
    </xdr:to>
    <xdr:sp macro="" textlink="">
      <xdr:nvSpPr>
        <xdr:cNvPr id="566" name="楕円 565">
          <a:extLst>
            <a:ext uri="{FF2B5EF4-FFF2-40B4-BE49-F238E27FC236}">
              <a16:creationId xmlns:a16="http://schemas.microsoft.com/office/drawing/2014/main" id="{F6FD2B1F-1151-4767-92BB-F1079D0FA2C4}"/>
            </a:ext>
          </a:extLst>
        </xdr:cNvPr>
        <xdr:cNvSpPr/>
      </xdr:nvSpPr>
      <xdr:spPr>
        <a:xfrm>
          <a:off x="19897725" y="64846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160672</xdr:rowOff>
    </xdr:from>
    <xdr:ext cx="469744" cy="259045"/>
    <xdr:sp macro="" textlink="">
      <xdr:nvSpPr>
        <xdr:cNvPr id="567" name="【空港】&#10;一人当たり有形固定資産（償却資産）額該当値テキスト">
          <a:extLst>
            <a:ext uri="{FF2B5EF4-FFF2-40B4-BE49-F238E27FC236}">
              <a16:creationId xmlns:a16="http://schemas.microsoft.com/office/drawing/2014/main" id="{B9DED9A2-F869-4CEC-922A-0BD16B62F90D}"/>
            </a:ext>
          </a:extLst>
        </xdr:cNvPr>
        <xdr:cNvSpPr txBox="1"/>
      </xdr:nvSpPr>
      <xdr:spPr>
        <a:xfrm>
          <a:off x="20002500" y="647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20828</xdr:rowOff>
    </xdr:from>
    <xdr:to>
      <xdr:col>112</xdr:col>
      <xdr:colOff>38100</xdr:colOff>
      <xdr:row>40</xdr:row>
      <xdr:rowOff>122428</xdr:rowOff>
    </xdr:to>
    <xdr:sp macro="" textlink="">
      <xdr:nvSpPr>
        <xdr:cNvPr id="568" name="楕円 567">
          <a:extLst>
            <a:ext uri="{FF2B5EF4-FFF2-40B4-BE49-F238E27FC236}">
              <a16:creationId xmlns:a16="http://schemas.microsoft.com/office/drawing/2014/main" id="{78077702-0351-45E9-8B55-CEBCB6143515}"/>
            </a:ext>
          </a:extLst>
        </xdr:cNvPr>
        <xdr:cNvSpPr/>
      </xdr:nvSpPr>
      <xdr:spPr>
        <a:xfrm>
          <a:off x="19154775" y="649782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61595</xdr:rowOff>
    </xdr:from>
    <xdr:to>
      <xdr:col>116</xdr:col>
      <xdr:colOff>63500</xdr:colOff>
      <xdr:row>40</xdr:row>
      <xdr:rowOff>71628</xdr:rowOff>
    </xdr:to>
    <xdr:cxnSp macro="">
      <xdr:nvCxnSpPr>
        <xdr:cNvPr id="569" name="直線コネクタ 568">
          <a:extLst>
            <a:ext uri="{FF2B5EF4-FFF2-40B4-BE49-F238E27FC236}">
              <a16:creationId xmlns:a16="http://schemas.microsoft.com/office/drawing/2014/main" id="{B72CFF46-25DD-4378-B452-923A7591EE3C}"/>
            </a:ext>
          </a:extLst>
        </xdr:cNvPr>
        <xdr:cNvCxnSpPr/>
      </xdr:nvCxnSpPr>
      <xdr:spPr>
        <a:xfrm flipV="1">
          <a:off x="19202400" y="6541770"/>
          <a:ext cx="752475"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21590</xdr:rowOff>
    </xdr:from>
    <xdr:to>
      <xdr:col>107</xdr:col>
      <xdr:colOff>101600</xdr:colOff>
      <xdr:row>40</xdr:row>
      <xdr:rowOff>123190</xdr:rowOff>
    </xdr:to>
    <xdr:sp macro="" textlink="">
      <xdr:nvSpPr>
        <xdr:cNvPr id="570" name="楕円 569">
          <a:extLst>
            <a:ext uri="{FF2B5EF4-FFF2-40B4-BE49-F238E27FC236}">
              <a16:creationId xmlns:a16="http://schemas.microsoft.com/office/drawing/2014/main" id="{D0C7C45B-0449-449C-A843-30F739C6A11E}"/>
            </a:ext>
          </a:extLst>
        </xdr:cNvPr>
        <xdr:cNvSpPr/>
      </xdr:nvSpPr>
      <xdr:spPr>
        <a:xfrm>
          <a:off x="18345150" y="64985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71628</xdr:rowOff>
    </xdr:from>
    <xdr:to>
      <xdr:col>111</xdr:col>
      <xdr:colOff>177800</xdr:colOff>
      <xdr:row>40</xdr:row>
      <xdr:rowOff>72390</xdr:rowOff>
    </xdr:to>
    <xdr:cxnSp macro="">
      <xdr:nvCxnSpPr>
        <xdr:cNvPr id="571" name="直線コネクタ 570">
          <a:extLst>
            <a:ext uri="{FF2B5EF4-FFF2-40B4-BE49-F238E27FC236}">
              <a16:creationId xmlns:a16="http://schemas.microsoft.com/office/drawing/2014/main" id="{59D49E2C-EACF-418C-A56F-D2366BCEE417}"/>
            </a:ext>
          </a:extLst>
        </xdr:cNvPr>
        <xdr:cNvCxnSpPr/>
      </xdr:nvCxnSpPr>
      <xdr:spPr>
        <a:xfrm flipV="1">
          <a:off x="18392775" y="6545453"/>
          <a:ext cx="80962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115570</xdr:rowOff>
    </xdr:from>
    <xdr:to>
      <xdr:col>102</xdr:col>
      <xdr:colOff>165100</xdr:colOff>
      <xdr:row>41</xdr:row>
      <xdr:rowOff>45720</xdr:rowOff>
    </xdr:to>
    <xdr:sp macro="" textlink="">
      <xdr:nvSpPr>
        <xdr:cNvPr id="572" name="楕円 571">
          <a:extLst>
            <a:ext uri="{FF2B5EF4-FFF2-40B4-BE49-F238E27FC236}">
              <a16:creationId xmlns:a16="http://schemas.microsoft.com/office/drawing/2014/main" id="{B475BC11-54FD-493C-808F-40A8DC3DF0FE}"/>
            </a:ext>
          </a:extLst>
        </xdr:cNvPr>
        <xdr:cNvSpPr/>
      </xdr:nvSpPr>
      <xdr:spPr>
        <a:xfrm>
          <a:off x="17554575" y="65925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72390</xdr:rowOff>
    </xdr:from>
    <xdr:to>
      <xdr:col>107</xdr:col>
      <xdr:colOff>50800</xdr:colOff>
      <xdr:row>40</xdr:row>
      <xdr:rowOff>166370</xdr:rowOff>
    </xdr:to>
    <xdr:cxnSp macro="">
      <xdr:nvCxnSpPr>
        <xdr:cNvPr id="573" name="直線コネクタ 572">
          <a:extLst>
            <a:ext uri="{FF2B5EF4-FFF2-40B4-BE49-F238E27FC236}">
              <a16:creationId xmlns:a16="http://schemas.microsoft.com/office/drawing/2014/main" id="{6D4606B5-73CD-4DC6-8F76-A427754D3E9C}"/>
            </a:ext>
          </a:extLst>
        </xdr:cNvPr>
        <xdr:cNvCxnSpPr/>
      </xdr:nvCxnSpPr>
      <xdr:spPr>
        <a:xfrm flipV="1">
          <a:off x="17602200" y="6546215"/>
          <a:ext cx="790575"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133350</xdr:rowOff>
    </xdr:from>
    <xdr:to>
      <xdr:col>98</xdr:col>
      <xdr:colOff>38100</xdr:colOff>
      <xdr:row>41</xdr:row>
      <xdr:rowOff>63500</xdr:rowOff>
    </xdr:to>
    <xdr:sp macro="" textlink="">
      <xdr:nvSpPr>
        <xdr:cNvPr id="574" name="楕円 573">
          <a:extLst>
            <a:ext uri="{FF2B5EF4-FFF2-40B4-BE49-F238E27FC236}">
              <a16:creationId xmlns:a16="http://schemas.microsoft.com/office/drawing/2014/main" id="{DB3F2617-1C01-417D-88ED-12054994FAC7}"/>
            </a:ext>
          </a:extLst>
        </xdr:cNvPr>
        <xdr:cNvSpPr/>
      </xdr:nvSpPr>
      <xdr:spPr>
        <a:xfrm>
          <a:off x="16754475" y="66103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166370</xdr:rowOff>
    </xdr:from>
    <xdr:to>
      <xdr:col>102</xdr:col>
      <xdr:colOff>114300</xdr:colOff>
      <xdr:row>41</xdr:row>
      <xdr:rowOff>12700</xdr:rowOff>
    </xdr:to>
    <xdr:cxnSp macro="">
      <xdr:nvCxnSpPr>
        <xdr:cNvPr id="575" name="直線コネクタ 574">
          <a:extLst>
            <a:ext uri="{FF2B5EF4-FFF2-40B4-BE49-F238E27FC236}">
              <a16:creationId xmlns:a16="http://schemas.microsoft.com/office/drawing/2014/main" id="{835DB5D1-7F13-4C4D-B863-D3F4260713B0}"/>
            </a:ext>
          </a:extLst>
        </xdr:cNvPr>
        <xdr:cNvCxnSpPr/>
      </xdr:nvCxnSpPr>
      <xdr:spPr>
        <a:xfrm flipV="1">
          <a:off x="16802100" y="6640195"/>
          <a:ext cx="8001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137685</xdr:rowOff>
    </xdr:from>
    <xdr:ext cx="469744" cy="259045"/>
    <xdr:sp macro="" textlink="">
      <xdr:nvSpPr>
        <xdr:cNvPr id="576" name="n_1aveValue【空港】&#10;一人当たり有形固定資産（償却資産）額">
          <a:extLst>
            <a:ext uri="{FF2B5EF4-FFF2-40B4-BE49-F238E27FC236}">
              <a16:creationId xmlns:a16="http://schemas.microsoft.com/office/drawing/2014/main" id="{E772EF25-6A8C-4625-B964-5799C59EF972}"/>
            </a:ext>
          </a:extLst>
        </xdr:cNvPr>
        <xdr:cNvSpPr txBox="1"/>
      </xdr:nvSpPr>
      <xdr:spPr>
        <a:xfrm>
          <a:off x="18983403"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38</xdr:row>
      <xdr:rowOff>1541</xdr:rowOff>
    </xdr:from>
    <xdr:ext cx="469744" cy="259045"/>
    <xdr:sp macro="" textlink="">
      <xdr:nvSpPr>
        <xdr:cNvPr id="577" name="n_2aveValue【空港】&#10;一人当たり有形固定資産（償却資産）額">
          <a:extLst>
            <a:ext uri="{FF2B5EF4-FFF2-40B4-BE49-F238E27FC236}">
              <a16:creationId xmlns:a16="http://schemas.microsoft.com/office/drawing/2014/main" id="{65159F81-FC64-4117-BCE3-80D147E92BD9}"/>
            </a:ext>
          </a:extLst>
        </xdr:cNvPr>
        <xdr:cNvSpPr txBox="1"/>
      </xdr:nvSpPr>
      <xdr:spPr>
        <a:xfrm>
          <a:off x="18183303" y="61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38</xdr:row>
      <xdr:rowOff>44848</xdr:rowOff>
    </xdr:from>
    <xdr:ext cx="469744" cy="259045"/>
    <xdr:sp macro="" textlink="">
      <xdr:nvSpPr>
        <xdr:cNvPr id="578" name="n_3aveValue【空港】&#10;一人当たり有形固定資産（償却資産）額">
          <a:extLst>
            <a:ext uri="{FF2B5EF4-FFF2-40B4-BE49-F238E27FC236}">
              <a16:creationId xmlns:a16="http://schemas.microsoft.com/office/drawing/2014/main" id="{B698D978-677D-4D1B-8F43-CCA501115CFE}"/>
            </a:ext>
          </a:extLst>
        </xdr:cNvPr>
        <xdr:cNvSpPr txBox="1"/>
      </xdr:nvSpPr>
      <xdr:spPr>
        <a:xfrm>
          <a:off x="17383203" y="62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39</xdr:row>
      <xdr:rowOff>40022</xdr:rowOff>
    </xdr:from>
    <xdr:ext cx="469744" cy="259045"/>
    <xdr:sp macro="" textlink="">
      <xdr:nvSpPr>
        <xdr:cNvPr id="579" name="n_4aveValue【空港】&#10;一人当たり有形固定資産（償却資産）額">
          <a:extLst>
            <a:ext uri="{FF2B5EF4-FFF2-40B4-BE49-F238E27FC236}">
              <a16:creationId xmlns:a16="http://schemas.microsoft.com/office/drawing/2014/main" id="{1A61A904-B58D-4B64-946F-003821C40564}"/>
            </a:ext>
          </a:extLst>
        </xdr:cNvPr>
        <xdr:cNvSpPr txBox="1"/>
      </xdr:nvSpPr>
      <xdr:spPr>
        <a:xfrm>
          <a:off x="16592628" y="63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113555</xdr:rowOff>
    </xdr:from>
    <xdr:ext cx="469744" cy="259045"/>
    <xdr:sp macro="" textlink="">
      <xdr:nvSpPr>
        <xdr:cNvPr id="580" name="n_1mainValue【空港】&#10;一人当たり有形固定資産（償却資産）額">
          <a:extLst>
            <a:ext uri="{FF2B5EF4-FFF2-40B4-BE49-F238E27FC236}">
              <a16:creationId xmlns:a16="http://schemas.microsoft.com/office/drawing/2014/main" id="{9D4A49B0-3E28-405C-97DC-7B0F27436F59}"/>
            </a:ext>
          </a:extLst>
        </xdr:cNvPr>
        <xdr:cNvSpPr txBox="1"/>
      </xdr:nvSpPr>
      <xdr:spPr>
        <a:xfrm>
          <a:off x="18983403" y="659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114317</xdr:rowOff>
    </xdr:from>
    <xdr:ext cx="469744" cy="259045"/>
    <xdr:sp macro="" textlink="">
      <xdr:nvSpPr>
        <xdr:cNvPr id="581" name="n_2mainValue【空港】&#10;一人当たり有形固定資産（償却資産）額">
          <a:extLst>
            <a:ext uri="{FF2B5EF4-FFF2-40B4-BE49-F238E27FC236}">
              <a16:creationId xmlns:a16="http://schemas.microsoft.com/office/drawing/2014/main" id="{E3867419-86E3-4249-ADD5-5F97A6B34D73}"/>
            </a:ext>
          </a:extLst>
        </xdr:cNvPr>
        <xdr:cNvSpPr txBox="1"/>
      </xdr:nvSpPr>
      <xdr:spPr>
        <a:xfrm>
          <a:off x="18183303" y="65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36847</xdr:rowOff>
    </xdr:from>
    <xdr:ext cx="469744" cy="259045"/>
    <xdr:sp macro="" textlink="">
      <xdr:nvSpPr>
        <xdr:cNvPr id="582" name="n_3mainValue【空港】&#10;一人当たり有形固定資産（償却資産）額">
          <a:extLst>
            <a:ext uri="{FF2B5EF4-FFF2-40B4-BE49-F238E27FC236}">
              <a16:creationId xmlns:a16="http://schemas.microsoft.com/office/drawing/2014/main" id="{8D2D1669-5ADD-4268-9723-134291BFED44}"/>
            </a:ext>
          </a:extLst>
        </xdr:cNvPr>
        <xdr:cNvSpPr txBox="1"/>
      </xdr:nvSpPr>
      <xdr:spPr>
        <a:xfrm>
          <a:off x="17383203" y="667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54627</xdr:rowOff>
    </xdr:from>
    <xdr:ext cx="469744" cy="259045"/>
    <xdr:sp macro="" textlink="">
      <xdr:nvSpPr>
        <xdr:cNvPr id="583" name="n_4mainValue【空港】&#10;一人当たり有形固定資産（償却資産）額">
          <a:extLst>
            <a:ext uri="{FF2B5EF4-FFF2-40B4-BE49-F238E27FC236}">
              <a16:creationId xmlns:a16="http://schemas.microsoft.com/office/drawing/2014/main" id="{B2A6E179-B61C-4B91-8AF4-20B6400A2DEC}"/>
            </a:ext>
          </a:extLst>
        </xdr:cNvPr>
        <xdr:cNvSpPr txBox="1"/>
      </xdr:nvSpPr>
      <xdr:spPr>
        <a:xfrm>
          <a:off x="16592628" y="669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4" name="正方形/長方形 583">
          <a:extLst>
            <a:ext uri="{FF2B5EF4-FFF2-40B4-BE49-F238E27FC236}">
              <a16:creationId xmlns:a16="http://schemas.microsoft.com/office/drawing/2014/main" id="{2DEAFA5C-6A42-4C58-B94D-48D27FDA555C}"/>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85" name="正方形/長方形 584">
          <a:extLst>
            <a:ext uri="{FF2B5EF4-FFF2-40B4-BE49-F238E27FC236}">
              <a16:creationId xmlns:a16="http://schemas.microsoft.com/office/drawing/2014/main" id="{9532538D-2421-4ECE-9F71-4B59646905AE}"/>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86" name="正方形/長方形 585">
          <a:extLst>
            <a:ext uri="{FF2B5EF4-FFF2-40B4-BE49-F238E27FC236}">
              <a16:creationId xmlns:a16="http://schemas.microsoft.com/office/drawing/2014/main" id="{9B566905-E954-42C2-AAC5-EF89E49F2E62}"/>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87" name="正方形/長方形 586">
          <a:extLst>
            <a:ext uri="{FF2B5EF4-FFF2-40B4-BE49-F238E27FC236}">
              <a16:creationId xmlns:a16="http://schemas.microsoft.com/office/drawing/2014/main" id="{D5346598-D54F-430E-9A20-F450314AE6D3}"/>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88" name="正方形/長方形 587">
          <a:extLst>
            <a:ext uri="{FF2B5EF4-FFF2-40B4-BE49-F238E27FC236}">
              <a16:creationId xmlns:a16="http://schemas.microsoft.com/office/drawing/2014/main" id="{E75A9143-D197-4943-AD81-A8B4389B19AD}"/>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a:extLst>
            <a:ext uri="{FF2B5EF4-FFF2-40B4-BE49-F238E27FC236}">
              <a16:creationId xmlns:a16="http://schemas.microsoft.com/office/drawing/2014/main" id="{9274D409-40FF-40FC-955E-C0B8AA4D84D8}"/>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a:extLst>
            <a:ext uri="{FF2B5EF4-FFF2-40B4-BE49-F238E27FC236}">
              <a16:creationId xmlns:a16="http://schemas.microsoft.com/office/drawing/2014/main" id="{F8612B1C-6F87-4101-8ECA-633FEB73C2D6}"/>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a:extLst>
            <a:ext uri="{FF2B5EF4-FFF2-40B4-BE49-F238E27FC236}">
              <a16:creationId xmlns:a16="http://schemas.microsoft.com/office/drawing/2014/main" id="{B5D09410-218A-4BED-9951-003081339DF3}"/>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2" name="テキスト ボックス 591">
          <a:extLst>
            <a:ext uri="{FF2B5EF4-FFF2-40B4-BE49-F238E27FC236}">
              <a16:creationId xmlns:a16="http://schemas.microsoft.com/office/drawing/2014/main" id="{E2627267-43F3-4C65-B106-2FA2BDECBF7D}"/>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3" name="直線コネクタ 592">
          <a:extLst>
            <a:ext uri="{FF2B5EF4-FFF2-40B4-BE49-F238E27FC236}">
              <a16:creationId xmlns:a16="http://schemas.microsoft.com/office/drawing/2014/main" id="{40F28284-2E61-4E60-9041-823CBA8A16A9}"/>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4" name="テキスト ボックス 593">
          <a:extLst>
            <a:ext uri="{FF2B5EF4-FFF2-40B4-BE49-F238E27FC236}">
              <a16:creationId xmlns:a16="http://schemas.microsoft.com/office/drawing/2014/main" id="{A4B47A42-60E5-452C-BE63-CEAAB3F1B2EE}"/>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5" name="直線コネクタ 594">
          <a:extLst>
            <a:ext uri="{FF2B5EF4-FFF2-40B4-BE49-F238E27FC236}">
              <a16:creationId xmlns:a16="http://schemas.microsoft.com/office/drawing/2014/main" id="{E169BD10-D3C3-402E-84B0-4C671C76E2E9}"/>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6" name="テキスト ボックス 595">
          <a:extLst>
            <a:ext uri="{FF2B5EF4-FFF2-40B4-BE49-F238E27FC236}">
              <a16:creationId xmlns:a16="http://schemas.microsoft.com/office/drawing/2014/main" id="{8002C792-CA84-47B5-B657-D4AFBE7B338F}"/>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7" name="直線コネクタ 596">
          <a:extLst>
            <a:ext uri="{FF2B5EF4-FFF2-40B4-BE49-F238E27FC236}">
              <a16:creationId xmlns:a16="http://schemas.microsoft.com/office/drawing/2014/main" id="{AF1E0D53-CCF2-4784-AA71-996D131A4C6D}"/>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8" name="テキスト ボックス 597">
          <a:extLst>
            <a:ext uri="{FF2B5EF4-FFF2-40B4-BE49-F238E27FC236}">
              <a16:creationId xmlns:a16="http://schemas.microsoft.com/office/drawing/2014/main" id="{34D58B62-F25E-4402-98A5-3263F8FEA67D}"/>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9" name="直線コネクタ 598">
          <a:extLst>
            <a:ext uri="{FF2B5EF4-FFF2-40B4-BE49-F238E27FC236}">
              <a16:creationId xmlns:a16="http://schemas.microsoft.com/office/drawing/2014/main" id="{B9F331C6-6084-4A40-A812-EFC15AD04E8E}"/>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0" name="テキスト ボックス 599">
          <a:extLst>
            <a:ext uri="{FF2B5EF4-FFF2-40B4-BE49-F238E27FC236}">
              <a16:creationId xmlns:a16="http://schemas.microsoft.com/office/drawing/2014/main" id="{8E659145-FAEC-40A2-863C-E4F9D315EC60}"/>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id="{95B9FE1F-F572-4DA8-A4C4-37400392DAE1}"/>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a:extLst>
            <a:ext uri="{FF2B5EF4-FFF2-40B4-BE49-F238E27FC236}">
              <a16:creationId xmlns:a16="http://schemas.microsoft.com/office/drawing/2014/main" id="{CDF9EF22-299F-423C-AD85-6ACCDB185561}"/>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学校施設】&#10;有形固定資産減価償却率グラフ枠">
          <a:extLst>
            <a:ext uri="{FF2B5EF4-FFF2-40B4-BE49-F238E27FC236}">
              <a16:creationId xmlns:a16="http://schemas.microsoft.com/office/drawing/2014/main" id="{D88BF3FA-0D77-49B5-8B8F-1013AC17DF42}"/>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604" name="直線コネクタ 603">
          <a:extLst>
            <a:ext uri="{FF2B5EF4-FFF2-40B4-BE49-F238E27FC236}">
              <a16:creationId xmlns:a16="http://schemas.microsoft.com/office/drawing/2014/main" id="{3B176E46-9AC3-42A4-ADD5-D584BF499F5D}"/>
            </a:ext>
          </a:extLst>
        </xdr:cNvPr>
        <xdr:cNvCxnSpPr/>
      </xdr:nvCxnSpPr>
      <xdr:spPr>
        <a:xfrm flipV="1">
          <a:off x="14695170" y="9335770"/>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605" name="【学校施設】&#10;有形固定資産減価償却率最小値テキスト">
          <a:extLst>
            <a:ext uri="{FF2B5EF4-FFF2-40B4-BE49-F238E27FC236}">
              <a16:creationId xmlns:a16="http://schemas.microsoft.com/office/drawing/2014/main" id="{5E164C41-69CC-4B9A-87F0-40EC7DAA33FD}"/>
            </a:ext>
          </a:extLst>
        </xdr:cNvPr>
        <xdr:cNvSpPr txBox="1"/>
      </xdr:nvSpPr>
      <xdr:spPr>
        <a:xfrm>
          <a:off x="14744700" y="1033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606" name="直線コネクタ 605">
          <a:extLst>
            <a:ext uri="{FF2B5EF4-FFF2-40B4-BE49-F238E27FC236}">
              <a16:creationId xmlns:a16="http://schemas.microsoft.com/office/drawing/2014/main" id="{98678515-CAE6-47A1-AC30-2B632066AD18}"/>
            </a:ext>
          </a:extLst>
        </xdr:cNvPr>
        <xdr:cNvCxnSpPr/>
      </xdr:nvCxnSpPr>
      <xdr:spPr>
        <a:xfrm>
          <a:off x="14611350" y="103315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607" name="【学校施設】&#10;有形固定資産減価償却率最大値テキスト">
          <a:extLst>
            <a:ext uri="{FF2B5EF4-FFF2-40B4-BE49-F238E27FC236}">
              <a16:creationId xmlns:a16="http://schemas.microsoft.com/office/drawing/2014/main" id="{536DCFD7-D045-4DA4-B2A8-0D9652387887}"/>
            </a:ext>
          </a:extLst>
        </xdr:cNvPr>
        <xdr:cNvSpPr txBox="1"/>
      </xdr:nvSpPr>
      <xdr:spPr>
        <a:xfrm>
          <a:off x="14744700" y="911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608" name="直線コネクタ 607">
          <a:extLst>
            <a:ext uri="{FF2B5EF4-FFF2-40B4-BE49-F238E27FC236}">
              <a16:creationId xmlns:a16="http://schemas.microsoft.com/office/drawing/2014/main" id="{C9D502EA-50EA-4A3B-A7A0-347F18924CC6}"/>
            </a:ext>
          </a:extLst>
        </xdr:cNvPr>
        <xdr:cNvCxnSpPr/>
      </xdr:nvCxnSpPr>
      <xdr:spPr>
        <a:xfrm>
          <a:off x="14611350" y="9335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29227</xdr:rowOff>
    </xdr:from>
    <xdr:ext cx="405111" cy="259045"/>
    <xdr:sp macro="" textlink="">
      <xdr:nvSpPr>
        <xdr:cNvPr id="609" name="【学校施設】&#10;有形固定資産減価償却率平均値テキスト">
          <a:extLst>
            <a:ext uri="{FF2B5EF4-FFF2-40B4-BE49-F238E27FC236}">
              <a16:creationId xmlns:a16="http://schemas.microsoft.com/office/drawing/2014/main" id="{C95B8E90-CE84-475E-AB13-88544AA1AA0D}"/>
            </a:ext>
          </a:extLst>
        </xdr:cNvPr>
        <xdr:cNvSpPr txBox="1"/>
      </xdr:nvSpPr>
      <xdr:spPr>
        <a:xfrm>
          <a:off x="14744700" y="9741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610" name="フローチャート: 判断 609">
          <a:extLst>
            <a:ext uri="{FF2B5EF4-FFF2-40B4-BE49-F238E27FC236}">
              <a16:creationId xmlns:a16="http://schemas.microsoft.com/office/drawing/2014/main" id="{7D825B40-567C-4374-A4D9-D2BE55343CED}"/>
            </a:ext>
          </a:extLst>
        </xdr:cNvPr>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611" name="フローチャート: 判断 610">
          <a:extLst>
            <a:ext uri="{FF2B5EF4-FFF2-40B4-BE49-F238E27FC236}">
              <a16:creationId xmlns:a16="http://schemas.microsoft.com/office/drawing/2014/main" id="{8846FD41-8E22-4FE2-B7AE-384B93F589FB}"/>
            </a:ext>
          </a:extLst>
        </xdr:cNvPr>
        <xdr:cNvSpPr/>
      </xdr:nvSpPr>
      <xdr:spPr>
        <a:xfrm>
          <a:off x="13887450" y="9889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612" name="フローチャート: 判断 611">
          <a:extLst>
            <a:ext uri="{FF2B5EF4-FFF2-40B4-BE49-F238E27FC236}">
              <a16:creationId xmlns:a16="http://schemas.microsoft.com/office/drawing/2014/main" id="{40F4FC38-1CC6-4E0D-8389-DFB8F4EDFF7D}"/>
            </a:ext>
          </a:extLst>
        </xdr:cNvPr>
        <xdr:cNvSpPr/>
      </xdr:nvSpPr>
      <xdr:spPr>
        <a:xfrm>
          <a:off x="13096875" y="987920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104648</xdr:rowOff>
    </xdr:from>
    <xdr:to>
      <xdr:col>72</xdr:col>
      <xdr:colOff>38100</xdr:colOff>
      <xdr:row>61</xdr:row>
      <xdr:rowOff>34798</xdr:rowOff>
    </xdr:to>
    <xdr:sp macro="" textlink="">
      <xdr:nvSpPr>
        <xdr:cNvPr id="613" name="フローチャート: 判断 612">
          <a:extLst>
            <a:ext uri="{FF2B5EF4-FFF2-40B4-BE49-F238E27FC236}">
              <a16:creationId xmlns:a16="http://schemas.microsoft.com/office/drawing/2014/main" id="{D8D1A759-1660-4CD5-8386-16BC2C3E86E7}"/>
            </a:ext>
          </a:extLst>
        </xdr:cNvPr>
        <xdr:cNvSpPr/>
      </xdr:nvSpPr>
      <xdr:spPr>
        <a:xfrm>
          <a:off x="12296775" y="982332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614" name="フローチャート: 判断 613">
          <a:extLst>
            <a:ext uri="{FF2B5EF4-FFF2-40B4-BE49-F238E27FC236}">
              <a16:creationId xmlns:a16="http://schemas.microsoft.com/office/drawing/2014/main" id="{AEAE0FFD-80FA-4681-B69B-E679F22F5A8E}"/>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6D4E9AB-B8C3-4D57-A6F1-5005F52EF011}"/>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6839F235-5A9E-4BCA-8AE4-844AC4A7E948}"/>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3880A327-12C9-4833-BBF1-2C35C5CBF5DF}"/>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71F7F7D6-5F55-49CB-BFF6-2D357B88280E}"/>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FC04ED8D-9451-4A13-BA96-460BED1511EF}"/>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79502</xdr:rowOff>
    </xdr:from>
    <xdr:to>
      <xdr:col>85</xdr:col>
      <xdr:colOff>177800</xdr:colOff>
      <xdr:row>64</xdr:row>
      <xdr:rowOff>9652</xdr:rowOff>
    </xdr:to>
    <xdr:sp macro="" textlink="">
      <xdr:nvSpPr>
        <xdr:cNvPr id="620" name="楕円 619">
          <a:extLst>
            <a:ext uri="{FF2B5EF4-FFF2-40B4-BE49-F238E27FC236}">
              <a16:creationId xmlns:a16="http://schemas.microsoft.com/office/drawing/2014/main" id="{D9F0D5FF-C879-4FD3-A3A8-1019DE09E189}"/>
            </a:ext>
          </a:extLst>
        </xdr:cNvPr>
        <xdr:cNvSpPr/>
      </xdr:nvSpPr>
      <xdr:spPr>
        <a:xfrm>
          <a:off x="14649450" y="1028395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165879</xdr:rowOff>
    </xdr:from>
    <xdr:ext cx="405111" cy="259045"/>
    <xdr:sp macro="" textlink="">
      <xdr:nvSpPr>
        <xdr:cNvPr id="621" name="【学校施設】&#10;有形固定資産減価償却率該当値テキスト">
          <a:extLst>
            <a:ext uri="{FF2B5EF4-FFF2-40B4-BE49-F238E27FC236}">
              <a16:creationId xmlns:a16="http://schemas.microsoft.com/office/drawing/2014/main" id="{7384F086-F7D8-481B-ADE4-2BF925B4786D}"/>
            </a:ext>
          </a:extLst>
        </xdr:cNvPr>
        <xdr:cNvSpPr txBox="1"/>
      </xdr:nvSpPr>
      <xdr:spPr>
        <a:xfrm>
          <a:off x="14744700" y="1020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24638</xdr:rowOff>
    </xdr:from>
    <xdr:to>
      <xdr:col>81</xdr:col>
      <xdr:colOff>101600</xdr:colOff>
      <xdr:row>63</xdr:row>
      <xdr:rowOff>126238</xdr:rowOff>
    </xdr:to>
    <xdr:sp macro="" textlink="">
      <xdr:nvSpPr>
        <xdr:cNvPr id="622" name="楕円 621">
          <a:extLst>
            <a:ext uri="{FF2B5EF4-FFF2-40B4-BE49-F238E27FC236}">
              <a16:creationId xmlns:a16="http://schemas.microsoft.com/office/drawing/2014/main" id="{D2FC3BDA-3A6F-4BC6-B8A9-9314571A291C}"/>
            </a:ext>
          </a:extLst>
        </xdr:cNvPr>
        <xdr:cNvSpPr/>
      </xdr:nvSpPr>
      <xdr:spPr>
        <a:xfrm>
          <a:off x="13887450" y="1022908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75438</xdr:rowOff>
    </xdr:from>
    <xdr:to>
      <xdr:col>85</xdr:col>
      <xdr:colOff>127000</xdr:colOff>
      <xdr:row>63</xdr:row>
      <xdr:rowOff>130302</xdr:rowOff>
    </xdr:to>
    <xdr:cxnSp macro="">
      <xdr:nvCxnSpPr>
        <xdr:cNvPr id="623" name="直線コネクタ 622">
          <a:extLst>
            <a:ext uri="{FF2B5EF4-FFF2-40B4-BE49-F238E27FC236}">
              <a16:creationId xmlns:a16="http://schemas.microsoft.com/office/drawing/2014/main" id="{8981A7A6-DB5E-4E5E-B6F4-CDC9441E6F42}"/>
            </a:ext>
          </a:extLst>
        </xdr:cNvPr>
        <xdr:cNvCxnSpPr/>
      </xdr:nvCxnSpPr>
      <xdr:spPr>
        <a:xfrm>
          <a:off x="13935075" y="10276713"/>
          <a:ext cx="762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33782</xdr:rowOff>
    </xdr:from>
    <xdr:to>
      <xdr:col>76</xdr:col>
      <xdr:colOff>165100</xdr:colOff>
      <xdr:row>63</xdr:row>
      <xdr:rowOff>135382</xdr:rowOff>
    </xdr:to>
    <xdr:sp macro="" textlink="">
      <xdr:nvSpPr>
        <xdr:cNvPr id="624" name="楕円 623">
          <a:extLst>
            <a:ext uri="{FF2B5EF4-FFF2-40B4-BE49-F238E27FC236}">
              <a16:creationId xmlns:a16="http://schemas.microsoft.com/office/drawing/2014/main" id="{7B44AD70-FE09-43A8-978D-3E8B7903E2D0}"/>
            </a:ext>
          </a:extLst>
        </xdr:cNvPr>
        <xdr:cNvSpPr/>
      </xdr:nvSpPr>
      <xdr:spPr>
        <a:xfrm>
          <a:off x="13096875" y="102318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75438</xdr:rowOff>
    </xdr:from>
    <xdr:to>
      <xdr:col>81</xdr:col>
      <xdr:colOff>50800</xdr:colOff>
      <xdr:row>63</xdr:row>
      <xdr:rowOff>84582</xdr:rowOff>
    </xdr:to>
    <xdr:cxnSp macro="">
      <xdr:nvCxnSpPr>
        <xdr:cNvPr id="625" name="直線コネクタ 624">
          <a:extLst>
            <a:ext uri="{FF2B5EF4-FFF2-40B4-BE49-F238E27FC236}">
              <a16:creationId xmlns:a16="http://schemas.microsoft.com/office/drawing/2014/main" id="{D3619A27-445C-46F2-A266-CF4FE9BB01FA}"/>
            </a:ext>
          </a:extLst>
        </xdr:cNvPr>
        <xdr:cNvCxnSpPr/>
      </xdr:nvCxnSpPr>
      <xdr:spPr>
        <a:xfrm flipV="1">
          <a:off x="13144500" y="10276713"/>
          <a:ext cx="79057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154940</xdr:rowOff>
    </xdr:from>
    <xdr:to>
      <xdr:col>72</xdr:col>
      <xdr:colOff>38100</xdr:colOff>
      <xdr:row>63</xdr:row>
      <xdr:rowOff>85090</xdr:rowOff>
    </xdr:to>
    <xdr:sp macro="" textlink="">
      <xdr:nvSpPr>
        <xdr:cNvPr id="626" name="楕円 625">
          <a:extLst>
            <a:ext uri="{FF2B5EF4-FFF2-40B4-BE49-F238E27FC236}">
              <a16:creationId xmlns:a16="http://schemas.microsoft.com/office/drawing/2014/main" id="{3E759C51-7406-4A06-944E-FCA60DC5D862}"/>
            </a:ext>
          </a:extLst>
        </xdr:cNvPr>
        <xdr:cNvSpPr/>
      </xdr:nvSpPr>
      <xdr:spPr>
        <a:xfrm>
          <a:off x="12296775" y="101942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34290</xdr:rowOff>
    </xdr:from>
    <xdr:to>
      <xdr:col>76</xdr:col>
      <xdr:colOff>114300</xdr:colOff>
      <xdr:row>63</xdr:row>
      <xdr:rowOff>84582</xdr:rowOff>
    </xdr:to>
    <xdr:cxnSp macro="">
      <xdr:nvCxnSpPr>
        <xdr:cNvPr id="627" name="直線コネクタ 626">
          <a:extLst>
            <a:ext uri="{FF2B5EF4-FFF2-40B4-BE49-F238E27FC236}">
              <a16:creationId xmlns:a16="http://schemas.microsoft.com/office/drawing/2014/main" id="{B1013DFE-9FC9-47FD-BD80-FD8514784E12}"/>
            </a:ext>
          </a:extLst>
        </xdr:cNvPr>
        <xdr:cNvCxnSpPr/>
      </xdr:nvCxnSpPr>
      <xdr:spPr>
        <a:xfrm>
          <a:off x="12344400" y="10232390"/>
          <a:ext cx="8001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159512</xdr:rowOff>
    </xdr:from>
    <xdr:to>
      <xdr:col>67</xdr:col>
      <xdr:colOff>101600</xdr:colOff>
      <xdr:row>61</xdr:row>
      <xdr:rowOff>89662</xdr:rowOff>
    </xdr:to>
    <xdr:sp macro="" textlink="">
      <xdr:nvSpPr>
        <xdr:cNvPr id="628" name="楕円 627">
          <a:extLst>
            <a:ext uri="{FF2B5EF4-FFF2-40B4-BE49-F238E27FC236}">
              <a16:creationId xmlns:a16="http://schemas.microsoft.com/office/drawing/2014/main" id="{9020A1BD-F249-4AA5-9DE8-FFFCBF7E0458}"/>
            </a:ext>
          </a:extLst>
        </xdr:cNvPr>
        <xdr:cNvSpPr/>
      </xdr:nvSpPr>
      <xdr:spPr>
        <a:xfrm>
          <a:off x="11487150" y="987818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38862</xdr:rowOff>
    </xdr:from>
    <xdr:to>
      <xdr:col>71</xdr:col>
      <xdr:colOff>177800</xdr:colOff>
      <xdr:row>63</xdr:row>
      <xdr:rowOff>34290</xdr:rowOff>
    </xdr:to>
    <xdr:cxnSp macro="">
      <xdr:nvCxnSpPr>
        <xdr:cNvPr id="629" name="直線コネクタ 628">
          <a:extLst>
            <a:ext uri="{FF2B5EF4-FFF2-40B4-BE49-F238E27FC236}">
              <a16:creationId xmlns:a16="http://schemas.microsoft.com/office/drawing/2014/main" id="{35016395-E9A0-4C39-9D78-044588E4C86F}"/>
            </a:ext>
          </a:extLst>
        </xdr:cNvPr>
        <xdr:cNvCxnSpPr/>
      </xdr:nvCxnSpPr>
      <xdr:spPr>
        <a:xfrm>
          <a:off x="11534775" y="9916287"/>
          <a:ext cx="809625" cy="3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133621</xdr:rowOff>
    </xdr:from>
    <xdr:ext cx="405111" cy="259045"/>
    <xdr:sp macro="" textlink="">
      <xdr:nvSpPr>
        <xdr:cNvPr id="630" name="n_1aveValue【学校施設】&#10;有形固定資産減価償却率">
          <a:extLst>
            <a:ext uri="{FF2B5EF4-FFF2-40B4-BE49-F238E27FC236}">
              <a16:creationId xmlns:a16="http://schemas.microsoft.com/office/drawing/2014/main" id="{02790554-609B-439B-9D4A-1A74AEE8A9BD}"/>
            </a:ext>
          </a:extLst>
        </xdr:cNvPr>
        <xdr:cNvSpPr txBox="1"/>
      </xdr:nvSpPr>
      <xdr:spPr>
        <a:xfrm>
          <a:off x="13745219" y="968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119905</xdr:rowOff>
    </xdr:from>
    <xdr:ext cx="405111" cy="259045"/>
    <xdr:sp macro="" textlink="">
      <xdr:nvSpPr>
        <xdr:cNvPr id="631" name="n_2aveValue【学校施設】&#10;有形固定資産減価償却率">
          <a:extLst>
            <a:ext uri="{FF2B5EF4-FFF2-40B4-BE49-F238E27FC236}">
              <a16:creationId xmlns:a16="http://schemas.microsoft.com/office/drawing/2014/main" id="{8CBCFA58-49CB-4B9F-87B5-4126D6AE46E4}"/>
            </a:ext>
          </a:extLst>
        </xdr:cNvPr>
        <xdr:cNvSpPr txBox="1"/>
      </xdr:nvSpPr>
      <xdr:spPr>
        <a:xfrm>
          <a:off x="12964169" y="967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51325</xdr:rowOff>
    </xdr:from>
    <xdr:ext cx="405111" cy="259045"/>
    <xdr:sp macro="" textlink="">
      <xdr:nvSpPr>
        <xdr:cNvPr id="632" name="n_3aveValue【学校施設】&#10;有形固定資産減価償却率">
          <a:extLst>
            <a:ext uri="{FF2B5EF4-FFF2-40B4-BE49-F238E27FC236}">
              <a16:creationId xmlns:a16="http://schemas.microsoft.com/office/drawing/2014/main" id="{B4D751AB-DC36-4E07-93FF-0C2D4C1A59B6}"/>
            </a:ext>
          </a:extLst>
        </xdr:cNvPr>
        <xdr:cNvSpPr txBox="1"/>
      </xdr:nvSpPr>
      <xdr:spPr>
        <a:xfrm>
          <a:off x="12164069" y="960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112793</xdr:rowOff>
    </xdr:from>
    <xdr:ext cx="405111" cy="259045"/>
    <xdr:sp macro="" textlink="">
      <xdr:nvSpPr>
        <xdr:cNvPr id="633" name="n_4aveValue【学校施設】&#10;有形固定資産減価償却率">
          <a:extLst>
            <a:ext uri="{FF2B5EF4-FFF2-40B4-BE49-F238E27FC236}">
              <a16:creationId xmlns:a16="http://schemas.microsoft.com/office/drawing/2014/main" id="{94BB03E2-B22D-4595-BA4B-9BA6EE9E4284}"/>
            </a:ext>
          </a:extLst>
        </xdr:cNvPr>
        <xdr:cNvSpPr txBox="1"/>
      </xdr:nvSpPr>
      <xdr:spPr>
        <a:xfrm>
          <a:off x="11354444" y="9990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117365</xdr:rowOff>
    </xdr:from>
    <xdr:ext cx="405111" cy="259045"/>
    <xdr:sp macro="" textlink="">
      <xdr:nvSpPr>
        <xdr:cNvPr id="634" name="n_1mainValue【学校施設】&#10;有形固定資産減価償却率">
          <a:extLst>
            <a:ext uri="{FF2B5EF4-FFF2-40B4-BE49-F238E27FC236}">
              <a16:creationId xmlns:a16="http://schemas.microsoft.com/office/drawing/2014/main" id="{B2A16BAB-EF94-4D78-BC8E-ED16788C7DD5}"/>
            </a:ext>
          </a:extLst>
        </xdr:cNvPr>
        <xdr:cNvSpPr txBox="1"/>
      </xdr:nvSpPr>
      <xdr:spPr>
        <a:xfrm>
          <a:off x="13745219" y="1031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126509</xdr:rowOff>
    </xdr:from>
    <xdr:ext cx="405111" cy="259045"/>
    <xdr:sp macro="" textlink="">
      <xdr:nvSpPr>
        <xdr:cNvPr id="635" name="n_2mainValue【学校施設】&#10;有形固定資産減価償却率">
          <a:extLst>
            <a:ext uri="{FF2B5EF4-FFF2-40B4-BE49-F238E27FC236}">
              <a16:creationId xmlns:a16="http://schemas.microsoft.com/office/drawing/2014/main" id="{535230EB-5F93-4993-91FE-703049B2FD2B}"/>
            </a:ext>
          </a:extLst>
        </xdr:cNvPr>
        <xdr:cNvSpPr txBox="1"/>
      </xdr:nvSpPr>
      <xdr:spPr>
        <a:xfrm>
          <a:off x="12964169" y="10324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76217</xdr:rowOff>
    </xdr:from>
    <xdr:ext cx="405111" cy="259045"/>
    <xdr:sp macro="" textlink="">
      <xdr:nvSpPr>
        <xdr:cNvPr id="636" name="n_3mainValue【学校施設】&#10;有形固定資産減価償却率">
          <a:extLst>
            <a:ext uri="{FF2B5EF4-FFF2-40B4-BE49-F238E27FC236}">
              <a16:creationId xmlns:a16="http://schemas.microsoft.com/office/drawing/2014/main" id="{F9517B63-227D-40DB-892E-73F0C87674AB}"/>
            </a:ext>
          </a:extLst>
        </xdr:cNvPr>
        <xdr:cNvSpPr txBox="1"/>
      </xdr:nvSpPr>
      <xdr:spPr>
        <a:xfrm>
          <a:off x="12164069"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106189</xdr:rowOff>
    </xdr:from>
    <xdr:ext cx="405111" cy="259045"/>
    <xdr:sp macro="" textlink="">
      <xdr:nvSpPr>
        <xdr:cNvPr id="637" name="n_4mainValue【学校施設】&#10;有形固定資産減価償却率">
          <a:extLst>
            <a:ext uri="{FF2B5EF4-FFF2-40B4-BE49-F238E27FC236}">
              <a16:creationId xmlns:a16="http://schemas.microsoft.com/office/drawing/2014/main" id="{A99E9EE6-0F75-4A7A-A1E7-2D6A9AA0C14D}"/>
            </a:ext>
          </a:extLst>
        </xdr:cNvPr>
        <xdr:cNvSpPr txBox="1"/>
      </xdr:nvSpPr>
      <xdr:spPr>
        <a:xfrm>
          <a:off x="11354444" y="9656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8" name="正方形/長方形 637">
          <a:extLst>
            <a:ext uri="{FF2B5EF4-FFF2-40B4-BE49-F238E27FC236}">
              <a16:creationId xmlns:a16="http://schemas.microsoft.com/office/drawing/2014/main" id="{3F6CE7F5-EB92-4C93-8F5E-BBBEF3236FF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39" name="正方形/長方形 638">
          <a:extLst>
            <a:ext uri="{FF2B5EF4-FFF2-40B4-BE49-F238E27FC236}">
              <a16:creationId xmlns:a16="http://schemas.microsoft.com/office/drawing/2014/main" id="{E024C154-C681-4D7A-859F-376A42D6DC72}"/>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0" name="正方形/長方形 639">
          <a:extLst>
            <a:ext uri="{FF2B5EF4-FFF2-40B4-BE49-F238E27FC236}">
              <a16:creationId xmlns:a16="http://schemas.microsoft.com/office/drawing/2014/main" id="{945236D2-B480-481F-8786-78279EBE36EB}"/>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41" name="正方形/長方形 640">
          <a:extLst>
            <a:ext uri="{FF2B5EF4-FFF2-40B4-BE49-F238E27FC236}">
              <a16:creationId xmlns:a16="http://schemas.microsoft.com/office/drawing/2014/main" id="{CB58DEB4-6DBC-4FCA-874D-9C19BA3B33E6}"/>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42" name="正方形/長方形 641">
          <a:extLst>
            <a:ext uri="{FF2B5EF4-FFF2-40B4-BE49-F238E27FC236}">
              <a16:creationId xmlns:a16="http://schemas.microsoft.com/office/drawing/2014/main" id="{7BFE9615-4810-4921-9140-1403D1A28C43}"/>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a:extLst>
            <a:ext uri="{FF2B5EF4-FFF2-40B4-BE49-F238E27FC236}">
              <a16:creationId xmlns:a16="http://schemas.microsoft.com/office/drawing/2014/main" id="{B3AC32D7-A67A-4AF3-87A2-699F9AF3B343}"/>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a:extLst>
            <a:ext uri="{FF2B5EF4-FFF2-40B4-BE49-F238E27FC236}">
              <a16:creationId xmlns:a16="http://schemas.microsoft.com/office/drawing/2014/main" id="{823D4627-E693-4426-BEC6-58916C03149E}"/>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a:extLst>
            <a:ext uri="{FF2B5EF4-FFF2-40B4-BE49-F238E27FC236}">
              <a16:creationId xmlns:a16="http://schemas.microsoft.com/office/drawing/2014/main" id="{2FC866BD-DED6-4285-850A-68E4043F46DF}"/>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6" name="テキスト ボックス 645">
          <a:extLst>
            <a:ext uri="{FF2B5EF4-FFF2-40B4-BE49-F238E27FC236}">
              <a16:creationId xmlns:a16="http://schemas.microsoft.com/office/drawing/2014/main" id="{A397E661-69B9-4354-8E46-0FF13282F6A0}"/>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7" name="直線コネクタ 646">
          <a:extLst>
            <a:ext uri="{FF2B5EF4-FFF2-40B4-BE49-F238E27FC236}">
              <a16:creationId xmlns:a16="http://schemas.microsoft.com/office/drawing/2014/main" id="{3000A2C4-667B-4D2C-89CC-41BDEC7D32D4}"/>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8" name="テキスト ボックス 647">
          <a:extLst>
            <a:ext uri="{FF2B5EF4-FFF2-40B4-BE49-F238E27FC236}">
              <a16:creationId xmlns:a16="http://schemas.microsoft.com/office/drawing/2014/main" id="{8FFFB591-5BE1-4ECF-9805-7BF35D5010D4}"/>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9" name="直線コネクタ 648">
          <a:extLst>
            <a:ext uri="{FF2B5EF4-FFF2-40B4-BE49-F238E27FC236}">
              <a16:creationId xmlns:a16="http://schemas.microsoft.com/office/drawing/2014/main" id="{C9C56BE4-528D-4683-8A4B-CA213F78FC93}"/>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50" name="テキスト ボックス 649">
          <a:extLst>
            <a:ext uri="{FF2B5EF4-FFF2-40B4-BE49-F238E27FC236}">
              <a16:creationId xmlns:a16="http://schemas.microsoft.com/office/drawing/2014/main" id="{1787F6E1-78DB-47D3-9BE1-3B0BD2C5F4B9}"/>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1" name="直線コネクタ 650">
          <a:extLst>
            <a:ext uri="{FF2B5EF4-FFF2-40B4-BE49-F238E27FC236}">
              <a16:creationId xmlns:a16="http://schemas.microsoft.com/office/drawing/2014/main" id="{E2238F61-5E10-4C01-A35F-EF5CF6C6C06D}"/>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2" name="テキスト ボックス 651">
          <a:extLst>
            <a:ext uri="{FF2B5EF4-FFF2-40B4-BE49-F238E27FC236}">
              <a16:creationId xmlns:a16="http://schemas.microsoft.com/office/drawing/2014/main" id="{1FB2EF82-80C3-4565-8815-B65B0F4C52EF}"/>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3" name="直線コネクタ 652">
          <a:extLst>
            <a:ext uri="{FF2B5EF4-FFF2-40B4-BE49-F238E27FC236}">
              <a16:creationId xmlns:a16="http://schemas.microsoft.com/office/drawing/2014/main" id="{24AA80D2-3202-4E45-9352-E627BA053D9C}"/>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4" name="テキスト ボックス 653">
          <a:extLst>
            <a:ext uri="{FF2B5EF4-FFF2-40B4-BE49-F238E27FC236}">
              <a16:creationId xmlns:a16="http://schemas.microsoft.com/office/drawing/2014/main" id="{ECDD0A78-0441-45B5-8C69-F976AFCBCB28}"/>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5" name="直線コネクタ 654">
          <a:extLst>
            <a:ext uri="{FF2B5EF4-FFF2-40B4-BE49-F238E27FC236}">
              <a16:creationId xmlns:a16="http://schemas.microsoft.com/office/drawing/2014/main" id="{88B54665-89C1-44F6-BA11-E746A7E0FEF3}"/>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6" name="テキスト ボックス 655">
          <a:extLst>
            <a:ext uri="{FF2B5EF4-FFF2-40B4-BE49-F238E27FC236}">
              <a16:creationId xmlns:a16="http://schemas.microsoft.com/office/drawing/2014/main" id="{9BC96287-DAD7-437E-A04A-3C4257BB66FC}"/>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7" name="直線コネクタ 656">
          <a:extLst>
            <a:ext uri="{FF2B5EF4-FFF2-40B4-BE49-F238E27FC236}">
              <a16:creationId xmlns:a16="http://schemas.microsoft.com/office/drawing/2014/main" id="{5994A5BF-01FA-4055-9BA0-8ACFC23F2F40}"/>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8" name="テキスト ボックス 657">
          <a:extLst>
            <a:ext uri="{FF2B5EF4-FFF2-40B4-BE49-F238E27FC236}">
              <a16:creationId xmlns:a16="http://schemas.microsoft.com/office/drawing/2014/main" id="{43BDD20E-A4CC-4847-8BFF-0819E2EFBCEA}"/>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9" name="直線コネクタ 658">
          <a:extLst>
            <a:ext uri="{FF2B5EF4-FFF2-40B4-BE49-F238E27FC236}">
              <a16:creationId xmlns:a16="http://schemas.microsoft.com/office/drawing/2014/main" id="{51A7C04E-F2A9-430A-9B86-740A8D9C6016}"/>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0" name="テキスト ボックス 659">
          <a:extLst>
            <a:ext uri="{FF2B5EF4-FFF2-40B4-BE49-F238E27FC236}">
              <a16:creationId xmlns:a16="http://schemas.microsoft.com/office/drawing/2014/main" id="{195BE29F-F9AC-47E5-95F5-B06613452EF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1" name="【学校施設】&#10;一人当たり面積グラフ枠">
          <a:extLst>
            <a:ext uri="{FF2B5EF4-FFF2-40B4-BE49-F238E27FC236}">
              <a16:creationId xmlns:a16="http://schemas.microsoft.com/office/drawing/2014/main" id="{3D7888C3-24F5-4FBD-8E27-41E99773122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662" name="直線コネクタ 661">
          <a:extLst>
            <a:ext uri="{FF2B5EF4-FFF2-40B4-BE49-F238E27FC236}">
              <a16:creationId xmlns:a16="http://schemas.microsoft.com/office/drawing/2014/main" id="{CC1EACD7-8FA3-4EC1-9E93-9C6C2E7685D5}"/>
            </a:ext>
          </a:extLst>
        </xdr:cNvPr>
        <xdr:cNvCxnSpPr/>
      </xdr:nvCxnSpPr>
      <xdr:spPr>
        <a:xfrm flipV="1">
          <a:off x="19952970" y="9067800"/>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663" name="【学校施設】&#10;一人当たり面積最小値テキスト">
          <a:extLst>
            <a:ext uri="{FF2B5EF4-FFF2-40B4-BE49-F238E27FC236}">
              <a16:creationId xmlns:a16="http://schemas.microsoft.com/office/drawing/2014/main" id="{E6177B59-E9CA-4229-8654-A4DA904F7C65}"/>
            </a:ext>
          </a:extLst>
        </xdr:cNvPr>
        <xdr:cNvSpPr txBox="1"/>
      </xdr:nvSpPr>
      <xdr:spPr>
        <a:xfrm>
          <a:off x="20002500" y="1031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664" name="直線コネクタ 663">
          <a:extLst>
            <a:ext uri="{FF2B5EF4-FFF2-40B4-BE49-F238E27FC236}">
              <a16:creationId xmlns:a16="http://schemas.microsoft.com/office/drawing/2014/main" id="{F5F09270-221D-4ECC-B330-6141BDC3FA6C}"/>
            </a:ext>
          </a:extLst>
        </xdr:cNvPr>
        <xdr:cNvCxnSpPr/>
      </xdr:nvCxnSpPr>
      <xdr:spPr>
        <a:xfrm>
          <a:off x="19878675" y="103075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665" name="【学校施設】&#10;一人当たり面積最大値テキスト">
          <a:extLst>
            <a:ext uri="{FF2B5EF4-FFF2-40B4-BE49-F238E27FC236}">
              <a16:creationId xmlns:a16="http://schemas.microsoft.com/office/drawing/2014/main" id="{FE176C18-6EF7-4BA4-85C8-6507692CABBB}"/>
            </a:ext>
          </a:extLst>
        </xdr:cNvPr>
        <xdr:cNvSpPr txBox="1"/>
      </xdr:nvSpPr>
      <xdr:spPr>
        <a:xfrm>
          <a:off x="20002500" y="88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66" name="直線コネクタ 665">
          <a:extLst>
            <a:ext uri="{FF2B5EF4-FFF2-40B4-BE49-F238E27FC236}">
              <a16:creationId xmlns:a16="http://schemas.microsoft.com/office/drawing/2014/main" id="{8A7520D7-AD2A-46C6-B3CB-0350EAB58EF2}"/>
            </a:ext>
          </a:extLst>
        </xdr:cNvPr>
        <xdr:cNvCxnSpPr/>
      </xdr:nvCxnSpPr>
      <xdr:spPr>
        <a:xfrm>
          <a:off x="19878675" y="9067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25961</xdr:rowOff>
    </xdr:from>
    <xdr:ext cx="469744" cy="259045"/>
    <xdr:sp macro="" textlink="">
      <xdr:nvSpPr>
        <xdr:cNvPr id="667" name="【学校施設】&#10;一人当たり面積平均値テキスト">
          <a:extLst>
            <a:ext uri="{FF2B5EF4-FFF2-40B4-BE49-F238E27FC236}">
              <a16:creationId xmlns:a16="http://schemas.microsoft.com/office/drawing/2014/main" id="{8A418D10-E66C-4B35-8110-450ED1C2C84B}"/>
            </a:ext>
          </a:extLst>
        </xdr:cNvPr>
        <xdr:cNvSpPr txBox="1"/>
      </xdr:nvSpPr>
      <xdr:spPr>
        <a:xfrm>
          <a:off x="20002500" y="9744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668" name="フローチャート: 判断 667">
          <a:extLst>
            <a:ext uri="{FF2B5EF4-FFF2-40B4-BE49-F238E27FC236}">
              <a16:creationId xmlns:a16="http://schemas.microsoft.com/office/drawing/2014/main" id="{2A64595F-8A84-473D-B28C-0473B760F8FF}"/>
            </a:ext>
          </a:extLst>
        </xdr:cNvPr>
        <xdr:cNvSpPr/>
      </xdr:nvSpPr>
      <xdr:spPr>
        <a:xfrm>
          <a:off x="19897725" y="988050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69" name="フローチャート: 判断 668">
          <a:extLst>
            <a:ext uri="{FF2B5EF4-FFF2-40B4-BE49-F238E27FC236}">
              <a16:creationId xmlns:a16="http://schemas.microsoft.com/office/drawing/2014/main" id="{918FB1D9-A8A3-43DF-B0F1-7F999AF1507B}"/>
            </a:ext>
          </a:extLst>
        </xdr:cNvPr>
        <xdr:cNvSpPr/>
      </xdr:nvSpPr>
      <xdr:spPr>
        <a:xfrm>
          <a:off x="191547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670" name="フローチャート: 判断 669">
          <a:extLst>
            <a:ext uri="{FF2B5EF4-FFF2-40B4-BE49-F238E27FC236}">
              <a16:creationId xmlns:a16="http://schemas.microsoft.com/office/drawing/2014/main" id="{7011C5F5-E3CB-4446-8830-8A0391B6C763}"/>
            </a:ext>
          </a:extLst>
        </xdr:cNvPr>
        <xdr:cNvSpPr/>
      </xdr:nvSpPr>
      <xdr:spPr>
        <a:xfrm>
          <a:off x="18345150" y="98671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125549</xdr:rowOff>
    </xdr:from>
    <xdr:to>
      <xdr:col>102</xdr:col>
      <xdr:colOff>165100</xdr:colOff>
      <xdr:row>61</xdr:row>
      <xdr:rowOff>55699</xdr:rowOff>
    </xdr:to>
    <xdr:sp macro="" textlink="">
      <xdr:nvSpPr>
        <xdr:cNvPr id="671" name="フローチャート: 判断 670">
          <a:extLst>
            <a:ext uri="{FF2B5EF4-FFF2-40B4-BE49-F238E27FC236}">
              <a16:creationId xmlns:a16="http://schemas.microsoft.com/office/drawing/2014/main" id="{51A625E4-AA65-4071-B8FF-06AF2EAE134C}"/>
            </a:ext>
          </a:extLst>
        </xdr:cNvPr>
        <xdr:cNvSpPr/>
      </xdr:nvSpPr>
      <xdr:spPr>
        <a:xfrm>
          <a:off x="17554575" y="9837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158206</xdr:rowOff>
    </xdr:from>
    <xdr:to>
      <xdr:col>98</xdr:col>
      <xdr:colOff>38100</xdr:colOff>
      <xdr:row>61</xdr:row>
      <xdr:rowOff>88356</xdr:rowOff>
    </xdr:to>
    <xdr:sp macro="" textlink="">
      <xdr:nvSpPr>
        <xdr:cNvPr id="672" name="フローチャート: 判断 671">
          <a:extLst>
            <a:ext uri="{FF2B5EF4-FFF2-40B4-BE49-F238E27FC236}">
              <a16:creationId xmlns:a16="http://schemas.microsoft.com/office/drawing/2014/main" id="{FBB768D2-7514-438C-976B-4B3DCD40E2B3}"/>
            </a:ext>
          </a:extLst>
        </xdr:cNvPr>
        <xdr:cNvSpPr/>
      </xdr:nvSpPr>
      <xdr:spPr>
        <a:xfrm>
          <a:off x="16754475" y="98768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7F46B55B-83BA-4BC9-89A5-0C1D49D9A1F6}"/>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FF36855F-3037-4A86-961D-F27DCD55FC0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153CE87F-A3AD-464F-B370-39212BE82E3C}"/>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9A04BA3B-6C3A-4183-AE70-5C20D12E1F5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6D8DACA3-D638-4856-B09D-CA5541F948A2}"/>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89626</xdr:rowOff>
    </xdr:from>
    <xdr:to>
      <xdr:col>116</xdr:col>
      <xdr:colOff>114300</xdr:colOff>
      <xdr:row>63</xdr:row>
      <xdr:rowOff>19776</xdr:rowOff>
    </xdr:to>
    <xdr:sp macro="" textlink="">
      <xdr:nvSpPr>
        <xdr:cNvPr id="678" name="楕円 677">
          <a:extLst>
            <a:ext uri="{FF2B5EF4-FFF2-40B4-BE49-F238E27FC236}">
              <a16:creationId xmlns:a16="http://schemas.microsoft.com/office/drawing/2014/main" id="{83142633-5146-46F0-8DBE-78B4F1433F52}"/>
            </a:ext>
          </a:extLst>
        </xdr:cNvPr>
        <xdr:cNvSpPr/>
      </xdr:nvSpPr>
      <xdr:spPr>
        <a:xfrm>
          <a:off x="19897725" y="101258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68053</xdr:rowOff>
    </xdr:from>
    <xdr:ext cx="469744" cy="259045"/>
    <xdr:sp macro="" textlink="">
      <xdr:nvSpPr>
        <xdr:cNvPr id="679" name="【学校施設】&#10;一人当たり面積該当値テキスト">
          <a:extLst>
            <a:ext uri="{FF2B5EF4-FFF2-40B4-BE49-F238E27FC236}">
              <a16:creationId xmlns:a16="http://schemas.microsoft.com/office/drawing/2014/main" id="{BC27D4E9-D8E0-4996-82E0-BAA93A59F67C}"/>
            </a:ext>
          </a:extLst>
        </xdr:cNvPr>
        <xdr:cNvSpPr txBox="1"/>
      </xdr:nvSpPr>
      <xdr:spPr>
        <a:xfrm>
          <a:off x="20002500" y="1010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89626</xdr:rowOff>
    </xdr:from>
    <xdr:to>
      <xdr:col>112</xdr:col>
      <xdr:colOff>38100</xdr:colOff>
      <xdr:row>63</xdr:row>
      <xdr:rowOff>19776</xdr:rowOff>
    </xdr:to>
    <xdr:sp macro="" textlink="">
      <xdr:nvSpPr>
        <xdr:cNvPr id="680" name="楕円 679">
          <a:extLst>
            <a:ext uri="{FF2B5EF4-FFF2-40B4-BE49-F238E27FC236}">
              <a16:creationId xmlns:a16="http://schemas.microsoft.com/office/drawing/2014/main" id="{24C942AB-3F18-4AC7-8A3D-9B7A30FC42AF}"/>
            </a:ext>
          </a:extLst>
        </xdr:cNvPr>
        <xdr:cNvSpPr/>
      </xdr:nvSpPr>
      <xdr:spPr>
        <a:xfrm>
          <a:off x="19154775" y="101258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140426</xdr:rowOff>
    </xdr:from>
    <xdr:to>
      <xdr:col>116</xdr:col>
      <xdr:colOff>63500</xdr:colOff>
      <xdr:row>62</xdr:row>
      <xdr:rowOff>140426</xdr:rowOff>
    </xdr:to>
    <xdr:cxnSp macro="">
      <xdr:nvCxnSpPr>
        <xdr:cNvPr id="681" name="直線コネクタ 680">
          <a:extLst>
            <a:ext uri="{FF2B5EF4-FFF2-40B4-BE49-F238E27FC236}">
              <a16:creationId xmlns:a16="http://schemas.microsoft.com/office/drawing/2014/main" id="{A66C1EB7-D479-4D1B-B9D6-39CACA41B262}"/>
            </a:ext>
          </a:extLst>
        </xdr:cNvPr>
        <xdr:cNvCxnSpPr/>
      </xdr:nvCxnSpPr>
      <xdr:spPr>
        <a:xfrm>
          <a:off x="19202400" y="1018295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89626</xdr:rowOff>
    </xdr:from>
    <xdr:to>
      <xdr:col>107</xdr:col>
      <xdr:colOff>101600</xdr:colOff>
      <xdr:row>63</xdr:row>
      <xdr:rowOff>19776</xdr:rowOff>
    </xdr:to>
    <xdr:sp macro="" textlink="">
      <xdr:nvSpPr>
        <xdr:cNvPr id="682" name="楕円 681">
          <a:extLst>
            <a:ext uri="{FF2B5EF4-FFF2-40B4-BE49-F238E27FC236}">
              <a16:creationId xmlns:a16="http://schemas.microsoft.com/office/drawing/2014/main" id="{A898967C-B9FC-43D4-A5DB-7D1EEE42E710}"/>
            </a:ext>
          </a:extLst>
        </xdr:cNvPr>
        <xdr:cNvSpPr/>
      </xdr:nvSpPr>
      <xdr:spPr>
        <a:xfrm>
          <a:off x="18345150" y="101258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140426</xdr:rowOff>
    </xdr:from>
    <xdr:to>
      <xdr:col>111</xdr:col>
      <xdr:colOff>177800</xdr:colOff>
      <xdr:row>62</xdr:row>
      <xdr:rowOff>140426</xdr:rowOff>
    </xdr:to>
    <xdr:cxnSp macro="">
      <xdr:nvCxnSpPr>
        <xdr:cNvPr id="683" name="直線コネクタ 682">
          <a:extLst>
            <a:ext uri="{FF2B5EF4-FFF2-40B4-BE49-F238E27FC236}">
              <a16:creationId xmlns:a16="http://schemas.microsoft.com/office/drawing/2014/main" id="{F915D410-2EBB-497E-9CDC-80BDD6D1D657}"/>
            </a:ext>
          </a:extLst>
        </xdr:cNvPr>
        <xdr:cNvCxnSpPr/>
      </xdr:nvCxnSpPr>
      <xdr:spPr>
        <a:xfrm>
          <a:off x="18392775" y="1018295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84" name="楕円 683">
          <a:extLst>
            <a:ext uri="{FF2B5EF4-FFF2-40B4-BE49-F238E27FC236}">
              <a16:creationId xmlns:a16="http://schemas.microsoft.com/office/drawing/2014/main" id="{13BD7F94-7A71-4C3B-82BD-F257E6AD850A}"/>
            </a:ext>
          </a:extLst>
        </xdr:cNvPr>
        <xdr:cNvSpPr/>
      </xdr:nvSpPr>
      <xdr:spPr>
        <a:xfrm>
          <a:off x="17554575" y="101453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140426</xdr:rowOff>
    </xdr:from>
    <xdr:to>
      <xdr:col>107</xdr:col>
      <xdr:colOff>50800</xdr:colOff>
      <xdr:row>62</xdr:row>
      <xdr:rowOff>160020</xdr:rowOff>
    </xdr:to>
    <xdr:cxnSp macro="">
      <xdr:nvCxnSpPr>
        <xdr:cNvPr id="685" name="直線コネクタ 684">
          <a:extLst>
            <a:ext uri="{FF2B5EF4-FFF2-40B4-BE49-F238E27FC236}">
              <a16:creationId xmlns:a16="http://schemas.microsoft.com/office/drawing/2014/main" id="{8990B979-AA52-4C9E-87A1-F48FF972DB60}"/>
            </a:ext>
          </a:extLst>
        </xdr:cNvPr>
        <xdr:cNvCxnSpPr/>
      </xdr:nvCxnSpPr>
      <xdr:spPr>
        <a:xfrm flipV="1">
          <a:off x="17602200" y="10182951"/>
          <a:ext cx="7905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12881</xdr:rowOff>
    </xdr:from>
    <xdr:to>
      <xdr:col>98</xdr:col>
      <xdr:colOff>38100</xdr:colOff>
      <xdr:row>63</xdr:row>
      <xdr:rowOff>114481</xdr:rowOff>
    </xdr:to>
    <xdr:sp macro="" textlink="">
      <xdr:nvSpPr>
        <xdr:cNvPr id="686" name="楕円 685">
          <a:extLst>
            <a:ext uri="{FF2B5EF4-FFF2-40B4-BE49-F238E27FC236}">
              <a16:creationId xmlns:a16="http://schemas.microsoft.com/office/drawing/2014/main" id="{357C1C48-7F0F-421E-BB74-DE11C359A05C}"/>
            </a:ext>
          </a:extLst>
        </xdr:cNvPr>
        <xdr:cNvSpPr/>
      </xdr:nvSpPr>
      <xdr:spPr>
        <a:xfrm>
          <a:off x="16754475" y="1021098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160020</xdr:rowOff>
    </xdr:from>
    <xdr:to>
      <xdr:col>102</xdr:col>
      <xdr:colOff>114300</xdr:colOff>
      <xdr:row>63</xdr:row>
      <xdr:rowOff>63681</xdr:rowOff>
    </xdr:to>
    <xdr:cxnSp macro="">
      <xdr:nvCxnSpPr>
        <xdr:cNvPr id="687" name="直線コネクタ 686">
          <a:extLst>
            <a:ext uri="{FF2B5EF4-FFF2-40B4-BE49-F238E27FC236}">
              <a16:creationId xmlns:a16="http://schemas.microsoft.com/office/drawing/2014/main" id="{F6F47F5D-FC66-4373-82C4-EE1DC25349CA}"/>
            </a:ext>
          </a:extLst>
        </xdr:cNvPr>
        <xdr:cNvCxnSpPr/>
      </xdr:nvCxnSpPr>
      <xdr:spPr>
        <a:xfrm flipV="1">
          <a:off x="16802100" y="10202545"/>
          <a:ext cx="800100" cy="6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88" name="n_1aveValue【学校施設】&#10;一人当たり面積">
          <a:extLst>
            <a:ext uri="{FF2B5EF4-FFF2-40B4-BE49-F238E27FC236}">
              <a16:creationId xmlns:a16="http://schemas.microsoft.com/office/drawing/2014/main" id="{9CFE3231-CEBD-46D3-830D-96CB29FE8E25}"/>
            </a:ext>
          </a:extLst>
        </xdr:cNvPr>
        <xdr:cNvSpPr txBox="1"/>
      </xdr:nvSpPr>
      <xdr:spPr>
        <a:xfrm>
          <a:off x="18983402"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98351</xdr:rowOff>
    </xdr:from>
    <xdr:ext cx="469744" cy="259045"/>
    <xdr:sp macro="" textlink="">
      <xdr:nvSpPr>
        <xdr:cNvPr id="689" name="n_2aveValue【学校施設】&#10;一人当たり面積">
          <a:extLst>
            <a:ext uri="{FF2B5EF4-FFF2-40B4-BE49-F238E27FC236}">
              <a16:creationId xmlns:a16="http://schemas.microsoft.com/office/drawing/2014/main" id="{61F7B539-91B0-400A-9944-EF17706AD027}"/>
            </a:ext>
          </a:extLst>
        </xdr:cNvPr>
        <xdr:cNvSpPr txBox="1"/>
      </xdr:nvSpPr>
      <xdr:spPr>
        <a:xfrm>
          <a:off x="18183302" y="965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72226</xdr:rowOff>
    </xdr:from>
    <xdr:ext cx="469744" cy="259045"/>
    <xdr:sp macro="" textlink="">
      <xdr:nvSpPr>
        <xdr:cNvPr id="690" name="n_3aveValue【学校施設】&#10;一人当たり面積">
          <a:extLst>
            <a:ext uri="{FF2B5EF4-FFF2-40B4-BE49-F238E27FC236}">
              <a16:creationId xmlns:a16="http://schemas.microsoft.com/office/drawing/2014/main" id="{CEDD15AB-5B3C-41DB-8ACB-BCDFD57F1B0F}"/>
            </a:ext>
          </a:extLst>
        </xdr:cNvPr>
        <xdr:cNvSpPr txBox="1"/>
      </xdr:nvSpPr>
      <xdr:spPr>
        <a:xfrm>
          <a:off x="17383202" y="96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104883</xdr:rowOff>
    </xdr:from>
    <xdr:ext cx="469744" cy="259045"/>
    <xdr:sp macro="" textlink="">
      <xdr:nvSpPr>
        <xdr:cNvPr id="691" name="n_4aveValue【学校施設】&#10;一人当たり面積">
          <a:extLst>
            <a:ext uri="{FF2B5EF4-FFF2-40B4-BE49-F238E27FC236}">
              <a16:creationId xmlns:a16="http://schemas.microsoft.com/office/drawing/2014/main" id="{A30EDA25-5F3B-4D90-8B05-BB7BF298DEEF}"/>
            </a:ext>
          </a:extLst>
        </xdr:cNvPr>
        <xdr:cNvSpPr txBox="1"/>
      </xdr:nvSpPr>
      <xdr:spPr>
        <a:xfrm>
          <a:off x="16592627" y="965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10903</xdr:rowOff>
    </xdr:from>
    <xdr:ext cx="469744" cy="259045"/>
    <xdr:sp macro="" textlink="">
      <xdr:nvSpPr>
        <xdr:cNvPr id="692" name="n_1mainValue【学校施設】&#10;一人当たり面積">
          <a:extLst>
            <a:ext uri="{FF2B5EF4-FFF2-40B4-BE49-F238E27FC236}">
              <a16:creationId xmlns:a16="http://schemas.microsoft.com/office/drawing/2014/main" id="{7E104D30-ADAD-46FA-940F-FF326B56319F}"/>
            </a:ext>
          </a:extLst>
        </xdr:cNvPr>
        <xdr:cNvSpPr txBox="1"/>
      </xdr:nvSpPr>
      <xdr:spPr>
        <a:xfrm>
          <a:off x="18983402" y="1020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10903</xdr:rowOff>
    </xdr:from>
    <xdr:ext cx="469744" cy="259045"/>
    <xdr:sp macro="" textlink="">
      <xdr:nvSpPr>
        <xdr:cNvPr id="693" name="n_2mainValue【学校施設】&#10;一人当たり面積">
          <a:extLst>
            <a:ext uri="{FF2B5EF4-FFF2-40B4-BE49-F238E27FC236}">
              <a16:creationId xmlns:a16="http://schemas.microsoft.com/office/drawing/2014/main" id="{66BB93DA-1AB6-4A9C-8F0A-DB06A1E568E1}"/>
            </a:ext>
          </a:extLst>
        </xdr:cNvPr>
        <xdr:cNvSpPr txBox="1"/>
      </xdr:nvSpPr>
      <xdr:spPr>
        <a:xfrm>
          <a:off x="18183302" y="1020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694" name="n_3mainValue【学校施設】&#10;一人当たり面積">
          <a:extLst>
            <a:ext uri="{FF2B5EF4-FFF2-40B4-BE49-F238E27FC236}">
              <a16:creationId xmlns:a16="http://schemas.microsoft.com/office/drawing/2014/main" id="{62F52184-7028-41F8-A1BB-F19AAB4644A3}"/>
            </a:ext>
          </a:extLst>
        </xdr:cNvPr>
        <xdr:cNvSpPr txBox="1"/>
      </xdr:nvSpPr>
      <xdr:spPr>
        <a:xfrm>
          <a:off x="173832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105608</xdr:rowOff>
    </xdr:from>
    <xdr:ext cx="469744" cy="259045"/>
    <xdr:sp macro="" textlink="">
      <xdr:nvSpPr>
        <xdr:cNvPr id="695" name="n_4mainValue【学校施設】&#10;一人当たり面積">
          <a:extLst>
            <a:ext uri="{FF2B5EF4-FFF2-40B4-BE49-F238E27FC236}">
              <a16:creationId xmlns:a16="http://schemas.microsoft.com/office/drawing/2014/main" id="{B53DED09-2A4D-4368-8035-DE524A904EAE}"/>
            </a:ext>
          </a:extLst>
        </xdr:cNvPr>
        <xdr:cNvSpPr txBox="1"/>
      </xdr:nvSpPr>
      <xdr:spPr>
        <a:xfrm>
          <a:off x="16592627" y="1030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a:extLst>
            <a:ext uri="{FF2B5EF4-FFF2-40B4-BE49-F238E27FC236}">
              <a16:creationId xmlns:a16="http://schemas.microsoft.com/office/drawing/2014/main" id="{67A5F0D6-B4F9-4EBB-8CA4-B85A1A8869C5}"/>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97" name="正方形/長方形 696">
          <a:extLst>
            <a:ext uri="{FF2B5EF4-FFF2-40B4-BE49-F238E27FC236}">
              <a16:creationId xmlns:a16="http://schemas.microsoft.com/office/drawing/2014/main" id="{00F72ACA-B600-4BBC-A1A2-08E342FCEF3C}"/>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98" name="正方形/長方形 697">
          <a:extLst>
            <a:ext uri="{FF2B5EF4-FFF2-40B4-BE49-F238E27FC236}">
              <a16:creationId xmlns:a16="http://schemas.microsoft.com/office/drawing/2014/main" id="{14C381C0-D1CA-4B16-8C21-D2CFF35D3424}"/>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99" name="正方形/長方形 698">
          <a:extLst>
            <a:ext uri="{FF2B5EF4-FFF2-40B4-BE49-F238E27FC236}">
              <a16:creationId xmlns:a16="http://schemas.microsoft.com/office/drawing/2014/main" id="{A908DD80-9C98-43A3-A9BC-BE2F3B293039}"/>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0" name="正方形/長方形 699">
          <a:extLst>
            <a:ext uri="{FF2B5EF4-FFF2-40B4-BE49-F238E27FC236}">
              <a16:creationId xmlns:a16="http://schemas.microsoft.com/office/drawing/2014/main" id="{73416829-99D9-4172-97BC-3C555FD01761}"/>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正方形/長方形 700">
          <a:extLst>
            <a:ext uri="{FF2B5EF4-FFF2-40B4-BE49-F238E27FC236}">
              <a16:creationId xmlns:a16="http://schemas.microsoft.com/office/drawing/2014/main" id="{9EB7B267-42BD-4974-9251-447053926778}"/>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2" name="テキスト ボックス 701">
          <a:extLst>
            <a:ext uri="{FF2B5EF4-FFF2-40B4-BE49-F238E27FC236}">
              <a16:creationId xmlns:a16="http://schemas.microsoft.com/office/drawing/2014/main" id="{FC7EFC16-2754-4C00-A9DE-2978CBEE8FD5}"/>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3" name="直線コネクタ 702">
          <a:extLst>
            <a:ext uri="{FF2B5EF4-FFF2-40B4-BE49-F238E27FC236}">
              <a16:creationId xmlns:a16="http://schemas.microsoft.com/office/drawing/2014/main" id="{72206EC5-62FB-4486-91AB-C7A948E719AE}"/>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4" name="テキスト ボックス 703">
          <a:extLst>
            <a:ext uri="{FF2B5EF4-FFF2-40B4-BE49-F238E27FC236}">
              <a16:creationId xmlns:a16="http://schemas.microsoft.com/office/drawing/2014/main" id="{1C0CB9DA-6802-4155-99AB-B4E71A0666F7}"/>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5" name="直線コネクタ 704">
          <a:extLst>
            <a:ext uri="{FF2B5EF4-FFF2-40B4-BE49-F238E27FC236}">
              <a16:creationId xmlns:a16="http://schemas.microsoft.com/office/drawing/2014/main" id="{D7E4FBF3-4F93-4B92-B861-6181670B9015}"/>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06" name="テキスト ボックス 705">
          <a:extLst>
            <a:ext uri="{FF2B5EF4-FFF2-40B4-BE49-F238E27FC236}">
              <a16:creationId xmlns:a16="http://schemas.microsoft.com/office/drawing/2014/main" id="{5457301C-CBF5-49F2-9960-F13AF748D916}"/>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7" name="直線コネクタ 706">
          <a:extLst>
            <a:ext uri="{FF2B5EF4-FFF2-40B4-BE49-F238E27FC236}">
              <a16:creationId xmlns:a16="http://schemas.microsoft.com/office/drawing/2014/main" id="{8655DA11-2C2A-4802-A03B-8669130E5E1C}"/>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8" name="テキスト ボックス 707">
          <a:extLst>
            <a:ext uri="{FF2B5EF4-FFF2-40B4-BE49-F238E27FC236}">
              <a16:creationId xmlns:a16="http://schemas.microsoft.com/office/drawing/2014/main" id="{34ABA5C0-C246-4CA3-9754-0758C4404A75}"/>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9" name="直線コネクタ 708">
          <a:extLst>
            <a:ext uri="{FF2B5EF4-FFF2-40B4-BE49-F238E27FC236}">
              <a16:creationId xmlns:a16="http://schemas.microsoft.com/office/drawing/2014/main" id="{ED65DFE9-1FD3-43F9-AE31-9E1C8E842FD6}"/>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10" name="テキスト ボックス 709">
          <a:extLst>
            <a:ext uri="{FF2B5EF4-FFF2-40B4-BE49-F238E27FC236}">
              <a16:creationId xmlns:a16="http://schemas.microsoft.com/office/drawing/2014/main" id="{7D2C47F8-8667-4843-919F-27F7D2D2DA46}"/>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11" name="直線コネクタ 710">
          <a:extLst>
            <a:ext uri="{FF2B5EF4-FFF2-40B4-BE49-F238E27FC236}">
              <a16:creationId xmlns:a16="http://schemas.microsoft.com/office/drawing/2014/main" id="{A88226A4-33E7-4679-8685-87B35923184F}"/>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2" name="テキスト ボックス 711">
          <a:extLst>
            <a:ext uri="{FF2B5EF4-FFF2-40B4-BE49-F238E27FC236}">
              <a16:creationId xmlns:a16="http://schemas.microsoft.com/office/drawing/2014/main" id="{1F30CBF5-554F-4E39-AD00-5B2533BE248A}"/>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a:extLst>
            <a:ext uri="{FF2B5EF4-FFF2-40B4-BE49-F238E27FC236}">
              <a16:creationId xmlns:a16="http://schemas.microsoft.com/office/drawing/2014/main" id="{54D64A29-064F-4475-A87A-D3640E557606}"/>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4" name="テキスト ボックス 713">
          <a:extLst>
            <a:ext uri="{FF2B5EF4-FFF2-40B4-BE49-F238E27FC236}">
              <a16:creationId xmlns:a16="http://schemas.microsoft.com/office/drawing/2014/main" id="{21B37610-94E4-40C6-8F54-9A368A5E5E98}"/>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図書館】&#10;有形固定資産減価償却率グラフ枠">
          <a:extLst>
            <a:ext uri="{FF2B5EF4-FFF2-40B4-BE49-F238E27FC236}">
              <a16:creationId xmlns:a16="http://schemas.microsoft.com/office/drawing/2014/main" id="{3180ECED-B0E2-4818-8A72-2E06F6998346}"/>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716" name="直線コネクタ 715">
          <a:extLst>
            <a:ext uri="{FF2B5EF4-FFF2-40B4-BE49-F238E27FC236}">
              <a16:creationId xmlns:a16="http://schemas.microsoft.com/office/drawing/2014/main" id="{F4D6AD7C-7E11-47B1-AF1F-E2B48911DD80}"/>
            </a:ext>
          </a:extLst>
        </xdr:cNvPr>
        <xdr:cNvCxnSpPr/>
      </xdr:nvCxnSpPr>
      <xdr:spPr>
        <a:xfrm flipV="1">
          <a:off x="14695170" y="12697079"/>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717" name="【図書館】&#10;有形固定資産減価償却率最小値テキスト">
          <a:extLst>
            <a:ext uri="{FF2B5EF4-FFF2-40B4-BE49-F238E27FC236}">
              <a16:creationId xmlns:a16="http://schemas.microsoft.com/office/drawing/2014/main" id="{74733B23-B8D8-4647-968D-C082FDC343C7}"/>
            </a:ext>
          </a:extLst>
        </xdr:cNvPr>
        <xdr:cNvSpPr txBox="1"/>
      </xdr:nvSpPr>
      <xdr:spPr>
        <a:xfrm>
          <a:off x="14744700"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18" name="直線コネクタ 717">
          <a:extLst>
            <a:ext uri="{FF2B5EF4-FFF2-40B4-BE49-F238E27FC236}">
              <a16:creationId xmlns:a16="http://schemas.microsoft.com/office/drawing/2014/main" id="{84C45334-BA5C-4E4B-A1C1-2124ECD5A3E6}"/>
            </a:ext>
          </a:extLst>
        </xdr:cNvPr>
        <xdr:cNvCxnSpPr/>
      </xdr:nvCxnSpPr>
      <xdr:spPr>
        <a:xfrm>
          <a:off x="14611350"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719" name="【図書館】&#10;有形固定資産減価償却率最大値テキスト">
          <a:extLst>
            <a:ext uri="{FF2B5EF4-FFF2-40B4-BE49-F238E27FC236}">
              <a16:creationId xmlns:a16="http://schemas.microsoft.com/office/drawing/2014/main" id="{E2BAFDA5-8D90-4496-89C0-3BA5C7D30DFE}"/>
            </a:ext>
          </a:extLst>
        </xdr:cNvPr>
        <xdr:cNvSpPr txBox="1"/>
      </xdr:nvSpPr>
      <xdr:spPr>
        <a:xfrm>
          <a:off x="14744700" y="12485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720" name="直線コネクタ 719">
          <a:extLst>
            <a:ext uri="{FF2B5EF4-FFF2-40B4-BE49-F238E27FC236}">
              <a16:creationId xmlns:a16="http://schemas.microsoft.com/office/drawing/2014/main" id="{3AA2A1BF-AE43-4064-A3D8-46E0794B1AA1}"/>
            </a:ext>
          </a:extLst>
        </xdr:cNvPr>
        <xdr:cNvCxnSpPr/>
      </xdr:nvCxnSpPr>
      <xdr:spPr>
        <a:xfrm>
          <a:off x="14611350"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65040</xdr:rowOff>
    </xdr:from>
    <xdr:ext cx="405111" cy="259045"/>
    <xdr:sp macro="" textlink="">
      <xdr:nvSpPr>
        <xdr:cNvPr id="721" name="【図書館】&#10;有形固定資産減価償却率平均値テキスト">
          <a:extLst>
            <a:ext uri="{FF2B5EF4-FFF2-40B4-BE49-F238E27FC236}">
              <a16:creationId xmlns:a16="http://schemas.microsoft.com/office/drawing/2014/main" id="{EB71AA3C-8855-4344-891A-4802573809C6}"/>
            </a:ext>
          </a:extLst>
        </xdr:cNvPr>
        <xdr:cNvSpPr txBox="1"/>
      </xdr:nvSpPr>
      <xdr:spPr>
        <a:xfrm>
          <a:off x="14744700" y="1286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722" name="フローチャート: 判断 721">
          <a:extLst>
            <a:ext uri="{FF2B5EF4-FFF2-40B4-BE49-F238E27FC236}">
              <a16:creationId xmlns:a16="http://schemas.microsoft.com/office/drawing/2014/main" id="{9A074C93-E160-4536-9597-72E7BDE41950}"/>
            </a:ext>
          </a:extLst>
        </xdr:cNvPr>
        <xdr:cNvSpPr/>
      </xdr:nvSpPr>
      <xdr:spPr>
        <a:xfrm>
          <a:off x="14649450" y="12999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723" name="フローチャート: 判断 722">
          <a:extLst>
            <a:ext uri="{FF2B5EF4-FFF2-40B4-BE49-F238E27FC236}">
              <a16:creationId xmlns:a16="http://schemas.microsoft.com/office/drawing/2014/main" id="{E2826D2F-C781-4576-9438-B616375F5A74}"/>
            </a:ext>
          </a:extLst>
        </xdr:cNvPr>
        <xdr:cNvSpPr/>
      </xdr:nvSpPr>
      <xdr:spPr>
        <a:xfrm>
          <a:off x="13887450" y="129650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724" name="フローチャート: 判断 723">
          <a:extLst>
            <a:ext uri="{FF2B5EF4-FFF2-40B4-BE49-F238E27FC236}">
              <a16:creationId xmlns:a16="http://schemas.microsoft.com/office/drawing/2014/main" id="{53B96FE7-41A8-4286-A808-ED00F55E6937}"/>
            </a:ext>
          </a:extLst>
        </xdr:cNvPr>
        <xdr:cNvSpPr/>
      </xdr:nvSpPr>
      <xdr:spPr>
        <a:xfrm>
          <a:off x="13096875" y="129893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117602</xdr:rowOff>
    </xdr:from>
    <xdr:to>
      <xdr:col>72</xdr:col>
      <xdr:colOff>38100</xdr:colOff>
      <xdr:row>80</xdr:row>
      <xdr:rowOff>47752</xdr:rowOff>
    </xdr:to>
    <xdr:sp macro="" textlink="">
      <xdr:nvSpPr>
        <xdr:cNvPr id="725" name="フローチャート: 判断 724">
          <a:extLst>
            <a:ext uri="{FF2B5EF4-FFF2-40B4-BE49-F238E27FC236}">
              <a16:creationId xmlns:a16="http://schemas.microsoft.com/office/drawing/2014/main" id="{7F6D8D31-E083-4A61-B94B-FC8CEEBC253A}"/>
            </a:ext>
          </a:extLst>
        </xdr:cNvPr>
        <xdr:cNvSpPr/>
      </xdr:nvSpPr>
      <xdr:spPr>
        <a:xfrm>
          <a:off x="12296775" y="1291285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26163</xdr:rowOff>
    </xdr:from>
    <xdr:to>
      <xdr:col>67</xdr:col>
      <xdr:colOff>101600</xdr:colOff>
      <xdr:row>80</xdr:row>
      <xdr:rowOff>127763</xdr:rowOff>
    </xdr:to>
    <xdr:sp macro="" textlink="">
      <xdr:nvSpPr>
        <xdr:cNvPr id="726" name="フローチャート: 判断 725">
          <a:extLst>
            <a:ext uri="{FF2B5EF4-FFF2-40B4-BE49-F238E27FC236}">
              <a16:creationId xmlns:a16="http://schemas.microsoft.com/office/drawing/2014/main" id="{EDFF219E-270A-413F-B00E-E8080FA13567}"/>
            </a:ext>
          </a:extLst>
        </xdr:cNvPr>
        <xdr:cNvSpPr/>
      </xdr:nvSpPr>
      <xdr:spPr>
        <a:xfrm>
          <a:off x="11487150" y="12983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40DACF86-32EE-45F0-AD03-44B12D84F075}"/>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9156504A-C52B-4929-A135-694D8F76ECA9}"/>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5C8A5B04-1DBB-4FE1-A290-C1E4BAFF8F41}"/>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7F71B709-F410-4DD8-99F6-B241E228EBA1}"/>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A22CE11E-4642-4BCE-A8FE-9BED2F5BD7AF}"/>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126746</xdr:rowOff>
    </xdr:from>
    <xdr:to>
      <xdr:col>85</xdr:col>
      <xdr:colOff>177800</xdr:colOff>
      <xdr:row>82</xdr:row>
      <xdr:rowOff>56896</xdr:rowOff>
    </xdr:to>
    <xdr:sp macro="" textlink="">
      <xdr:nvSpPr>
        <xdr:cNvPr id="732" name="楕円 731">
          <a:extLst>
            <a:ext uri="{FF2B5EF4-FFF2-40B4-BE49-F238E27FC236}">
              <a16:creationId xmlns:a16="http://schemas.microsoft.com/office/drawing/2014/main" id="{465D1097-E50A-4D55-A203-4688CA345535}"/>
            </a:ext>
          </a:extLst>
        </xdr:cNvPr>
        <xdr:cNvSpPr/>
      </xdr:nvSpPr>
      <xdr:spPr>
        <a:xfrm>
          <a:off x="14649450" y="132394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81</xdr:row>
      <xdr:rowOff>105173</xdr:rowOff>
    </xdr:from>
    <xdr:ext cx="405111" cy="259045"/>
    <xdr:sp macro="" textlink="">
      <xdr:nvSpPr>
        <xdr:cNvPr id="733" name="【図書館】&#10;有形固定資産減価償却率該当値テキスト">
          <a:extLst>
            <a:ext uri="{FF2B5EF4-FFF2-40B4-BE49-F238E27FC236}">
              <a16:creationId xmlns:a16="http://schemas.microsoft.com/office/drawing/2014/main" id="{75B77D36-3F7C-4FB3-B5D8-8F896A340687}"/>
            </a:ext>
          </a:extLst>
        </xdr:cNvPr>
        <xdr:cNvSpPr txBox="1"/>
      </xdr:nvSpPr>
      <xdr:spPr>
        <a:xfrm>
          <a:off x="14744700" y="1321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92456</xdr:rowOff>
    </xdr:from>
    <xdr:to>
      <xdr:col>81</xdr:col>
      <xdr:colOff>101600</xdr:colOff>
      <xdr:row>82</xdr:row>
      <xdr:rowOff>22606</xdr:rowOff>
    </xdr:to>
    <xdr:sp macro="" textlink="">
      <xdr:nvSpPr>
        <xdr:cNvPr id="734" name="楕円 733">
          <a:extLst>
            <a:ext uri="{FF2B5EF4-FFF2-40B4-BE49-F238E27FC236}">
              <a16:creationId xmlns:a16="http://schemas.microsoft.com/office/drawing/2014/main" id="{A0DA42C7-C2D2-4DB1-82D8-E8A29A942CB7}"/>
            </a:ext>
          </a:extLst>
        </xdr:cNvPr>
        <xdr:cNvSpPr/>
      </xdr:nvSpPr>
      <xdr:spPr>
        <a:xfrm>
          <a:off x="13887450" y="132083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143256</xdr:rowOff>
    </xdr:from>
    <xdr:to>
      <xdr:col>85</xdr:col>
      <xdr:colOff>127000</xdr:colOff>
      <xdr:row>82</xdr:row>
      <xdr:rowOff>6096</xdr:rowOff>
    </xdr:to>
    <xdr:cxnSp macro="">
      <xdr:nvCxnSpPr>
        <xdr:cNvPr id="735" name="直線コネクタ 734">
          <a:extLst>
            <a:ext uri="{FF2B5EF4-FFF2-40B4-BE49-F238E27FC236}">
              <a16:creationId xmlns:a16="http://schemas.microsoft.com/office/drawing/2014/main" id="{A417B730-8E54-4237-BD9B-8209007A02CE}"/>
            </a:ext>
          </a:extLst>
        </xdr:cNvPr>
        <xdr:cNvCxnSpPr/>
      </xdr:nvCxnSpPr>
      <xdr:spPr>
        <a:xfrm>
          <a:off x="13935075" y="13256006"/>
          <a:ext cx="762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53594</xdr:rowOff>
    </xdr:from>
    <xdr:to>
      <xdr:col>76</xdr:col>
      <xdr:colOff>165100</xdr:colOff>
      <xdr:row>81</xdr:row>
      <xdr:rowOff>155194</xdr:rowOff>
    </xdr:to>
    <xdr:sp macro="" textlink="">
      <xdr:nvSpPr>
        <xdr:cNvPr id="736" name="楕円 735">
          <a:extLst>
            <a:ext uri="{FF2B5EF4-FFF2-40B4-BE49-F238E27FC236}">
              <a16:creationId xmlns:a16="http://schemas.microsoft.com/office/drawing/2014/main" id="{DDACD7DA-61D8-463F-8FD5-9F1BB0C6C03F}"/>
            </a:ext>
          </a:extLst>
        </xdr:cNvPr>
        <xdr:cNvSpPr/>
      </xdr:nvSpPr>
      <xdr:spPr>
        <a:xfrm>
          <a:off x="13096875" y="1316634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104394</xdr:rowOff>
    </xdr:from>
    <xdr:to>
      <xdr:col>81</xdr:col>
      <xdr:colOff>50800</xdr:colOff>
      <xdr:row>81</xdr:row>
      <xdr:rowOff>143256</xdr:rowOff>
    </xdr:to>
    <xdr:cxnSp macro="">
      <xdr:nvCxnSpPr>
        <xdr:cNvPr id="737" name="直線コネクタ 736">
          <a:extLst>
            <a:ext uri="{FF2B5EF4-FFF2-40B4-BE49-F238E27FC236}">
              <a16:creationId xmlns:a16="http://schemas.microsoft.com/office/drawing/2014/main" id="{6092EA21-9DC3-4EBD-A1F9-D10913A4DD09}"/>
            </a:ext>
          </a:extLst>
        </xdr:cNvPr>
        <xdr:cNvCxnSpPr/>
      </xdr:nvCxnSpPr>
      <xdr:spPr>
        <a:xfrm>
          <a:off x="13144500" y="13223494"/>
          <a:ext cx="790575"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30735</xdr:rowOff>
    </xdr:from>
    <xdr:to>
      <xdr:col>72</xdr:col>
      <xdr:colOff>38100</xdr:colOff>
      <xdr:row>81</xdr:row>
      <xdr:rowOff>132335</xdr:rowOff>
    </xdr:to>
    <xdr:sp macro="" textlink="">
      <xdr:nvSpPr>
        <xdr:cNvPr id="738" name="楕円 737">
          <a:extLst>
            <a:ext uri="{FF2B5EF4-FFF2-40B4-BE49-F238E27FC236}">
              <a16:creationId xmlns:a16="http://schemas.microsoft.com/office/drawing/2014/main" id="{13AA44AF-6EFA-442F-8127-D9ABC31330DE}"/>
            </a:ext>
          </a:extLst>
        </xdr:cNvPr>
        <xdr:cNvSpPr/>
      </xdr:nvSpPr>
      <xdr:spPr>
        <a:xfrm>
          <a:off x="12296775" y="131434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81535</xdr:rowOff>
    </xdr:from>
    <xdr:to>
      <xdr:col>76</xdr:col>
      <xdr:colOff>114300</xdr:colOff>
      <xdr:row>81</xdr:row>
      <xdr:rowOff>104394</xdr:rowOff>
    </xdr:to>
    <xdr:cxnSp macro="">
      <xdr:nvCxnSpPr>
        <xdr:cNvPr id="739" name="直線コネクタ 738">
          <a:extLst>
            <a:ext uri="{FF2B5EF4-FFF2-40B4-BE49-F238E27FC236}">
              <a16:creationId xmlns:a16="http://schemas.microsoft.com/office/drawing/2014/main" id="{6D14C0DE-80AE-40BE-A73F-7F3075BA1038}"/>
            </a:ext>
          </a:extLst>
        </xdr:cNvPr>
        <xdr:cNvCxnSpPr/>
      </xdr:nvCxnSpPr>
      <xdr:spPr>
        <a:xfrm>
          <a:off x="12344400" y="13200635"/>
          <a:ext cx="8001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165608</xdr:rowOff>
    </xdr:from>
    <xdr:to>
      <xdr:col>67</xdr:col>
      <xdr:colOff>101600</xdr:colOff>
      <xdr:row>81</xdr:row>
      <xdr:rowOff>95758</xdr:rowOff>
    </xdr:to>
    <xdr:sp macro="" textlink="">
      <xdr:nvSpPr>
        <xdr:cNvPr id="740" name="楕円 739">
          <a:extLst>
            <a:ext uri="{FF2B5EF4-FFF2-40B4-BE49-F238E27FC236}">
              <a16:creationId xmlns:a16="http://schemas.microsoft.com/office/drawing/2014/main" id="{27ADE25F-16F7-4AEC-8DBF-86216BCB00E1}"/>
            </a:ext>
          </a:extLst>
        </xdr:cNvPr>
        <xdr:cNvSpPr/>
      </xdr:nvSpPr>
      <xdr:spPr>
        <a:xfrm>
          <a:off x="11487150" y="131164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44958</xdr:rowOff>
    </xdr:from>
    <xdr:to>
      <xdr:col>71</xdr:col>
      <xdr:colOff>177800</xdr:colOff>
      <xdr:row>81</xdr:row>
      <xdr:rowOff>81535</xdr:rowOff>
    </xdr:to>
    <xdr:cxnSp macro="">
      <xdr:nvCxnSpPr>
        <xdr:cNvPr id="741" name="直線コネクタ 740">
          <a:extLst>
            <a:ext uri="{FF2B5EF4-FFF2-40B4-BE49-F238E27FC236}">
              <a16:creationId xmlns:a16="http://schemas.microsoft.com/office/drawing/2014/main" id="{375C2BD8-098C-4910-A588-6E2669CD3037}"/>
            </a:ext>
          </a:extLst>
        </xdr:cNvPr>
        <xdr:cNvCxnSpPr/>
      </xdr:nvCxnSpPr>
      <xdr:spPr>
        <a:xfrm>
          <a:off x="11534775" y="13164058"/>
          <a:ext cx="809625"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126001</xdr:rowOff>
    </xdr:from>
    <xdr:ext cx="405111" cy="259045"/>
    <xdr:sp macro="" textlink="">
      <xdr:nvSpPr>
        <xdr:cNvPr id="742" name="n_1aveValue【図書館】&#10;有形固定資産減価償却率">
          <a:extLst>
            <a:ext uri="{FF2B5EF4-FFF2-40B4-BE49-F238E27FC236}">
              <a16:creationId xmlns:a16="http://schemas.microsoft.com/office/drawing/2014/main" id="{A389129D-69F3-4DA8-B6CD-83BD6B0025F0}"/>
            </a:ext>
          </a:extLst>
        </xdr:cNvPr>
        <xdr:cNvSpPr txBox="1"/>
      </xdr:nvSpPr>
      <xdr:spPr>
        <a:xfrm>
          <a:off x="13745219" y="12752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153433</xdr:rowOff>
    </xdr:from>
    <xdr:ext cx="405111" cy="259045"/>
    <xdr:sp macro="" textlink="">
      <xdr:nvSpPr>
        <xdr:cNvPr id="743" name="n_2aveValue【図書館】&#10;有形固定資産減価償却率">
          <a:extLst>
            <a:ext uri="{FF2B5EF4-FFF2-40B4-BE49-F238E27FC236}">
              <a16:creationId xmlns:a16="http://schemas.microsoft.com/office/drawing/2014/main" id="{5DB414F1-2655-43D9-A0D0-DFA37F88C804}"/>
            </a:ext>
          </a:extLst>
        </xdr:cNvPr>
        <xdr:cNvSpPr txBox="1"/>
      </xdr:nvSpPr>
      <xdr:spPr>
        <a:xfrm>
          <a:off x="12964169" y="1278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64279</xdr:rowOff>
    </xdr:from>
    <xdr:ext cx="405111" cy="259045"/>
    <xdr:sp macro="" textlink="">
      <xdr:nvSpPr>
        <xdr:cNvPr id="744" name="n_3aveValue【図書館】&#10;有形固定資産減価償却率">
          <a:extLst>
            <a:ext uri="{FF2B5EF4-FFF2-40B4-BE49-F238E27FC236}">
              <a16:creationId xmlns:a16="http://schemas.microsoft.com/office/drawing/2014/main" id="{A49F9D5B-B553-470D-BE15-C981E8AD61F4}"/>
            </a:ext>
          </a:extLst>
        </xdr:cNvPr>
        <xdr:cNvSpPr txBox="1"/>
      </xdr:nvSpPr>
      <xdr:spPr>
        <a:xfrm>
          <a:off x="12164069" y="12697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144290</xdr:rowOff>
    </xdr:from>
    <xdr:ext cx="405111" cy="259045"/>
    <xdr:sp macro="" textlink="">
      <xdr:nvSpPr>
        <xdr:cNvPr id="745" name="n_4aveValue【図書館】&#10;有形固定資産減価償却率">
          <a:extLst>
            <a:ext uri="{FF2B5EF4-FFF2-40B4-BE49-F238E27FC236}">
              <a16:creationId xmlns:a16="http://schemas.microsoft.com/office/drawing/2014/main" id="{13C5A86E-05DE-43FE-908D-451558918E99}"/>
            </a:ext>
          </a:extLst>
        </xdr:cNvPr>
        <xdr:cNvSpPr txBox="1"/>
      </xdr:nvSpPr>
      <xdr:spPr>
        <a:xfrm>
          <a:off x="11354444" y="1277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13733</xdr:rowOff>
    </xdr:from>
    <xdr:ext cx="405111" cy="259045"/>
    <xdr:sp macro="" textlink="">
      <xdr:nvSpPr>
        <xdr:cNvPr id="746" name="n_1mainValue【図書館】&#10;有形固定資産減価償却率">
          <a:extLst>
            <a:ext uri="{FF2B5EF4-FFF2-40B4-BE49-F238E27FC236}">
              <a16:creationId xmlns:a16="http://schemas.microsoft.com/office/drawing/2014/main" id="{D009EA56-B65D-4E83-98DF-669DEE26DCBC}"/>
            </a:ext>
          </a:extLst>
        </xdr:cNvPr>
        <xdr:cNvSpPr txBox="1"/>
      </xdr:nvSpPr>
      <xdr:spPr>
        <a:xfrm>
          <a:off x="13745219" y="1328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146321</xdr:rowOff>
    </xdr:from>
    <xdr:ext cx="405111" cy="259045"/>
    <xdr:sp macro="" textlink="">
      <xdr:nvSpPr>
        <xdr:cNvPr id="747" name="n_2mainValue【図書館】&#10;有形固定資産減価償却率">
          <a:extLst>
            <a:ext uri="{FF2B5EF4-FFF2-40B4-BE49-F238E27FC236}">
              <a16:creationId xmlns:a16="http://schemas.microsoft.com/office/drawing/2014/main" id="{22865063-979A-4427-A479-CD483F42FDE2}"/>
            </a:ext>
          </a:extLst>
        </xdr:cNvPr>
        <xdr:cNvSpPr txBox="1"/>
      </xdr:nvSpPr>
      <xdr:spPr>
        <a:xfrm>
          <a:off x="12964169" y="1325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123462</xdr:rowOff>
    </xdr:from>
    <xdr:ext cx="405111" cy="259045"/>
    <xdr:sp macro="" textlink="">
      <xdr:nvSpPr>
        <xdr:cNvPr id="748" name="n_3mainValue【図書館】&#10;有形固定資産減価償却率">
          <a:extLst>
            <a:ext uri="{FF2B5EF4-FFF2-40B4-BE49-F238E27FC236}">
              <a16:creationId xmlns:a16="http://schemas.microsoft.com/office/drawing/2014/main" id="{1E6BB791-8984-4CFC-826A-F00D58C2CD8B}"/>
            </a:ext>
          </a:extLst>
        </xdr:cNvPr>
        <xdr:cNvSpPr txBox="1"/>
      </xdr:nvSpPr>
      <xdr:spPr>
        <a:xfrm>
          <a:off x="12164069" y="1324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86885</xdr:rowOff>
    </xdr:from>
    <xdr:ext cx="405111" cy="259045"/>
    <xdr:sp macro="" textlink="">
      <xdr:nvSpPr>
        <xdr:cNvPr id="749" name="n_4mainValue【図書館】&#10;有形固定資産減価償却率">
          <a:extLst>
            <a:ext uri="{FF2B5EF4-FFF2-40B4-BE49-F238E27FC236}">
              <a16:creationId xmlns:a16="http://schemas.microsoft.com/office/drawing/2014/main" id="{7ED5739F-D298-40A9-9842-C567F4732936}"/>
            </a:ext>
          </a:extLst>
        </xdr:cNvPr>
        <xdr:cNvSpPr txBox="1"/>
      </xdr:nvSpPr>
      <xdr:spPr>
        <a:xfrm>
          <a:off x="11354444" y="1319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0" name="正方形/長方形 749">
          <a:extLst>
            <a:ext uri="{FF2B5EF4-FFF2-40B4-BE49-F238E27FC236}">
              <a16:creationId xmlns:a16="http://schemas.microsoft.com/office/drawing/2014/main" id="{BCB00997-D1A2-49B3-9C6E-3677D758EC7D}"/>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1" name="正方形/長方形 750">
          <a:extLst>
            <a:ext uri="{FF2B5EF4-FFF2-40B4-BE49-F238E27FC236}">
              <a16:creationId xmlns:a16="http://schemas.microsoft.com/office/drawing/2014/main" id="{483B27FB-306A-4E15-92C8-24B78CC2C9A8}"/>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52" name="正方形/長方形 751">
          <a:extLst>
            <a:ext uri="{FF2B5EF4-FFF2-40B4-BE49-F238E27FC236}">
              <a16:creationId xmlns:a16="http://schemas.microsoft.com/office/drawing/2014/main" id="{409E8268-9A6C-4604-8A4B-C55F57DF65B0}"/>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53" name="正方形/長方形 752">
          <a:extLst>
            <a:ext uri="{FF2B5EF4-FFF2-40B4-BE49-F238E27FC236}">
              <a16:creationId xmlns:a16="http://schemas.microsoft.com/office/drawing/2014/main" id="{CED5EDE6-DC50-403B-A52E-53911ABF11EB}"/>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54" name="正方形/長方形 753">
          <a:extLst>
            <a:ext uri="{FF2B5EF4-FFF2-40B4-BE49-F238E27FC236}">
              <a16:creationId xmlns:a16="http://schemas.microsoft.com/office/drawing/2014/main" id="{91C36F76-96FC-460B-99D0-2401D1871587}"/>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5" name="正方形/長方形 754">
          <a:extLst>
            <a:ext uri="{FF2B5EF4-FFF2-40B4-BE49-F238E27FC236}">
              <a16:creationId xmlns:a16="http://schemas.microsoft.com/office/drawing/2014/main" id="{95A60BB5-A3B0-488F-8D71-A0448EA5DCCA}"/>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6" name="テキスト ボックス 755">
          <a:extLst>
            <a:ext uri="{FF2B5EF4-FFF2-40B4-BE49-F238E27FC236}">
              <a16:creationId xmlns:a16="http://schemas.microsoft.com/office/drawing/2014/main" id="{B317D42D-DE36-4542-8C9D-B5F927DA8850}"/>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7" name="直線コネクタ 756">
          <a:extLst>
            <a:ext uri="{FF2B5EF4-FFF2-40B4-BE49-F238E27FC236}">
              <a16:creationId xmlns:a16="http://schemas.microsoft.com/office/drawing/2014/main" id="{BC3B9CA8-1670-4E7E-8F46-F27503DE6FDF}"/>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8" name="直線コネクタ 757">
          <a:extLst>
            <a:ext uri="{FF2B5EF4-FFF2-40B4-BE49-F238E27FC236}">
              <a16:creationId xmlns:a16="http://schemas.microsoft.com/office/drawing/2014/main" id="{AA054D43-BB2B-4988-BE5F-86340BDD4C5A}"/>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9" name="テキスト ボックス 758">
          <a:extLst>
            <a:ext uri="{FF2B5EF4-FFF2-40B4-BE49-F238E27FC236}">
              <a16:creationId xmlns:a16="http://schemas.microsoft.com/office/drawing/2014/main" id="{72AE7D6F-B5F0-44FC-8A9E-DBEFD647DAC2}"/>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0" name="直線コネクタ 759">
          <a:extLst>
            <a:ext uri="{FF2B5EF4-FFF2-40B4-BE49-F238E27FC236}">
              <a16:creationId xmlns:a16="http://schemas.microsoft.com/office/drawing/2014/main" id="{E5F7A768-5924-48F5-9D7F-AF6B3AE314FA}"/>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1" name="テキスト ボックス 760">
          <a:extLst>
            <a:ext uri="{FF2B5EF4-FFF2-40B4-BE49-F238E27FC236}">
              <a16:creationId xmlns:a16="http://schemas.microsoft.com/office/drawing/2014/main" id="{5C3B1F80-B1E8-4873-981E-FD6B302CF2BB}"/>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2" name="直線コネクタ 761">
          <a:extLst>
            <a:ext uri="{FF2B5EF4-FFF2-40B4-BE49-F238E27FC236}">
              <a16:creationId xmlns:a16="http://schemas.microsoft.com/office/drawing/2014/main" id="{97206B6F-D80A-4B77-ACAE-E52A83985A57}"/>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63" name="テキスト ボックス 762">
          <a:extLst>
            <a:ext uri="{FF2B5EF4-FFF2-40B4-BE49-F238E27FC236}">
              <a16:creationId xmlns:a16="http://schemas.microsoft.com/office/drawing/2014/main" id="{32785142-BC7F-4B4B-8418-6ED843129E58}"/>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64" name="直線コネクタ 763">
          <a:extLst>
            <a:ext uri="{FF2B5EF4-FFF2-40B4-BE49-F238E27FC236}">
              <a16:creationId xmlns:a16="http://schemas.microsoft.com/office/drawing/2014/main" id="{EED9489E-DF7D-4D74-B9C0-0107CDF46301}"/>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5" name="テキスト ボックス 764">
          <a:extLst>
            <a:ext uri="{FF2B5EF4-FFF2-40B4-BE49-F238E27FC236}">
              <a16:creationId xmlns:a16="http://schemas.microsoft.com/office/drawing/2014/main" id="{5CDC1349-6CE8-47D2-87EE-480230494D27}"/>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6" name="直線コネクタ 765">
          <a:extLst>
            <a:ext uri="{FF2B5EF4-FFF2-40B4-BE49-F238E27FC236}">
              <a16:creationId xmlns:a16="http://schemas.microsoft.com/office/drawing/2014/main" id="{9444CF3C-54D6-4559-9A6E-2F779DBA1936}"/>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7" name="テキスト ボックス 766">
          <a:extLst>
            <a:ext uri="{FF2B5EF4-FFF2-40B4-BE49-F238E27FC236}">
              <a16:creationId xmlns:a16="http://schemas.microsoft.com/office/drawing/2014/main" id="{27F47953-67C0-427F-A6B4-7972DCB4538F}"/>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8" name="直線コネクタ 767">
          <a:extLst>
            <a:ext uri="{FF2B5EF4-FFF2-40B4-BE49-F238E27FC236}">
              <a16:creationId xmlns:a16="http://schemas.microsoft.com/office/drawing/2014/main" id="{707D7E59-8B3B-43A5-8C4E-9558B41D23B8}"/>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9" name="テキスト ボックス 768">
          <a:extLst>
            <a:ext uri="{FF2B5EF4-FFF2-40B4-BE49-F238E27FC236}">
              <a16:creationId xmlns:a16="http://schemas.microsoft.com/office/drawing/2014/main" id="{6C25335A-7131-4587-B7B6-298230D30C4C}"/>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0" name="直線コネクタ 769">
          <a:extLst>
            <a:ext uri="{FF2B5EF4-FFF2-40B4-BE49-F238E27FC236}">
              <a16:creationId xmlns:a16="http://schemas.microsoft.com/office/drawing/2014/main" id="{D4BF8CED-C595-4AC4-927C-A64AFCB34FD3}"/>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1" name="テキスト ボックス 770">
          <a:extLst>
            <a:ext uri="{FF2B5EF4-FFF2-40B4-BE49-F238E27FC236}">
              <a16:creationId xmlns:a16="http://schemas.microsoft.com/office/drawing/2014/main" id="{E42F8207-6E09-41FB-AA4A-E8CBC55EBB37}"/>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2" name="【図書館】&#10;一人当たり面積グラフ枠">
          <a:extLst>
            <a:ext uri="{FF2B5EF4-FFF2-40B4-BE49-F238E27FC236}">
              <a16:creationId xmlns:a16="http://schemas.microsoft.com/office/drawing/2014/main" id="{409091D7-1559-4DEC-BEF8-DFA92A70F72D}"/>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773" name="直線コネクタ 772">
          <a:extLst>
            <a:ext uri="{FF2B5EF4-FFF2-40B4-BE49-F238E27FC236}">
              <a16:creationId xmlns:a16="http://schemas.microsoft.com/office/drawing/2014/main" id="{EFC6984A-AE59-45A3-8CF3-528D5D5EB299}"/>
            </a:ext>
          </a:extLst>
        </xdr:cNvPr>
        <xdr:cNvCxnSpPr/>
      </xdr:nvCxnSpPr>
      <xdr:spPr>
        <a:xfrm flipV="1">
          <a:off x="19952970" y="12752161"/>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774" name="【図書館】&#10;一人当たり面積最小値テキスト">
          <a:extLst>
            <a:ext uri="{FF2B5EF4-FFF2-40B4-BE49-F238E27FC236}">
              <a16:creationId xmlns:a16="http://schemas.microsoft.com/office/drawing/2014/main" id="{6A511A99-B407-41D7-B122-7B8BECEFECA3}"/>
            </a:ext>
          </a:extLst>
        </xdr:cNvPr>
        <xdr:cNvSpPr txBox="1"/>
      </xdr:nvSpPr>
      <xdr:spPr>
        <a:xfrm>
          <a:off x="20002500" y="139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775" name="直線コネクタ 774">
          <a:extLst>
            <a:ext uri="{FF2B5EF4-FFF2-40B4-BE49-F238E27FC236}">
              <a16:creationId xmlns:a16="http://schemas.microsoft.com/office/drawing/2014/main" id="{2BADBC4E-5971-4FC4-AF17-1B0E784B526F}"/>
            </a:ext>
          </a:extLst>
        </xdr:cNvPr>
        <xdr:cNvCxnSpPr/>
      </xdr:nvCxnSpPr>
      <xdr:spPr>
        <a:xfrm>
          <a:off x="19878675" y="13985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776" name="【図書館】&#10;一人当たり面積最大値テキスト">
          <a:extLst>
            <a:ext uri="{FF2B5EF4-FFF2-40B4-BE49-F238E27FC236}">
              <a16:creationId xmlns:a16="http://schemas.microsoft.com/office/drawing/2014/main" id="{6B991D82-A767-46D9-98B9-152AF2DF2EFC}"/>
            </a:ext>
          </a:extLst>
        </xdr:cNvPr>
        <xdr:cNvSpPr txBox="1"/>
      </xdr:nvSpPr>
      <xdr:spPr>
        <a:xfrm>
          <a:off x="20002500" y="125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777" name="直線コネクタ 776">
          <a:extLst>
            <a:ext uri="{FF2B5EF4-FFF2-40B4-BE49-F238E27FC236}">
              <a16:creationId xmlns:a16="http://schemas.microsoft.com/office/drawing/2014/main" id="{75A2ACC8-79CC-4012-B3EF-803D15C4498D}"/>
            </a:ext>
          </a:extLst>
        </xdr:cNvPr>
        <xdr:cNvCxnSpPr/>
      </xdr:nvCxnSpPr>
      <xdr:spPr>
        <a:xfrm>
          <a:off x="19878675" y="1275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157134</xdr:rowOff>
    </xdr:from>
    <xdr:ext cx="469744" cy="259045"/>
    <xdr:sp macro="" textlink="">
      <xdr:nvSpPr>
        <xdr:cNvPr id="778" name="【図書館】&#10;一人当たり面積平均値テキスト">
          <a:extLst>
            <a:ext uri="{FF2B5EF4-FFF2-40B4-BE49-F238E27FC236}">
              <a16:creationId xmlns:a16="http://schemas.microsoft.com/office/drawing/2014/main" id="{0E909E48-0F5B-4037-A086-D5E6F7718A41}"/>
            </a:ext>
          </a:extLst>
        </xdr:cNvPr>
        <xdr:cNvSpPr txBox="1"/>
      </xdr:nvSpPr>
      <xdr:spPr>
        <a:xfrm>
          <a:off x="20002500" y="13600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79" name="フローチャート: 判断 778">
          <a:extLst>
            <a:ext uri="{FF2B5EF4-FFF2-40B4-BE49-F238E27FC236}">
              <a16:creationId xmlns:a16="http://schemas.microsoft.com/office/drawing/2014/main" id="{0B3098D8-C426-4B80-A3B8-DC1DE2831933}"/>
            </a:ext>
          </a:extLst>
        </xdr:cNvPr>
        <xdr:cNvSpPr/>
      </xdr:nvSpPr>
      <xdr:spPr>
        <a:xfrm>
          <a:off x="19897725"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780" name="フローチャート: 判断 779">
          <a:extLst>
            <a:ext uri="{FF2B5EF4-FFF2-40B4-BE49-F238E27FC236}">
              <a16:creationId xmlns:a16="http://schemas.microsoft.com/office/drawing/2014/main" id="{DBA9AE31-4434-4F34-9364-1A6CE3B5F9A0}"/>
            </a:ext>
          </a:extLst>
        </xdr:cNvPr>
        <xdr:cNvSpPr/>
      </xdr:nvSpPr>
      <xdr:spPr>
        <a:xfrm>
          <a:off x="19154775" y="137359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781" name="フローチャート: 判断 780">
          <a:extLst>
            <a:ext uri="{FF2B5EF4-FFF2-40B4-BE49-F238E27FC236}">
              <a16:creationId xmlns:a16="http://schemas.microsoft.com/office/drawing/2014/main" id="{76963AE2-F63D-4B43-8F13-50CCD9A29304}"/>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82" name="フローチャート: 判断 781">
          <a:extLst>
            <a:ext uri="{FF2B5EF4-FFF2-40B4-BE49-F238E27FC236}">
              <a16:creationId xmlns:a16="http://schemas.microsoft.com/office/drawing/2014/main" id="{6856CEB0-8B9A-4790-A1B8-744EAAACD2D3}"/>
            </a:ext>
          </a:extLst>
        </xdr:cNvPr>
        <xdr:cNvSpPr/>
      </xdr:nvSpPr>
      <xdr:spPr>
        <a:xfrm>
          <a:off x="17554575" y="13630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87993</xdr:rowOff>
    </xdr:from>
    <xdr:to>
      <xdr:col>98</xdr:col>
      <xdr:colOff>38100</xdr:colOff>
      <xdr:row>84</xdr:row>
      <xdr:rowOff>18143</xdr:rowOff>
    </xdr:to>
    <xdr:sp macro="" textlink="">
      <xdr:nvSpPr>
        <xdr:cNvPr id="783" name="フローチャート: 判断 782">
          <a:extLst>
            <a:ext uri="{FF2B5EF4-FFF2-40B4-BE49-F238E27FC236}">
              <a16:creationId xmlns:a16="http://schemas.microsoft.com/office/drawing/2014/main" id="{66EC449C-C0DC-4CF5-A688-BCCA4A654C30}"/>
            </a:ext>
          </a:extLst>
        </xdr:cNvPr>
        <xdr:cNvSpPr/>
      </xdr:nvSpPr>
      <xdr:spPr>
        <a:xfrm>
          <a:off x="16754475" y="135245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BF3F28E6-AE84-4E66-9A37-EC866C30450A}"/>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D17CEEAD-B49E-49AB-9E9E-0F20A4A52524}"/>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84A314EA-FE08-4C4E-B728-EA8406803BAF}"/>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C413CC1B-29E6-438F-A593-5F4BA2874BDC}"/>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92F47608-6694-426F-B933-9A74E68F4931}"/>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89" name="楕円 788">
          <a:extLst>
            <a:ext uri="{FF2B5EF4-FFF2-40B4-BE49-F238E27FC236}">
              <a16:creationId xmlns:a16="http://schemas.microsoft.com/office/drawing/2014/main" id="{F3FA996B-4FF6-44CB-B64A-6FCF8A76DA36}"/>
            </a:ext>
          </a:extLst>
        </xdr:cNvPr>
        <xdr:cNvSpPr/>
      </xdr:nvSpPr>
      <xdr:spPr>
        <a:xfrm>
          <a:off x="19897725" y="137359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112684</xdr:rowOff>
    </xdr:from>
    <xdr:ext cx="469744" cy="259045"/>
    <xdr:sp macro="" textlink="">
      <xdr:nvSpPr>
        <xdr:cNvPr id="790" name="【図書館】&#10;一人当たり面積該当値テキスト">
          <a:extLst>
            <a:ext uri="{FF2B5EF4-FFF2-40B4-BE49-F238E27FC236}">
              <a16:creationId xmlns:a16="http://schemas.microsoft.com/office/drawing/2014/main" id="{9FF9294F-3CB9-4A56-B9B2-5189780F02C6}"/>
            </a:ext>
          </a:extLst>
        </xdr:cNvPr>
        <xdr:cNvSpPr txBox="1"/>
      </xdr:nvSpPr>
      <xdr:spPr>
        <a:xfrm>
          <a:off x="20002500" y="1371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791" name="楕円 790">
          <a:extLst>
            <a:ext uri="{FF2B5EF4-FFF2-40B4-BE49-F238E27FC236}">
              <a16:creationId xmlns:a16="http://schemas.microsoft.com/office/drawing/2014/main" id="{41010B36-416B-4A74-BD1D-AC36CC2908F8}"/>
            </a:ext>
          </a:extLst>
        </xdr:cNvPr>
        <xdr:cNvSpPr/>
      </xdr:nvSpPr>
      <xdr:spPr>
        <a:xfrm>
          <a:off x="19154775" y="137359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13607</xdr:rowOff>
    </xdr:to>
    <xdr:cxnSp macro="">
      <xdr:nvCxnSpPr>
        <xdr:cNvPr id="792" name="直線コネクタ 791">
          <a:extLst>
            <a:ext uri="{FF2B5EF4-FFF2-40B4-BE49-F238E27FC236}">
              <a16:creationId xmlns:a16="http://schemas.microsoft.com/office/drawing/2014/main" id="{02986959-41D4-4EA8-981C-A41A1D353AE5}"/>
            </a:ext>
          </a:extLst>
        </xdr:cNvPr>
        <xdr:cNvCxnSpPr/>
      </xdr:nvCxnSpPr>
      <xdr:spPr>
        <a:xfrm>
          <a:off x="19202400" y="13774057"/>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793" name="楕円 792">
          <a:extLst>
            <a:ext uri="{FF2B5EF4-FFF2-40B4-BE49-F238E27FC236}">
              <a16:creationId xmlns:a16="http://schemas.microsoft.com/office/drawing/2014/main" id="{5E4508F2-9DEF-4892-962C-49A92320736C}"/>
            </a:ext>
          </a:extLst>
        </xdr:cNvPr>
        <xdr:cNvSpPr/>
      </xdr:nvSpPr>
      <xdr:spPr>
        <a:xfrm>
          <a:off x="18345150" y="1373595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13607</xdr:rowOff>
    </xdr:to>
    <xdr:cxnSp macro="">
      <xdr:nvCxnSpPr>
        <xdr:cNvPr id="794" name="直線コネクタ 793">
          <a:extLst>
            <a:ext uri="{FF2B5EF4-FFF2-40B4-BE49-F238E27FC236}">
              <a16:creationId xmlns:a16="http://schemas.microsoft.com/office/drawing/2014/main" id="{52BC2614-1805-40A1-B24C-F3C2E769F535}"/>
            </a:ext>
          </a:extLst>
        </xdr:cNvPr>
        <xdr:cNvCxnSpPr/>
      </xdr:nvCxnSpPr>
      <xdr:spPr>
        <a:xfrm>
          <a:off x="18392775" y="1377405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95" name="楕円 794">
          <a:extLst>
            <a:ext uri="{FF2B5EF4-FFF2-40B4-BE49-F238E27FC236}">
              <a16:creationId xmlns:a16="http://schemas.microsoft.com/office/drawing/2014/main" id="{4A526A91-FA59-4888-9152-CF3F2E05A284}"/>
            </a:ext>
          </a:extLst>
        </xdr:cNvPr>
        <xdr:cNvSpPr/>
      </xdr:nvSpPr>
      <xdr:spPr>
        <a:xfrm>
          <a:off x="17554575" y="137359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13607</xdr:rowOff>
    </xdr:to>
    <xdr:cxnSp macro="">
      <xdr:nvCxnSpPr>
        <xdr:cNvPr id="796" name="直線コネクタ 795">
          <a:extLst>
            <a:ext uri="{FF2B5EF4-FFF2-40B4-BE49-F238E27FC236}">
              <a16:creationId xmlns:a16="http://schemas.microsoft.com/office/drawing/2014/main" id="{606D0A8F-45D2-4E94-B40D-214D12479E3D}"/>
            </a:ext>
          </a:extLst>
        </xdr:cNvPr>
        <xdr:cNvCxnSpPr/>
      </xdr:nvCxnSpPr>
      <xdr:spPr>
        <a:xfrm>
          <a:off x="17602200" y="1377405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97" name="楕円 796">
          <a:extLst>
            <a:ext uri="{FF2B5EF4-FFF2-40B4-BE49-F238E27FC236}">
              <a16:creationId xmlns:a16="http://schemas.microsoft.com/office/drawing/2014/main" id="{178AB561-2861-438C-967D-F05EAF8453C1}"/>
            </a:ext>
          </a:extLst>
        </xdr:cNvPr>
        <xdr:cNvSpPr/>
      </xdr:nvSpPr>
      <xdr:spPr>
        <a:xfrm>
          <a:off x="16754475" y="137359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13607</xdr:rowOff>
    </xdr:from>
    <xdr:to>
      <xdr:col>102</xdr:col>
      <xdr:colOff>114300</xdr:colOff>
      <xdr:row>85</xdr:row>
      <xdr:rowOff>13607</xdr:rowOff>
    </xdr:to>
    <xdr:cxnSp macro="">
      <xdr:nvCxnSpPr>
        <xdr:cNvPr id="798" name="直線コネクタ 797">
          <a:extLst>
            <a:ext uri="{FF2B5EF4-FFF2-40B4-BE49-F238E27FC236}">
              <a16:creationId xmlns:a16="http://schemas.microsoft.com/office/drawing/2014/main" id="{D6FF4B14-0BBC-4743-B77F-C4F6F2BE6223}"/>
            </a:ext>
          </a:extLst>
        </xdr:cNvPr>
        <xdr:cNvCxnSpPr/>
      </xdr:nvCxnSpPr>
      <xdr:spPr>
        <a:xfrm>
          <a:off x="16802100" y="137740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799" name="n_1aveValue【図書館】&#10;一人当たり面積">
          <a:extLst>
            <a:ext uri="{FF2B5EF4-FFF2-40B4-BE49-F238E27FC236}">
              <a16:creationId xmlns:a16="http://schemas.microsoft.com/office/drawing/2014/main" id="{319DD6C3-7185-4E2C-B90E-A138594C2E65}"/>
            </a:ext>
          </a:extLst>
        </xdr:cNvPr>
        <xdr:cNvSpPr txBox="1"/>
      </xdr:nvSpPr>
      <xdr:spPr>
        <a:xfrm>
          <a:off x="189834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800" name="n_2aveValue【図書館】&#10;一人当たり面積">
          <a:extLst>
            <a:ext uri="{FF2B5EF4-FFF2-40B4-BE49-F238E27FC236}">
              <a16:creationId xmlns:a16="http://schemas.microsoft.com/office/drawing/2014/main" id="{7A4140C9-2ED1-43A4-8F05-BDA7EE2E5CE8}"/>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01" name="n_3aveValue【図書館】&#10;一人当たり面積">
          <a:extLst>
            <a:ext uri="{FF2B5EF4-FFF2-40B4-BE49-F238E27FC236}">
              <a16:creationId xmlns:a16="http://schemas.microsoft.com/office/drawing/2014/main" id="{C7B586F9-4888-488D-AF6E-1E303C472316}"/>
            </a:ext>
          </a:extLst>
        </xdr:cNvPr>
        <xdr:cNvSpPr txBox="1"/>
      </xdr:nvSpPr>
      <xdr:spPr>
        <a:xfrm>
          <a:off x="17383202" y="1341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34670</xdr:rowOff>
    </xdr:from>
    <xdr:ext cx="469744" cy="259045"/>
    <xdr:sp macro="" textlink="">
      <xdr:nvSpPr>
        <xdr:cNvPr id="802" name="n_4aveValue【図書館】&#10;一人当たり面積">
          <a:extLst>
            <a:ext uri="{FF2B5EF4-FFF2-40B4-BE49-F238E27FC236}">
              <a16:creationId xmlns:a16="http://schemas.microsoft.com/office/drawing/2014/main" id="{2EAB50AF-2AB0-425E-B51A-C08D0EEC7C37}"/>
            </a:ext>
          </a:extLst>
        </xdr:cNvPr>
        <xdr:cNvSpPr txBox="1"/>
      </xdr:nvSpPr>
      <xdr:spPr>
        <a:xfrm>
          <a:off x="16592627" y="1330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80934</xdr:rowOff>
    </xdr:from>
    <xdr:ext cx="469744" cy="259045"/>
    <xdr:sp macro="" textlink="">
      <xdr:nvSpPr>
        <xdr:cNvPr id="803" name="n_1mainValue【図書館】&#10;一人当たり面積">
          <a:extLst>
            <a:ext uri="{FF2B5EF4-FFF2-40B4-BE49-F238E27FC236}">
              <a16:creationId xmlns:a16="http://schemas.microsoft.com/office/drawing/2014/main" id="{2409E240-24C1-4929-98C0-799237DBA5A2}"/>
            </a:ext>
          </a:extLst>
        </xdr:cNvPr>
        <xdr:cNvSpPr txBox="1"/>
      </xdr:nvSpPr>
      <xdr:spPr>
        <a:xfrm>
          <a:off x="18983402" y="1352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80934</xdr:rowOff>
    </xdr:from>
    <xdr:ext cx="469744" cy="259045"/>
    <xdr:sp macro="" textlink="">
      <xdr:nvSpPr>
        <xdr:cNvPr id="804" name="n_2mainValue【図書館】&#10;一人当たり面積">
          <a:extLst>
            <a:ext uri="{FF2B5EF4-FFF2-40B4-BE49-F238E27FC236}">
              <a16:creationId xmlns:a16="http://schemas.microsoft.com/office/drawing/2014/main" id="{EC3DA990-DA80-4FDD-9E1C-25AA5D1911DC}"/>
            </a:ext>
          </a:extLst>
        </xdr:cNvPr>
        <xdr:cNvSpPr txBox="1"/>
      </xdr:nvSpPr>
      <xdr:spPr>
        <a:xfrm>
          <a:off x="18183302" y="1352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805" name="n_3mainValue【図書館】&#10;一人当たり面積">
          <a:extLst>
            <a:ext uri="{FF2B5EF4-FFF2-40B4-BE49-F238E27FC236}">
              <a16:creationId xmlns:a16="http://schemas.microsoft.com/office/drawing/2014/main" id="{C1211FCD-E786-4571-9577-A987AC801CAA}"/>
            </a:ext>
          </a:extLst>
        </xdr:cNvPr>
        <xdr:cNvSpPr txBox="1"/>
      </xdr:nvSpPr>
      <xdr:spPr>
        <a:xfrm>
          <a:off x="173832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806" name="n_4mainValue【図書館】&#10;一人当たり面積">
          <a:extLst>
            <a:ext uri="{FF2B5EF4-FFF2-40B4-BE49-F238E27FC236}">
              <a16:creationId xmlns:a16="http://schemas.microsoft.com/office/drawing/2014/main" id="{1A877B11-72FC-4E52-90BC-9BE525C802E7}"/>
            </a:ext>
          </a:extLst>
        </xdr:cNvPr>
        <xdr:cNvSpPr txBox="1"/>
      </xdr:nvSpPr>
      <xdr:spPr>
        <a:xfrm>
          <a:off x="16592627"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a:extLst>
            <a:ext uri="{FF2B5EF4-FFF2-40B4-BE49-F238E27FC236}">
              <a16:creationId xmlns:a16="http://schemas.microsoft.com/office/drawing/2014/main" id="{01382859-0B49-4A9F-B5AC-3EC30D5A0986}"/>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808" name="正方形/長方形 807">
          <a:extLst>
            <a:ext uri="{FF2B5EF4-FFF2-40B4-BE49-F238E27FC236}">
              <a16:creationId xmlns:a16="http://schemas.microsoft.com/office/drawing/2014/main" id="{5FD97498-1A5A-4317-8750-19EF87848C6F}"/>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809" name="正方形/長方形 808">
          <a:extLst>
            <a:ext uri="{FF2B5EF4-FFF2-40B4-BE49-F238E27FC236}">
              <a16:creationId xmlns:a16="http://schemas.microsoft.com/office/drawing/2014/main" id="{0369B1C2-EC71-4198-A6AE-93C0147B1FD7}"/>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810" name="正方形/長方形 809">
          <a:extLst>
            <a:ext uri="{FF2B5EF4-FFF2-40B4-BE49-F238E27FC236}">
              <a16:creationId xmlns:a16="http://schemas.microsoft.com/office/drawing/2014/main" id="{E1A537DE-F188-4A4D-BB9E-6C6364CF804D}"/>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811" name="正方形/長方形 810">
          <a:extLst>
            <a:ext uri="{FF2B5EF4-FFF2-40B4-BE49-F238E27FC236}">
              <a16:creationId xmlns:a16="http://schemas.microsoft.com/office/drawing/2014/main" id="{AB38DD2B-817A-4847-9A6D-CDC6385F707A}"/>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正方形/長方形 811">
          <a:extLst>
            <a:ext uri="{FF2B5EF4-FFF2-40B4-BE49-F238E27FC236}">
              <a16:creationId xmlns:a16="http://schemas.microsoft.com/office/drawing/2014/main" id="{7B10403F-BBEF-4FE2-A918-A7B67B1D4F83}"/>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73F97B37-CC87-46BB-8E57-894C8FE4BFA0}"/>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814" name="正方形/長方形 813">
          <a:extLst>
            <a:ext uri="{FF2B5EF4-FFF2-40B4-BE49-F238E27FC236}">
              <a16:creationId xmlns:a16="http://schemas.microsoft.com/office/drawing/2014/main" id="{028DBD58-D4C6-4886-AF4D-B86CF0AA3490}"/>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815" name="正方形/長方形 814">
          <a:extLst>
            <a:ext uri="{FF2B5EF4-FFF2-40B4-BE49-F238E27FC236}">
              <a16:creationId xmlns:a16="http://schemas.microsoft.com/office/drawing/2014/main" id="{6E5A878E-FB97-46A2-B504-47F953BC6BF5}"/>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816" name="正方形/長方形 815">
          <a:extLst>
            <a:ext uri="{FF2B5EF4-FFF2-40B4-BE49-F238E27FC236}">
              <a16:creationId xmlns:a16="http://schemas.microsoft.com/office/drawing/2014/main" id="{D26B5EA2-3F4C-44E2-8AA4-1EA659985B32}"/>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817" name="正方形/長方形 816">
          <a:extLst>
            <a:ext uri="{FF2B5EF4-FFF2-40B4-BE49-F238E27FC236}">
              <a16:creationId xmlns:a16="http://schemas.microsoft.com/office/drawing/2014/main" id="{4C8BABA4-0E8C-4B32-8C18-C1F45A4F41DC}"/>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8" name="正方形/長方形 817">
          <a:extLst>
            <a:ext uri="{FF2B5EF4-FFF2-40B4-BE49-F238E27FC236}">
              <a16:creationId xmlns:a16="http://schemas.microsoft.com/office/drawing/2014/main" id="{4C13296B-5AA6-4CC7-876C-37C7D604576B}"/>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19" name="正方形/長方形 818">
          <a:extLst>
            <a:ext uri="{FF2B5EF4-FFF2-40B4-BE49-F238E27FC236}">
              <a16:creationId xmlns:a16="http://schemas.microsoft.com/office/drawing/2014/main" id="{F331314E-BB01-4873-857E-FC0AB4C09CAB}"/>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0" name="正方形/長方形 819">
          <a:extLst>
            <a:ext uri="{FF2B5EF4-FFF2-40B4-BE49-F238E27FC236}">
              <a16:creationId xmlns:a16="http://schemas.microsoft.com/office/drawing/2014/main" id="{19B835A8-28FF-4F60-BBB0-F5557CB9F054}"/>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1" name="テキスト ボックス 820">
          <a:extLst>
            <a:ext uri="{FF2B5EF4-FFF2-40B4-BE49-F238E27FC236}">
              <a16:creationId xmlns:a16="http://schemas.microsoft.com/office/drawing/2014/main" id="{3B81A490-48B2-4471-92C8-46F7F49A0D53}"/>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グループ内平均・都道府県平均と比較すると、道路、公営住宅、学校施設、図書館において有形固定資産減価償却率が特に高くなっている一方、空港において特に低くなっている。</a:t>
          </a:r>
          <a:br>
            <a:rPr kumimoji="1" lang="ja-JP"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道路、公営住宅については、施設ごとの老朽化対策や今後の保全計画を盛り込んだ個別施設計画を策定し、点検診断結果を踏まえた早期に措置を講ずべき対策を進めている。</a:t>
          </a:r>
          <a:br>
            <a:rPr kumimoji="1" lang="ja-JP"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学校施設については、平成</a:t>
          </a:r>
          <a:r>
            <a:rPr kumimoji="1" lang="en-US" altLang="ja-JP" sz="1400">
              <a:solidFill>
                <a:schemeClr val="dk1"/>
              </a:solidFill>
              <a:effectLst/>
              <a:latin typeface="+mn-lt"/>
              <a:ea typeface="+mn-ea"/>
              <a:cs typeface="+mn-cs"/>
            </a:rPr>
            <a:t>30</a:t>
          </a:r>
          <a:r>
            <a:rPr kumimoji="1" lang="ja-JP" altLang="ja-JP" sz="1400">
              <a:solidFill>
                <a:schemeClr val="dk1"/>
              </a:solidFill>
              <a:effectLst/>
              <a:latin typeface="+mn-lt"/>
              <a:ea typeface="+mn-ea"/>
              <a:cs typeface="+mn-cs"/>
            </a:rPr>
            <a:t>年度に「県立学校施設長寿命化計画」を策定し、長寿命化計画に沿った対策を推進している。</a:t>
          </a:r>
          <a:br>
            <a:rPr kumimoji="1" lang="ja-JP"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図書館については、令和２年度に行政庁舎や公の施設を対象として策定した「愛知県庁舎等施設長寿命化計画」に基づき、計画的な維持保全を進めている。</a:t>
          </a:r>
          <a:endParaRPr lang="ja-JP" altLang="ja-JP" sz="18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5F921F-C6D6-4862-AA0B-048C64CB7436}"/>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1358AA-E264-438F-9A21-AF98148AAAE5}"/>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83F9C3-7273-41A9-BB29-3BC135740B55}"/>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5F9E41-0293-4264-8BED-CCE5A7A2ACFE}"/>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78AB8E-E6A6-4C35-8DB0-C1A8418D273C}"/>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D51354-D91F-41C4-992D-BD1B76AA6AF9}"/>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641D00-E3C3-48A7-A314-4202B596E997}"/>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DB3813-B166-4C65-9114-25DB55338DF9}"/>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CF4F05-DB3E-4B41-8431-2CFE77B2925E}"/>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B36FC8-C112-4654-BA90-CCC6DABA4E4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7,575,530
7,301,322
5,173.06
2,295,883,257
2,256,860,944
30,111,147
1,370,065,804
4,719,088,099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4B5D06E-884F-452E-963E-34DE620AD13C}"/>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3E9B19-997A-4695-8038-41BFF86C1428}"/>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1B0DBE4-D9B6-488E-949B-A2D6D9AF37F8}"/>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6B2721-D7B9-4D0A-8570-59160662270B}"/>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07731E-CA35-4745-949A-6986737A65E7}"/>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857CA46-5877-48A2-AF97-12C9F3787BA8}"/>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79304ED-36FC-49C1-B9DB-8846408CA9A0}"/>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78CCDC-56CF-4A0F-A9AF-F254A9C4B69C}"/>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F8DFFB4-CA81-49BD-807C-C263C86519D1}"/>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C53C5BE-6C2C-426D-9BA0-BC833F92AB24}"/>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66592C2-E208-4DF0-A303-EF0CB8289919}"/>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358D0DE-E11C-4AA2-A27A-E8044EA7291C}"/>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E8CF33-BD3A-439A-8183-8DD85E4D0366}"/>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7B24F2-FCD1-4400-85EF-B9D31DDDF748}"/>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76E25B-D421-4DC9-89D0-8429CE046048}"/>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F3BF138-161E-4103-8509-F3F24E5A33C4}"/>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2F985C-7C6D-4528-8B64-F4F50675F435}"/>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C836CF1B-C0B2-4075-B7CC-3D59F9179822}"/>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585D8BFE-F5C6-4835-BCB7-73E001DDD41D}"/>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FD20F08C-A9CA-4810-B38D-ADC07FA1AC20}"/>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23AFE19E-1B8B-453F-A4A5-2095220BE09B}"/>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60A0B076-723F-49D5-951B-A6FFBAB64DDA}"/>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A43698FA-C521-43DE-A187-60691C953620}"/>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16C02CCD-6CAF-4C54-A9AD-942D5D187346}"/>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AD152ED5-FCCF-4997-9C4E-DB100BA3AD2E}"/>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4D591D60-3B22-46CF-97DA-5087E293FF53}"/>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FAB03F6A-6536-49E3-B26F-3727C6A9AD9D}"/>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8AA1A357-DC7C-446D-B97F-5F4B3B59A215}"/>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3C82536-0E40-499B-8E9C-74DE97F1E995}"/>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7CCFC94-B6F7-4B33-8EE4-89A66400ACD7}"/>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C980442-CB0B-4C57-9D11-79D35220E26C}"/>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F7C097-860F-4172-8CF5-0A8C043B0ADF}"/>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EC1D417-C7FF-4602-9158-3008864D7A04}"/>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A70C15B-10D9-4EE5-8C85-94B1CA4D3D73}"/>
            </a:ext>
          </a:extLst>
        </xdr:cNvPr>
        <xdr:cNvSpPr txBox="1"/>
      </xdr:nvSpPr>
      <xdr:spPr>
        <a:xfrm>
          <a:off x="2789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6ECCCD5-6093-49CA-8BF8-5A9E8E80450B}"/>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E3D32D3-2557-43D2-BF46-593F3A588F6F}"/>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498FFFC-6443-49DE-9BFB-46B57ED384D1}"/>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A9F7571-9840-48E9-B383-6B3F8D47BA83}"/>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11FB333-4ED6-4A87-81CD-90341FF004F4}"/>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D30C24A-DDF1-480F-94FF-AD26A9B09836}"/>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28828DE-192A-4F58-BCA3-84292994923D}"/>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3A139A0-C41E-4F38-96F2-43E248F25D31}"/>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354AE34-D5E7-4648-9757-2368FCDBD78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954E2AA-FB63-4452-8997-583D7E499D58}"/>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FD1A6B64-A969-453F-80C3-D17E2D02E0C6}"/>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F71907BD-66D2-42F6-8A13-E0E87560E5ED}"/>
            </a:ext>
          </a:extLst>
        </xdr:cNvPr>
        <xdr:cNvCxnSpPr/>
      </xdr:nvCxnSpPr>
      <xdr:spPr>
        <a:xfrm flipV="1">
          <a:off x="4179570" y="5464810"/>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04419BE5-51BD-4CDD-B4EA-C4E963FC59F8}"/>
            </a:ext>
          </a:extLst>
        </xdr:cNvPr>
        <xdr:cNvSpPr txBox="1"/>
      </xdr:nvSpPr>
      <xdr:spPr>
        <a:xfrm>
          <a:off x="4229100"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856AB05A-EC30-439B-8F25-5B3E99292018}"/>
            </a:ext>
          </a:extLst>
        </xdr:cNvPr>
        <xdr:cNvCxnSpPr/>
      </xdr:nvCxnSpPr>
      <xdr:spPr>
        <a:xfrm>
          <a:off x="4105275" y="66192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957A4FC2-5682-4A15-ABA5-CE48941D7511}"/>
            </a:ext>
          </a:extLst>
        </xdr:cNvPr>
        <xdr:cNvSpPr txBox="1"/>
      </xdr:nvSpPr>
      <xdr:spPr>
        <a:xfrm>
          <a:off x="4229100"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81FEADBC-D836-4013-8279-CB06BA8972C8}"/>
            </a:ext>
          </a:extLst>
        </xdr:cNvPr>
        <xdr:cNvCxnSpPr/>
      </xdr:nvCxnSpPr>
      <xdr:spPr>
        <a:xfrm>
          <a:off x="4105275" y="54648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AF834ABB-C96D-4E4E-BE4A-AD105E425522}"/>
            </a:ext>
          </a:extLst>
        </xdr:cNvPr>
        <xdr:cNvSpPr txBox="1"/>
      </xdr:nvSpPr>
      <xdr:spPr>
        <a:xfrm>
          <a:off x="4229100" y="5753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242B64B3-40CD-463D-9648-44DAC8812F49}"/>
            </a:ext>
          </a:extLst>
        </xdr:cNvPr>
        <xdr:cNvSpPr/>
      </xdr:nvSpPr>
      <xdr:spPr>
        <a:xfrm>
          <a:off x="4124325" y="58889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89D80584-8420-4344-9D00-9C569DACB231}"/>
            </a:ext>
          </a:extLst>
        </xdr:cNvPr>
        <xdr:cNvSpPr/>
      </xdr:nvSpPr>
      <xdr:spPr>
        <a:xfrm>
          <a:off x="3381375" y="58762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BF8777F6-E553-4292-8A3B-C182116BF988}"/>
            </a:ext>
          </a:extLst>
        </xdr:cNvPr>
        <xdr:cNvSpPr/>
      </xdr:nvSpPr>
      <xdr:spPr>
        <a:xfrm>
          <a:off x="2571750" y="5864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53975</xdr:rowOff>
    </xdr:from>
    <xdr:to>
      <xdr:col>10</xdr:col>
      <xdr:colOff>165100</xdr:colOff>
      <xdr:row>36</xdr:row>
      <xdr:rowOff>155575</xdr:rowOff>
    </xdr:to>
    <xdr:sp macro="" textlink="">
      <xdr:nvSpPr>
        <xdr:cNvPr id="66" name="フローチャート: 判断 65">
          <a:extLst>
            <a:ext uri="{FF2B5EF4-FFF2-40B4-BE49-F238E27FC236}">
              <a16:creationId xmlns:a16="http://schemas.microsoft.com/office/drawing/2014/main" id="{CD6EACE6-369E-49E6-A374-11044AC08BD5}"/>
            </a:ext>
          </a:extLst>
        </xdr:cNvPr>
        <xdr:cNvSpPr/>
      </xdr:nvSpPr>
      <xdr:spPr>
        <a:xfrm>
          <a:off x="1781175" y="5883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141605</xdr:rowOff>
    </xdr:from>
    <xdr:to>
      <xdr:col>6</xdr:col>
      <xdr:colOff>38100</xdr:colOff>
      <xdr:row>38</xdr:row>
      <xdr:rowOff>71755</xdr:rowOff>
    </xdr:to>
    <xdr:sp macro="" textlink="">
      <xdr:nvSpPr>
        <xdr:cNvPr id="67" name="フローチャート: 判断 66">
          <a:extLst>
            <a:ext uri="{FF2B5EF4-FFF2-40B4-BE49-F238E27FC236}">
              <a16:creationId xmlns:a16="http://schemas.microsoft.com/office/drawing/2014/main" id="{822F4BDE-DB43-4162-B046-8D49C0A435D3}"/>
            </a:ext>
          </a:extLst>
        </xdr:cNvPr>
        <xdr:cNvSpPr/>
      </xdr:nvSpPr>
      <xdr:spPr>
        <a:xfrm>
          <a:off x="981075" y="61360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511EDF8-5BAB-4D8E-85D2-788975F39CF3}"/>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B0BD12A-F7A3-443B-AF73-2A2ADE4546EF}"/>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FDDEEBA-65AB-420F-B634-44CD393D8DC3}"/>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E03D918-0263-4D35-9F82-E6DB79849960}"/>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3D77540-E42D-46B4-99C9-0796BDA4381B}"/>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73" name="楕円 72">
          <a:extLst>
            <a:ext uri="{FF2B5EF4-FFF2-40B4-BE49-F238E27FC236}">
              <a16:creationId xmlns:a16="http://schemas.microsoft.com/office/drawing/2014/main" id="{63641B7F-91E7-4481-9AF8-B76D0A6596A2}"/>
            </a:ext>
          </a:extLst>
        </xdr:cNvPr>
        <xdr:cNvSpPr/>
      </xdr:nvSpPr>
      <xdr:spPr>
        <a:xfrm>
          <a:off x="4124325" y="6245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70502</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CBC5648B-0015-4D5F-B3D2-4AF5A8E46F29}"/>
            </a:ext>
          </a:extLst>
        </xdr:cNvPr>
        <xdr:cNvSpPr txBox="1"/>
      </xdr:nvSpPr>
      <xdr:spPr>
        <a:xfrm>
          <a:off x="42291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5" name="楕円 74">
          <a:extLst>
            <a:ext uri="{FF2B5EF4-FFF2-40B4-BE49-F238E27FC236}">
              <a16:creationId xmlns:a16="http://schemas.microsoft.com/office/drawing/2014/main" id="{B3191602-2B50-4159-8997-E9877A5D29EF}"/>
            </a:ext>
          </a:extLst>
        </xdr:cNvPr>
        <xdr:cNvSpPr/>
      </xdr:nvSpPr>
      <xdr:spPr>
        <a:xfrm>
          <a:off x="3381375" y="62198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38</xdr:row>
      <xdr:rowOff>142875</xdr:rowOff>
    </xdr:to>
    <xdr:cxnSp macro="">
      <xdr:nvCxnSpPr>
        <xdr:cNvPr id="76" name="直線コネクタ 75">
          <a:extLst>
            <a:ext uri="{FF2B5EF4-FFF2-40B4-BE49-F238E27FC236}">
              <a16:creationId xmlns:a16="http://schemas.microsoft.com/office/drawing/2014/main" id="{B533412D-10CE-4B37-B2A2-153D80BFD0C4}"/>
            </a:ext>
          </a:extLst>
        </xdr:cNvPr>
        <xdr:cNvCxnSpPr/>
      </xdr:nvCxnSpPr>
      <xdr:spPr>
        <a:xfrm>
          <a:off x="3429000" y="6267450"/>
          <a:ext cx="7524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xdr:rowOff>
    </xdr:from>
    <xdr:to>
      <xdr:col>15</xdr:col>
      <xdr:colOff>101600</xdr:colOff>
      <xdr:row>38</xdr:row>
      <xdr:rowOff>113665</xdr:rowOff>
    </xdr:to>
    <xdr:sp macro="" textlink="">
      <xdr:nvSpPr>
        <xdr:cNvPr id="77" name="楕円 76">
          <a:extLst>
            <a:ext uri="{FF2B5EF4-FFF2-40B4-BE49-F238E27FC236}">
              <a16:creationId xmlns:a16="http://schemas.microsoft.com/office/drawing/2014/main" id="{14D61E0B-1CD9-475D-BD74-378A1DAF0FEB}"/>
            </a:ext>
          </a:extLst>
        </xdr:cNvPr>
        <xdr:cNvSpPr/>
      </xdr:nvSpPr>
      <xdr:spPr>
        <a:xfrm>
          <a:off x="2571750" y="61620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114300</xdr:rowOff>
    </xdr:to>
    <xdr:cxnSp macro="">
      <xdr:nvCxnSpPr>
        <xdr:cNvPr id="78" name="直線コネクタ 77">
          <a:extLst>
            <a:ext uri="{FF2B5EF4-FFF2-40B4-BE49-F238E27FC236}">
              <a16:creationId xmlns:a16="http://schemas.microsoft.com/office/drawing/2014/main" id="{38E8DBFF-D8FD-43CB-901A-C669CA35129A}"/>
            </a:ext>
          </a:extLst>
        </xdr:cNvPr>
        <xdr:cNvCxnSpPr/>
      </xdr:nvCxnSpPr>
      <xdr:spPr>
        <a:xfrm>
          <a:off x="2619375" y="6219190"/>
          <a:ext cx="809625"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79" name="楕円 78">
          <a:extLst>
            <a:ext uri="{FF2B5EF4-FFF2-40B4-BE49-F238E27FC236}">
              <a16:creationId xmlns:a16="http://schemas.microsoft.com/office/drawing/2014/main" id="{A440653B-4F87-4DAE-B1A6-9365969D2804}"/>
            </a:ext>
          </a:extLst>
        </xdr:cNvPr>
        <xdr:cNvSpPr/>
      </xdr:nvSpPr>
      <xdr:spPr>
        <a:xfrm>
          <a:off x="1781175" y="61423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62865</xdr:rowOff>
    </xdr:to>
    <xdr:cxnSp macro="">
      <xdr:nvCxnSpPr>
        <xdr:cNvPr id="80" name="直線コネクタ 79">
          <a:extLst>
            <a:ext uri="{FF2B5EF4-FFF2-40B4-BE49-F238E27FC236}">
              <a16:creationId xmlns:a16="http://schemas.microsoft.com/office/drawing/2014/main" id="{8F0C76D8-1EDF-4DEC-A347-4F6252B91D31}"/>
            </a:ext>
          </a:extLst>
        </xdr:cNvPr>
        <xdr:cNvCxnSpPr/>
      </xdr:nvCxnSpPr>
      <xdr:spPr>
        <a:xfrm>
          <a:off x="1828800" y="6180455"/>
          <a:ext cx="790575"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135890</xdr:rowOff>
    </xdr:from>
    <xdr:to>
      <xdr:col>6</xdr:col>
      <xdr:colOff>38100</xdr:colOff>
      <xdr:row>38</xdr:row>
      <xdr:rowOff>66040</xdr:rowOff>
    </xdr:to>
    <xdr:sp macro="" textlink="">
      <xdr:nvSpPr>
        <xdr:cNvPr id="81" name="楕円 80">
          <a:extLst>
            <a:ext uri="{FF2B5EF4-FFF2-40B4-BE49-F238E27FC236}">
              <a16:creationId xmlns:a16="http://schemas.microsoft.com/office/drawing/2014/main" id="{AF2A3F28-F991-4B9D-ADCF-68EB29834113}"/>
            </a:ext>
          </a:extLst>
        </xdr:cNvPr>
        <xdr:cNvSpPr/>
      </xdr:nvSpPr>
      <xdr:spPr>
        <a:xfrm>
          <a:off x="981075" y="61271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15240</xdr:rowOff>
    </xdr:from>
    <xdr:to>
      <xdr:col>10</xdr:col>
      <xdr:colOff>114300</xdr:colOff>
      <xdr:row>38</xdr:row>
      <xdr:rowOff>30480</xdr:rowOff>
    </xdr:to>
    <xdr:cxnSp macro="">
      <xdr:nvCxnSpPr>
        <xdr:cNvPr id="82" name="直線コネクタ 81">
          <a:extLst>
            <a:ext uri="{FF2B5EF4-FFF2-40B4-BE49-F238E27FC236}">
              <a16:creationId xmlns:a16="http://schemas.microsoft.com/office/drawing/2014/main" id="{0139D65C-9CAC-4C84-93CF-EC10EA960427}"/>
            </a:ext>
          </a:extLst>
        </xdr:cNvPr>
        <xdr:cNvCxnSpPr/>
      </xdr:nvCxnSpPr>
      <xdr:spPr>
        <a:xfrm>
          <a:off x="1028700" y="6165215"/>
          <a:ext cx="8001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168292</xdr:rowOff>
    </xdr:from>
    <xdr:ext cx="405111" cy="259045"/>
    <xdr:sp macro="" textlink="">
      <xdr:nvSpPr>
        <xdr:cNvPr id="83" name="n_1aveValue【体育館・プール】&#10;有形固定資産減価償却率">
          <a:extLst>
            <a:ext uri="{FF2B5EF4-FFF2-40B4-BE49-F238E27FC236}">
              <a16:creationId xmlns:a16="http://schemas.microsoft.com/office/drawing/2014/main" id="{DED02875-33AA-41CB-A4CC-7AE2E2F6814E}"/>
            </a:ext>
          </a:extLst>
        </xdr:cNvPr>
        <xdr:cNvSpPr txBox="1"/>
      </xdr:nvSpPr>
      <xdr:spPr>
        <a:xfrm>
          <a:off x="32391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4" name="n_2aveValue【体育館・プール】&#10;有形固定資産減価償却率">
          <a:extLst>
            <a:ext uri="{FF2B5EF4-FFF2-40B4-BE49-F238E27FC236}">
              <a16:creationId xmlns:a16="http://schemas.microsoft.com/office/drawing/2014/main" id="{59D0615D-B0EE-4F3F-8670-1A9CA95E66EF}"/>
            </a:ext>
          </a:extLst>
        </xdr:cNvPr>
        <xdr:cNvSpPr txBox="1"/>
      </xdr:nvSpPr>
      <xdr:spPr>
        <a:xfrm>
          <a:off x="2439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85" name="n_3aveValue【体育館・プール】&#10;有形固定資産減価償却率">
          <a:extLst>
            <a:ext uri="{FF2B5EF4-FFF2-40B4-BE49-F238E27FC236}">
              <a16:creationId xmlns:a16="http://schemas.microsoft.com/office/drawing/2014/main" id="{E8D8E256-F783-4184-AC0F-77C066519083}"/>
            </a:ext>
          </a:extLst>
        </xdr:cNvPr>
        <xdr:cNvSpPr txBox="1"/>
      </xdr:nvSpPr>
      <xdr:spPr>
        <a:xfrm>
          <a:off x="1648469"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62882</xdr:rowOff>
    </xdr:from>
    <xdr:ext cx="405111" cy="259045"/>
    <xdr:sp macro="" textlink="">
      <xdr:nvSpPr>
        <xdr:cNvPr id="86" name="n_4aveValue【体育館・プール】&#10;有形固定資産減価償却率">
          <a:extLst>
            <a:ext uri="{FF2B5EF4-FFF2-40B4-BE49-F238E27FC236}">
              <a16:creationId xmlns:a16="http://schemas.microsoft.com/office/drawing/2014/main" id="{92C71DC0-EF16-47B5-81CF-5BACB3978828}"/>
            </a:ext>
          </a:extLst>
        </xdr:cNvPr>
        <xdr:cNvSpPr txBox="1"/>
      </xdr:nvSpPr>
      <xdr:spPr>
        <a:xfrm>
          <a:off x="848369"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87" name="n_1mainValue【体育館・プール】&#10;有形固定資産減価償却率">
          <a:extLst>
            <a:ext uri="{FF2B5EF4-FFF2-40B4-BE49-F238E27FC236}">
              <a16:creationId xmlns:a16="http://schemas.microsoft.com/office/drawing/2014/main" id="{057A28EF-93F9-4032-B0F5-C6427214557A}"/>
            </a:ext>
          </a:extLst>
        </xdr:cNvPr>
        <xdr:cNvSpPr txBox="1"/>
      </xdr:nvSpPr>
      <xdr:spPr>
        <a:xfrm>
          <a:off x="3239144" y="6312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104792</xdr:rowOff>
    </xdr:from>
    <xdr:ext cx="405111" cy="259045"/>
    <xdr:sp macro="" textlink="">
      <xdr:nvSpPr>
        <xdr:cNvPr id="88" name="n_2mainValue【体育館・プール】&#10;有形固定資産減価償却率">
          <a:extLst>
            <a:ext uri="{FF2B5EF4-FFF2-40B4-BE49-F238E27FC236}">
              <a16:creationId xmlns:a16="http://schemas.microsoft.com/office/drawing/2014/main" id="{875B194E-F357-47AC-B4DE-E4B21CCED4B4}"/>
            </a:ext>
          </a:extLst>
        </xdr:cNvPr>
        <xdr:cNvSpPr txBox="1"/>
      </xdr:nvSpPr>
      <xdr:spPr>
        <a:xfrm>
          <a:off x="2439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72407</xdr:rowOff>
    </xdr:from>
    <xdr:ext cx="405111" cy="259045"/>
    <xdr:sp macro="" textlink="">
      <xdr:nvSpPr>
        <xdr:cNvPr id="89" name="n_3mainValue【体育館・プール】&#10;有形固定資産減価償却率">
          <a:extLst>
            <a:ext uri="{FF2B5EF4-FFF2-40B4-BE49-F238E27FC236}">
              <a16:creationId xmlns:a16="http://schemas.microsoft.com/office/drawing/2014/main" id="{B8A7B02C-84CB-46AE-8ED2-9B63D7254616}"/>
            </a:ext>
          </a:extLst>
        </xdr:cNvPr>
        <xdr:cNvSpPr txBox="1"/>
      </xdr:nvSpPr>
      <xdr:spPr>
        <a:xfrm>
          <a:off x="1648469"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82567</xdr:rowOff>
    </xdr:from>
    <xdr:ext cx="405111" cy="259045"/>
    <xdr:sp macro="" textlink="">
      <xdr:nvSpPr>
        <xdr:cNvPr id="90" name="n_4mainValue【体育館・プール】&#10;有形固定資産減価償却率">
          <a:extLst>
            <a:ext uri="{FF2B5EF4-FFF2-40B4-BE49-F238E27FC236}">
              <a16:creationId xmlns:a16="http://schemas.microsoft.com/office/drawing/2014/main" id="{9D53C34C-58DD-4F4D-A764-2F32018B642C}"/>
            </a:ext>
          </a:extLst>
        </xdr:cNvPr>
        <xdr:cNvSpPr txBox="1"/>
      </xdr:nvSpPr>
      <xdr:spPr>
        <a:xfrm>
          <a:off x="848369" y="591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B73DB84-0A91-4B03-9620-9018448A2351}"/>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2" name="正方形/長方形 91">
          <a:extLst>
            <a:ext uri="{FF2B5EF4-FFF2-40B4-BE49-F238E27FC236}">
              <a16:creationId xmlns:a16="http://schemas.microsoft.com/office/drawing/2014/main" id="{F17A84D5-DFC3-42EA-8B02-8190A689BB4B}"/>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3" name="正方形/長方形 92">
          <a:extLst>
            <a:ext uri="{FF2B5EF4-FFF2-40B4-BE49-F238E27FC236}">
              <a16:creationId xmlns:a16="http://schemas.microsoft.com/office/drawing/2014/main" id="{3AEDEA26-7C20-4AA9-A4FA-872B9D3FB4C0}"/>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4" name="正方形/長方形 93">
          <a:extLst>
            <a:ext uri="{FF2B5EF4-FFF2-40B4-BE49-F238E27FC236}">
              <a16:creationId xmlns:a16="http://schemas.microsoft.com/office/drawing/2014/main" id="{1B29F496-5F9E-451F-9912-DEA08F42B680}"/>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5" name="正方形/長方形 94">
          <a:extLst>
            <a:ext uri="{FF2B5EF4-FFF2-40B4-BE49-F238E27FC236}">
              <a16:creationId xmlns:a16="http://schemas.microsoft.com/office/drawing/2014/main" id="{DB4230F1-C923-43AD-972F-11CB8B819A05}"/>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6DAFFB3-A802-4BA7-99ED-476BD1E205B7}"/>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EEC0686D-4154-441B-AA05-8CBEF22BD3F5}"/>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9E96732-7E57-4841-9D74-404A78A6D7FB}"/>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7BA5E7B-36F0-4221-B729-5FF04DF82B7A}"/>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37B0C5A-674A-4ECE-9741-0691E0075013}"/>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A0B05B72-6B19-41E5-ABA7-84C43B358865}"/>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85CE1EA4-7E13-45DA-84BD-CD24BD1BB03C}"/>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8BB1E76A-59AE-405A-82FE-4F1B347CD2EE}"/>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D10CD38C-B634-4988-9646-45F88243BB9B}"/>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114A60D-42AA-4015-A495-D05E99D9780F}"/>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C3BA967-D755-4CAF-85E3-00A6C47E3AA1}"/>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4B5D5A-9680-4823-8D31-5F9A261C642B}"/>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32398587-FCDF-45FE-A258-EA33AE594CAE}"/>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5C192DE-D880-4B96-952B-ADF8BFA9666C}"/>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8DCE7E07-956C-4F25-86B4-3CA8B7787FDE}"/>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体育館・プール】&#10;一人当たり面積グラフ枠">
          <a:extLst>
            <a:ext uri="{FF2B5EF4-FFF2-40B4-BE49-F238E27FC236}">
              <a16:creationId xmlns:a16="http://schemas.microsoft.com/office/drawing/2014/main" id="{6075A36B-F806-46B4-ADD3-2EDE0DA0CB9B}"/>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12" name="直線コネクタ 111">
          <a:extLst>
            <a:ext uri="{FF2B5EF4-FFF2-40B4-BE49-F238E27FC236}">
              <a16:creationId xmlns:a16="http://schemas.microsoft.com/office/drawing/2014/main" id="{D5D65283-FA1C-40BB-A328-971FD88D1E64}"/>
            </a:ext>
          </a:extLst>
        </xdr:cNvPr>
        <xdr:cNvCxnSpPr/>
      </xdr:nvCxnSpPr>
      <xdr:spPr>
        <a:xfrm flipV="1">
          <a:off x="9427845" y="5619750"/>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13" name="【体育館・プール】&#10;一人当たり面積最小値テキスト">
          <a:extLst>
            <a:ext uri="{FF2B5EF4-FFF2-40B4-BE49-F238E27FC236}">
              <a16:creationId xmlns:a16="http://schemas.microsoft.com/office/drawing/2014/main" id="{68104A45-DF47-4D85-BF70-6A1DE7D74AD7}"/>
            </a:ext>
          </a:extLst>
        </xdr:cNvPr>
        <xdr:cNvSpPr txBox="1"/>
      </xdr:nvSpPr>
      <xdr:spPr>
        <a:xfrm>
          <a:off x="9477375"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4" name="直線コネクタ 113">
          <a:extLst>
            <a:ext uri="{FF2B5EF4-FFF2-40B4-BE49-F238E27FC236}">
              <a16:creationId xmlns:a16="http://schemas.microsoft.com/office/drawing/2014/main" id="{CFFF8B9B-8913-4792-962A-A3C831FA6E6D}"/>
            </a:ext>
          </a:extLst>
        </xdr:cNvPr>
        <xdr:cNvCxnSpPr/>
      </xdr:nvCxnSpPr>
      <xdr:spPr>
        <a:xfrm>
          <a:off x="9363075" y="67913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5" name="【体育館・プール】&#10;一人当たり面積最大値テキスト">
          <a:extLst>
            <a:ext uri="{FF2B5EF4-FFF2-40B4-BE49-F238E27FC236}">
              <a16:creationId xmlns:a16="http://schemas.microsoft.com/office/drawing/2014/main" id="{537B9BF7-3FE9-474F-AC22-4C91006C9F40}"/>
            </a:ext>
          </a:extLst>
        </xdr:cNvPr>
        <xdr:cNvSpPr txBox="1"/>
      </xdr:nvSpPr>
      <xdr:spPr>
        <a:xfrm>
          <a:off x="9477375"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6" name="直線コネクタ 115">
          <a:extLst>
            <a:ext uri="{FF2B5EF4-FFF2-40B4-BE49-F238E27FC236}">
              <a16:creationId xmlns:a16="http://schemas.microsoft.com/office/drawing/2014/main" id="{1ED5EE2B-8D1E-4A2A-BD92-BC2B1A8F81DE}"/>
            </a:ext>
          </a:extLst>
        </xdr:cNvPr>
        <xdr:cNvCxnSpPr/>
      </xdr:nvCxnSpPr>
      <xdr:spPr>
        <a:xfrm>
          <a:off x="9363075" y="5619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17" name="【体育館・プール】&#10;一人当たり面積平均値テキスト">
          <a:extLst>
            <a:ext uri="{FF2B5EF4-FFF2-40B4-BE49-F238E27FC236}">
              <a16:creationId xmlns:a16="http://schemas.microsoft.com/office/drawing/2014/main" id="{1370D3C8-C01E-4FE0-B047-9DFF51502FA8}"/>
            </a:ext>
          </a:extLst>
        </xdr:cNvPr>
        <xdr:cNvSpPr txBox="1"/>
      </xdr:nvSpPr>
      <xdr:spPr>
        <a:xfrm>
          <a:off x="9477375"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8" name="フローチャート: 判断 117">
          <a:extLst>
            <a:ext uri="{FF2B5EF4-FFF2-40B4-BE49-F238E27FC236}">
              <a16:creationId xmlns:a16="http://schemas.microsoft.com/office/drawing/2014/main" id="{E80F3058-58F4-43AF-A871-B90FC444E4AF}"/>
            </a:ext>
          </a:extLst>
        </xdr:cNvPr>
        <xdr:cNvSpPr/>
      </xdr:nvSpPr>
      <xdr:spPr>
        <a:xfrm>
          <a:off x="9401175" y="65817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9" name="フローチャート: 判断 118">
          <a:extLst>
            <a:ext uri="{FF2B5EF4-FFF2-40B4-BE49-F238E27FC236}">
              <a16:creationId xmlns:a16="http://schemas.microsoft.com/office/drawing/2014/main" id="{B3101305-1771-4851-A6B9-C4A10DE5DEEB}"/>
            </a:ext>
          </a:extLst>
        </xdr:cNvPr>
        <xdr:cNvSpPr/>
      </xdr:nvSpPr>
      <xdr:spPr>
        <a:xfrm>
          <a:off x="8639175" y="65817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0" name="フローチャート: 判断 119">
          <a:extLst>
            <a:ext uri="{FF2B5EF4-FFF2-40B4-BE49-F238E27FC236}">
              <a16:creationId xmlns:a16="http://schemas.microsoft.com/office/drawing/2014/main" id="{1E4D06D3-FEF5-4CC5-8736-8884938148F7}"/>
            </a:ext>
          </a:extLst>
        </xdr:cNvPr>
        <xdr:cNvSpPr/>
      </xdr:nvSpPr>
      <xdr:spPr>
        <a:xfrm>
          <a:off x="7839075" y="6581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1" name="フローチャート: 判断 120">
          <a:extLst>
            <a:ext uri="{FF2B5EF4-FFF2-40B4-BE49-F238E27FC236}">
              <a16:creationId xmlns:a16="http://schemas.microsoft.com/office/drawing/2014/main" id="{354ADC84-6418-4B9C-BDB5-657311D12067}"/>
            </a:ext>
          </a:extLst>
        </xdr:cNvPr>
        <xdr:cNvSpPr/>
      </xdr:nvSpPr>
      <xdr:spPr>
        <a:xfrm>
          <a:off x="7029450" y="6457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22" name="フローチャート: 判断 121">
          <a:extLst>
            <a:ext uri="{FF2B5EF4-FFF2-40B4-BE49-F238E27FC236}">
              <a16:creationId xmlns:a16="http://schemas.microsoft.com/office/drawing/2014/main" id="{77F198F1-2B67-41D9-BFD1-CCD59C9E7890}"/>
            </a:ext>
          </a:extLst>
        </xdr:cNvPr>
        <xdr:cNvSpPr/>
      </xdr:nvSpPr>
      <xdr:spPr>
        <a:xfrm>
          <a:off x="6238875" y="6638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F448FC2-1C70-4F96-A140-CE3A1B83724F}"/>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A530C05-7537-414C-B4D4-78B6FE050D9C}"/>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C3A729A-3C73-4A5A-A8FC-07B9EF4F5504}"/>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D6400D3-D7CC-4118-8B18-4D991DDD0FBB}"/>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D58A27C-F8BC-491C-A762-E582A7B30F8F}"/>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8" name="楕円 127">
          <a:extLst>
            <a:ext uri="{FF2B5EF4-FFF2-40B4-BE49-F238E27FC236}">
              <a16:creationId xmlns:a16="http://schemas.microsoft.com/office/drawing/2014/main" id="{B79F774B-0D76-46C5-ABDC-573D7D36AFB0}"/>
            </a:ext>
          </a:extLst>
        </xdr:cNvPr>
        <xdr:cNvSpPr/>
      </xdr:nvSpPr>
      <xdr:spPr>
        <a:xfrm>
          <a:off x="9401175" y="66198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118127</xdr:rowOff>
    </xdr:from>
    <xdr:ext cx="469744" cy="259045"/>
    <xdr:sp macro="" textlink="">
      <xdr:nvSpPr>
        <xdr:cNvPr id="129" name="【体育館・プール】&#10;一人当たり面積該当値テキスト">
          <a:extLst>
            <a:ext uri="{FF2B5EF4-FFF2-40B4-BE49-F238E27FC236}">
              <a16:creationId xmlns:a16="http://schemas.microsoft.com/office/drawing/2014/main" id="{5D67538D-4485-4755-BF22-25DD24813471}"/>
            </a:ext>
          </a:extLst>
        </xdr:cNvPr>
        <xdr:cNvSpPr txBox="1"/>
      </xdr:nvSpPr>
      <xdr:spPr>
        <a:xfrm>
          <a:off x="9477375"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0" name="楕円 129">
          <a:extLst>
            <a:ext uri="{FF2B5EF4-FFF2-40B4-BE49-F238E27FC236}">
              <a16:creationId xmlns:a16="http://schemas.microsoft.com/office/drawing/2014/main" id="{27F95C1D-0AFC-440E-ADE2-7CC0B53A53C3}"/>
            </a:ext>
          </a:extLst>
        </xdr:cNvPr>
        <xdr:cNvSpPr/>
      </xdr:nvSpPr>
      <xdr:spPr>
        <a:xfrm>
          <a:off x="8639175" y="6619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1" name="直線コネクタ 130">
          <a:extLst>
            <a:ext uri="{FF2B5EF4-FFF2-40B4-BE49-F238E27FC236}">
              <a16:creationId xmlns:a16="http://schemas.microsoft.com/office/drawing/2014/main" id="{FCADAE01-F300-44FA-849E-8EA95DA4F4A6}"/>
            </a:ext>
          </a:extLst>
        </xdr:cNvPr>
        <xdr:cNvCxnSpPr/>
      </xdr:nvCxnSpPr>
      <xdr:spPr>
        <a:xfrm>
          <a:off x="8686800" y="66579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120650</xdr:rowOff>
    </xdr:from>
    <xdr:to>
      <xdr:col>46</xdr:col>
      <xdr:colOff>38100</xdr:colOff>
      <xdr:row>41</xdr:row>
      <xdr:rowOff>50800</xdr:rowOff>
    </xdr:to>
    <xdr:sp macro="" textlink="">
      <xdr:nvSpPr>
        <xdr:cNvPr id="132" name="楕円 131">
          <a:extLst>
            <a:ext uri="{FF2B5EF4-FFF2-40B4-BE49-F238E27FC236}">
              <a16:creationId xmlns:a16="http://schemas.microsoft.com/office/drawing/2014/main" id="{B990C7A1-E02B-4DE0-86CD-188C841077C0}"/>
            </a:ext>
          </a:extLst>
        </xdr:cNvPr>
        <xdr:cNvSpPr/>
      </xdr:nvSpPr>
      <xdr:spPr>
        <a:xfrm>
          <a:off x="7839075" y="66008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0</xdr:rowOff>
    </xdr:from>
    <xdr:to>
      <xdr:col>50</xdr:col>
      <xdr:colOff>114300</xdr:colOff>
      <xdr:row>41</xdr:row>
      <xdr:rowOff>19050</xdr:rowOff>
    </xdr:to>
    <xdr:cxnSp macro="">
      <xdr:nvCxnSpPr>
        <xdr:cNvPr id="133" name="直線コネクタ 132">
          <a:extLst>
            <a:ext uri="{FF2B5EF4-FFF2-40B4-BE49-F238E27FC236}">
              <a16:creationId xmlns:a16="http://schemas.microsoft.com/office/drawing/2014/main" id="{2A10558F-12BA-4469-AABA-AD6962E6B723}"/>
            </a:ext>
          </a:extLst>
        </xdr:cNvPr>
        <xdr:cNvCxnSpPr/>
      </xdr:nvCxnSpPr>
      <xdr:spPr>
        <a:xfrm>
          <a:off x="7886700" y="6638925"/>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4" name="楕円 133">
          <a:extLst>
            <a:ext uri="{FF2B5EF4-FFF2-40B4-BE49-F238E27FC236}">
              <a16:creationId xmlns:a16="http://schemas.microsoft.com/office/drawing/2014/main" id="{BBF2B2B1-6054-432E-BF01-209D79E3E678}"/>
            </a:ext>
          </a:extLst>
        </xdr:cNvPr>
        <xdr:cNvSpPr/>
      </xdr:nvSpPr>
      <xdr:spPr>
        <a:xfrm>
          <a:off x="7029450" y="6619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0</xdr:rowOff>
    </xdr:from>
    <xdr:to>
      <xdr:col>45</xdr:col>
      <xdr:colOff>177800</xdr:colOff>
      <xdr:row>41</xdr:row>
      <xdr:rowOff>19050</xdr:rowOff>
    </xdr:to>
    <xdr:cxnSp macro="">
      <xdr:nvCxnSpPr>
        <xdr:cNvPr id="135" name="直線コネクタ 134">
          <a:extLst>
            <a:ext uri="{FF2B5EF4-FFF2-40B4-BE49-F238E27FC236}">
              <a16:creationId xmlns:a16="http://schemas.microsoft.com/office/drawing/2014/main" id="{82B62C66-5C28-486C-B37B-2D6C94A62566}"/>
            </a:ext>
          </a:extLst>
        </xdr:cNvPr>
        <xdr:cNvCxnSpPr/>
      </xdr:nvCxnSpPr>
      <xdr:spPr>
        <a:xfrm flipV="1">
          <a:off x="7077075" y="6638925"/>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6" name="楕円 135">
          <a:extLst>
            <a:ext uri="{FF2B5EF4-FFF2-40B4-BE49-F238E27FC236}">
              <a16:creationId xmlns:a16="http://schemas.microsoft.com/office/drawing/2014/main" id="{41EF97C7-8A4A-49D3-BD5C-9AFC7DDFCB80}"/>
            </a:ext>
          </a:extLst>
        </xdr:cNvPr>
        <xdr:cNvSpPr/>
      </xdr:nvSpPr>
      <xdr:spPr>
        <a:xfrm>
          <a:off x="6238875" y="6619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37" name="直線コネクタ 136">
          <a:extLst>
            <a:ext uri="{FF2B5EF4-FFF2-40B4-BE49-F238E27FC236}">
              <a16:creationId xmlns:a16="http://schemas.microsoft.com/office/drawing/2014/main" id="{385C88BA-0C87-4C10-8334-4B5DBD496304}"/>
            </a:ext>
          </a:extLst>
        </xdr:cNvPr>
        <xdr:cNvCxnSpPr/>
      </xdr:nvCxnSpPr>
      <xdr:spPr>
        <a:xfrm>
          <a:off x="6286500" y="66579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38" name="n_1aveValue【体育館・プール】&#10;一人当たり面積">
          <a:extLst>
            <a:ext uri="{FF2B5EF4-FFF2-40B4-BE49-F238E27FC236}">
              <a16:creationId xmlns:a16="http://schemas.microsoft.com/office/drawing/2014/main" id="{B21FA894-3539-43CC-8FF0-07068583C3D5}"/>
            </a:ext>
          </a:extLst>
        </xdr:cNvPr>
        <xdr:cNvSpPr txBox="1"/>
      </xdr:nvSpPr>
      <xdr:spPr>
        <a:xfrm>
          <a:off x="845827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9" name="n_2aveValue【体育館・プール】&#10;一人当たり面積">
          <a:extLst>
            <a:ext uri="{FF2B5EF4-FFF2-40B4-BE49-F238E27FC236}">
              <a16:creationId xmlns:a16="http://schemas.microsoft.com/office/drawing/2014/main" id="{0D4E44F7-4250-4AC5-A709-F9DFF4DD7BB4}"/>
            </a:ext>
          </a:extLst>
        </xdr:cNvPr>
        <xdr:cNvSpPr txBox="1"/>
      </xdr:nvSpPr>
      <xdr:spPr>
        <a:xfrm>
          <a:off x="767722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0" name="n_3aveValue【体育館・プール】&#10;一人当たり面積">
          <a:extLst>
            <a:ext uri="{FF2B5EF4-FFF2-40B4-BE49-F238E27FC236}">
              <a16:creationId xmlns:a16="http://schemas.microsoft.com/office/drawing/2014/main" id="{01B41A1A-94CC-4744-B1AD-F2954648ACE5}"/>
            </a:ext>
          </a:extLst>
        </xdr:cNvPr>
        <xdr:cNvSpPr txBox="1"/>
      </xdr:nvSpPr>
      <xdr:spPr>
        <a:xfrm>
          <a:off x="6867602" y="623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1" name="n_4aveValue【体育館・プール】&#10;一人当たり面積">
          <a:extLst>
            <a:ext uri="{FF2B5EF4-FFF2-40B4-BE49-F238E27FC236}">
              <a16:creationId xmlns:a16="http://schemas.microsoft.com/office/drawing/2014/main" id="{54DDC47E-BA21-4FC4-9F6B-FDEF3BBEB5C9}"/>
            </a:ext>
          </a:extLst>
        </xdr:cNvPr>
        <xdr:cNvSpPr txBox="1"/>
      </xdr:nvSpPr>
      <xdr:spPr>
        <a:xfrm>
          <a:off x="6067502"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2" name="n_1mainValue【体育館・プール】&#10;一人当たり面積">
          <a:extLst>
            <a:ext uri="{FF2B5EF4-FFF2-40B4-BE49-F238E27FC236}">
              <a16:creationId xmlns:a16="http://schemas.microsoft.com/office/drawing/2014/main" id="{BF9C2DDF-B490-4DBD-8C82-D1FC2FAE85B7}"/>
            </a:ext>
          </a:extLst>
        </xdr:cNvPr>
        <xdr:cNvSpPr txBox="1"/>
      </xdr:nvSpPr>
      <xdr:spPr>
        <a:xfrm>
          <a:off x="845827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41927</xdr:rowOff>
    </xdr:from>
    <xdr:ext cx="469744" cy="259045"/>
    <xdr:sp macro="" textlink="">
      <xdr:nvSpPr>
        <xdr:cNvPr id="143" name="n_2mainValue【体育館・プール】&#10;一人当たり面積">
          <a:extLst>
            <a:ext uri="{FF2B5EF4-FFF2-40B4-BE49-F238E27FC236}">
              <a16:creationId xmlns:a16="http://schemas.microsoft.com/office/drawing/2014/main" id="{0A0B9961-0CD1-441D-B5B6-52B468B06664}"/>
            </a:ext>
          </a:extLst>
        </xdr:cNvPr>
        <xdr:cNvSpPr txBox="1"/>
      </xdr:nvSpPr>
      <xdr:spPr>
        <a:xfrm>
          <a:off x="76772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4" name="n_3mainValue【体育館・プール】&#10;一人当たり面積">
          <a:extLst>
            <a:ext uri="{FF2B5EF4-FFF2-40B4-BE49-F238E27FC236}">
              <a16:creationId xmlns:a16="http://schemas.microsoft.com/office/drawing/2014/main" id="{7CFBAFAC-55AF-4F31-B755-049D7A265D76}"/>
            </a:ext>
          </a:extLst>
        </xdr:cNvPr>
        <xdr:cNvSpPr txBox="1"/>
      </xdr:nvSpPr>
      <xdr:spPr>
        <a:xfrm>
          <a:off x="6867602"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86377</xdr:rowOff>
    </xdr:from>
    <xdr:ext cx="469744" cy="259045"/>
    <xdr:sp macro="" textlink="">
      <xdr:nvSpPr>
        <xdr:cNvPr id="145" name="n_4mainValue【体育館・プール】&#10;一人当たり面積">
          <a:extLst>
            <a:ext uri="{FF2B5EF4-FFF2-40B4-BE49-F238E27FC236}">
              <a16:creationId xmlns:a16="http://schemas.microsoft.com/office/drawing/2014/main" id="{16BE5873-F560-466F-B259-AB31A156F199}"/>
            </a:ext>
          </a:extLst>
        </xdr:cNvPr>
        <xdr:cNvSpPr txBox="1"/>
      </xdr:nvSpPr>
      <xdr:spPr>
        <a:xfrm>
          <a:off x="6067502"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A5C68BB-CBD0-478C-B5C8-EB8572D26171}"/>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7" name="正方形/長方形 146">
          <a:extLst>
            <a:ext uri="{FF2B5EF4-FFF2-40B4-BE49-F238E27FC236}">
              <a16:creationId xmlns:a16="http://schemas.microsoft.com/office/drawing/2014/main" id="{C6AFE3B0-D741-4608-A470-2093CAECEF60}"/>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8" name="正方形/長方形 147">
          <a:extLst>
            <a:ext uri="{FF2B5EF4-FFF2-40B4-BE49-F238E27FC236}">
              <a16:creationId xmlns:a16="http://schemas.microsoft.com/office/drawing/2014/main" id="{289D05F1-2B78-48BF-9A61-39B05AD72137}"/>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9" name="正方形/長方形 148">
          <a:extLst>
            <a:ext uri="{FF2B5EF4-FFF2-40B4-BE49-F238E27FC236}">
              <a16:creationId xmlns:a16="http://schemas.microsoft.com/office/drawing/2014/main" id="{8CC8B10C-2013-487A-AC3E-937499BAF37F}"/>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0" name="正方形/長方形 149">
          <a:extLst>
            <a:ext uri="{FF2B5EF4-FFF2-40B4-BE49-F238E27FC236}">
              <a16:creationId xmlns:a16="http://schemas.microsoft.com/office/drawing/2014/main" id="{1A008AF4-8CE2-48FA-8832-073FE0CD6607}"/>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E3A8D213-CD30-46A1-9B22-9F9707C9D4F7}"/>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F2146575-09CA-43F2-84E9-DBC8D9514C66}"/>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EFD7AF6-C0B1-4D80-BE8D-7266CD7E0460}"/>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81854DFC-048F-4528-8FDE-86F3C79B50A9}"/>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22BDD738-31DB-4254-98F8-5B1AE0EB5021}"/>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54C3421F-F35B-4280-8276-DBD958F5CDF2}"/>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A188C736-9EDF-4FC7-9817-1B81DE2538B7}"/>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8D133AB7-FEBC-4EAB-831A-924145A72026}"/>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9DA4E9D1-D6E0-4F33-B1AF-037FA3666220}"/>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03B02A18-674B-4683-88E9-7471D0DEF3A3}"/>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170DA0A0-093E-4933-A681-30481FE4E91D}"/>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34CE4769-0F2D-42FA-832C-5B55580F14E9}"/>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AB20A96E-644F-488E-9140-1242BECBCD6B}"/>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5A09606D-AF2F-4D56-80BA-DD7FC251A8E1}"/>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6ED44FCF-EB48-4A32-80DE-3CCE6665FE90}"/>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B7C04BF0-E651-461A-B304-10BCB9A9D970}"/>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陸上競技場・野球場・球技場】&#10;有形固定資産減価償却率グラフ枠">
          <a:extLst>
            <a:ext uri="{FF2B5EF4-FFF2-40B4-BE49-F238E27FC236}">
              <a16:creationId xmlns:a16="http://schemas.microsoft.com/office/drawing/2014/main" id="{4972FED7-2DD7-4A8C-8260-C9262F555E5E}"/>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68" name="直線コネクタ 167">
          <a:extLst>
            <a:ext uri="{FF2B5EF4-FFF2-40B4-BE49-F238E27FC236}">
              <a16:creationId xmlns:a16="http://schemas.microsoft.com/office/drawing/2014/main" id="{A4282749-BB13-4F4E-B190-3354C216CE74}"/>
            </a:ext>
          </a:extLst>
        </xdr:cNvPr>
        <xdr:cNvCxnSpPr/>
      </xdr:nvCxnSpPr>
      <xdr:spPr>
        <a:xfrm flipV="1">
          <a:off x="4179570" y="9142095"/>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69" name="【陸上競技場・野球場・球技場】&#10;有形固定資産減価償却率最小値テキスト">
          <a:extLst>
            <a:ext uri="{FF2B5EF4-FFF2-40B4-BE49-F238E27FC236}">
              <a16:creationId xmlns:a16="http://schemas.microsoft.com/office/drawing/2014/main" id="{F4C38765-F1DF-41E7-979B-F3E46421D92D}"/>
            </a:ext>
          </a:extLst>
        </xdr:cNvPr>
        <xdr:cNvSpPr txBox="1"/>
      </xdr:nvSpPr>
      <xdr:spPr>
        <a:xfrm>
          <a:off x="42291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70" name="直線コネクタ 169">
          <a:extLst>
            <a:ext uri="{FF2B5EF4-FFF2-40B4-BE49-F238E27FC236}">
              <a16:creationId xmlns:a16="http://schemas.microsoft.com/office/drawing/2014/main" id="{B8E223D4-357B-4B8C-B665-51F0A1C1A847}"/>
            </a:ext>
          </a:extLst>
        </xdr:cNvPr>
        <xdr:cNvCxnSpPr/>
      </xdr:nvCxnSpPr>
      <xdr:spPr>
        <a:xfrm>
          <a:off x="4105275" y="10181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71" name="【陸上競技場・野球場・球技場】&#10;有形固定資産減価償却率最大値テキスト">
          <a:extLst>
            <a:ext uri="{FF2B5EF4-FFF2-40B4-BE49-F238E27FC236}">
              <a16:creationId xmlns:a16="http://schemas.microsoft.com/office/drawing/2014/main" id="{51603E77-629B-40AA-A75D-D0CD79675FFF}"/>
            </a:ext>
          </a:extLst>
        </xdr:cNvPr>
        <xdr:cNvSpPr txBox="1"/>
      </xdr:nvSpPr>
      <xdr:spPr>
        <a:xfrm>
          <a:off x="4229100" y="892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2" name="直線コネクタ 171">
          <a:extLst>
            <a:ext uri="{FF2B5EF4-FFF2-40B4-BE49-F238E27FC236}">
              <a16:creationId xmlns:a16="http://schemas.microsoft.com/office/drawing/2014/main" id="{FAA3747B-ECA8-4F6F-B477-02BA6722F1B4}"/>
            </a:ext>
          </a:extLst>
        </xdr:cNvPr>
        <xdr:cNvCxnSpPr/>
      </xdr:nvCxnSpPr>
      <xdr:spPr>
        <a:xfrm>
          <a:off x="4105275" y="91420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405111" cy="259045"/>
    <xdr:sp macro="" textlink="">
      <xdr:nvSpPr>
        <xdr:cNvPr id="173" name="【陸上競技場・野球場・球技場】&#10;有形固定資産減価償却率平均値テキスト">
          <a:extLst>
            <a:ext uri="{FF2B5EF4-FFF2-40B4-BE49-F238E27FC236}">
              <a16:creationId xmlns:a16="http://schemas.microsoft.com/office/drawing/2014/main" id="{D191233E-1B4E-432F-BCB9-D238F99386B5}"/>
            </a:ext>
          </a:extLst>
        </xdr:cNvPr>
        <xdr:cNvSpPr txBox="1"/>
      </xdr:nvSpPr>
      <xdr:spPr>
        <a:xfrm>
          <a:off x="4229100" y="9370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74" name="フローチャート: 判断 173">
          <a:extLst>
            <a:ext uri="{FF2B5EF4-FFF2-40B4-BE49-F238E27FC236}">
              <a16:creationId xmlns:a16="http://schemas.microsoft.com/office/drawing/2014/main" id="{514027D0-01E7-42EC-A8B3-F89864CCB0D6}"/>
            </a:ext>
          </a:extLst>
        </xdr:cNvPr>
        <xdr:cNvSpPr/>
      </xdr:nvSpPr>
      <xdr:spPr>
        <a:xfrm>
          <a:off x="4124325" y="9515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75" name="フローチャート: 判断 174">
          <a:extLst>
            <a:ext uri="{FF2B5EF4-FFF2-40B4-BE49-F238E27FC236}">
              <a16:creationId xmlns:a16="http://schemas.microsoft.com/office/drawing/2014/main" id="{0A0D885B-C955-462E-9022-1E2541121368}"/>
            </a:ext>
          </a:extLst>
        </xdr:cNvPr>
        <xdr:cNvSpPr/>
      </xdr:nvSpPr>
      <xdr:spPr>
        <a:xfrm>
          <a:off x="3381375" y="9493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76" name="フローチャート: 判断 175">
          <a:extLst>
            <a:ext uri="{FF2B5EF4-FFF2-40B4-BE49-F238E27FC236}">
              <a16:creationId xmlns:a16="http://schemas.microsoft.com/office/drawing/2014/main" id="{7CF9A5C8-E391-468B-8A47-9E66E1E4884E}"/>
            </a:ext>
          </a:extLst>
        </xdr:cNvPr>
        <xdr:cNvSpPr/>
      </xdr:nvSpPr>
      <xdr:spPr>
        <a:xfrm>
          <a:off x="2571750" y="94767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7" name="フローチャート: 判断 176">
          <a:extLst>
            <a:ext uri="{FF2B5EF4-FFF2-40B4-BE49-F238E27FC236}">
              <a16:creationId xmlns:a16="http://schemas.microsoft.com/office/drawing/2014/main" id="{FDB06060-82EB-4C9E-9FA5-09BCD3D5E1BF}"/>
            </a:ext>
          </a:extLst>
        </xdr:cNvPr>
        <xdr:cNvSpPr/>
      </xdr:nvSpPr>
      <xdr:spPr>
        <a:xfrm>
          <a:off x="1781175" y="943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162560</xdr:rowOff>
    </xdr:from>
    <xdr:to>
      <xdr:col>6</xdr:col>
      <xdr:colOff>38100</xdr:colOff>
      <xdr:row>59</xdr:row>
      <xdr:rowOff>92710</xdr:rowOff>
    </xdr:to>
    <xdr:sp macro="" textlink="">
      <xdr:nvSpPr>
        <xdr:cNvPr id="178" name="フローチャート: 判断 177">
          <a:extLst>
            <a:ext uri="{FF2B5EF4-FFF2-40B4-BE49-F238E27FC236}">
              <a16:creationId xmlns:a16="http://schemas.microsoft.com/office/drawing/2014/main" id="{4460EBD7-5C85-4CE1-A36C-9DB7315BB6DA}"/>
            </a:ext>
          </a:extLst>
        </xdr:cNvPr>
        <xdr:cNvSpPr/>
      </xdr:nvSpPr>
      <xdr:spPr>
        <a:xfrm>
          <a:off x="981075" y="9551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EF3B1B4-B3B2-4AC6-BCCD-6F78F54C092A}"/>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7D7E12E-485F-442D-9548-10DA8766383D}"/>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EF9FC69-D613-4224-A72C-02BB07DE9D0B}"/>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8D73DDB-8C87-4BAA-9DC6-B996AB5FFB8B}"/>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44E5EB8-1D95-444B-8ABC-FACEAF7CB6DF}"/>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84" name="楕円 183">
          <a:extLst>
            <a:ext uri="{FF2B5EF4-FFF2-40B4-BE49-F238E27FC236}">
              <a16:creationId xmlns:a16="http://schemas.microsoft.com/office/drawing/2014/main" id="{59AF82E1-24F9-45A3-A1E3-9014BD460B24}"/>
            </a:ext>
          </a:extLst>
        </xdr:cNvPr>
        <xdr:cNvSpPr/>
      </xdr:nvSpPr>
      <xdr:spPr>
        <a:xfrm>
          <a:off x="4124325" y="97694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32402</xdr:rowOff>
    </xdr:from>
    <xdr:ext cx="405111" cy="259045"/>
    <xdr:sp macro="" textlink="">
      <xdr:nvSpPr>
        <xdr:cNvPr id="185" name="【陸上競技場・野球場・球技場】&#10;有形固定資産減価償却率該当値テキスト">
          <a:extLst>
            <a:ext uri="{FF2B5EF4-FFF2-40B4-BE49-F238E27FC236}">
              <a16:creationId xmlns:a16="http://schemas.microsoft.com/office/drawing/2014/main" id="{D32B5814-3A27-49B2-8AEC-1F9E09880F8C}"/>
            </a:ext>
          </a:extLst>
        </xdr:cNvPr>
        <xdr:cNvSpPr txBox="1"/>
      </xdr:nvSpPr>
      <xdr:spPr>
        <a:xfrm>
          <a:off x="42291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86" name="楕円 185">
          <a:extLst>
            <a:ext uri="{FF2B5EF4-FFF2-40B4-BE49-F238E27FC236}">
              <a16:creationId xmlns:a16="http://schemas.microsoft.com/office/drawing/2014/main" id="{83041AA4-2297-44EC-8E55-1ADD243B16D3}"/>
            </a:ext>
          </a:extLst>
        </xdr:cNvPr>
        <xdr:cNvSpPr/>
      </xdr:nvSpPr>
      <xdr:spPr>
        <a:xfrm>
          <a:off x="3381375" y="97332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104775</xdr:rowOff>
    </xdr:to>
    <xdr:cxnSp macro="">
      <xdr:nvCxnSpPr>
        <xdr:cNvPr id="187" name="直線コネクタ 186">
          <a:extLst>
            <a:ext uri="{FF2B5EF4-FFF2-40B4-BE49-F238E27FC236}">
              <a16:creationId xmlns:a16="http://schemas.microsoft.com/office/drawing/2014/main" id="{AAC6DB99-0A35-45CC-9687-FED9F61944C8}"/>
            </a:ext>
          </a:extLst>
        </xdr:cNvPr>
        <xdr:cNvCxnSpPr/>
      </xdr:nvCxnSpPr>
      <xdr:spPr>
        <a:xfrm>
          <a:off x="3429000" y="9780905"/>
          <a:ext cx="7524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160655</xdr:rowOff>
    </xdr:from>
    <xdr:to>
      <xdr:col>15</xdr:col>
      <xdr:colOff>101600</xdr:colOff>
      <xdr:row>60</xdr:row>
      <xdr:rowOff>90805</xdr:rowOff>
    </xdr:to>
    <xdr:sp macro="" textlink="">
      <xdr:nvSpPr>
        <xdr:cNvPr id="188" name="楕円 187">
          <a:extLst>
            <a:ext uri="{FF2B5EF4-FFF2-40B4-BE49-F238E27FC236}">
              <a16:creationId xmlns:a16="http://schemas.microsoft.com/office/drawing/2014/main" id="{A12236DD-6DAA-4D82-A770-5C7B072363EB}"/>
            </a:ext>
          </a:extLst>
        </xdr:cNvPr>
        <xdr:cNvSpPr/>
      </xdr:nvSpPr>
      <xdr:spPr>
        <a:xfrm>
          <a:off x="2571750" y="971740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40005</xdr:rowOff>
    </xdr:from>
    <xdr:to>
      <xdr:col>19</xdr:col>
      <xdr:colOff>177800</xdr:colOff>
      <xdr:row>60</xdr:row>
      <xdr:rowOff>68580</xdr:rowOff>
    </xdr:to>
    <xdr:cxnSp macro="">
      <xdr:nvCxnSpPr>
        <xdr:cNvPr id="189" name="直線コネクタ 188">
          <a:extLst>
            <a:ext uri="{FF2B5EF4-FFF2-40B4-BE49-F238E27FC236}">
              <a16:creationId xmlns:a16="http://schemas.microsoft.com/office/drawing/2014/main" id="{63DC9714-9FF0-4372-8E4D-A57BD41FCD9D}"/>
            </a:ext>
          </a:extLst>
        </xdr:cNvPr>
        <xdr:cNvCxnSpPr/>
      </xdr:nvCxnSpPr>
      <xdr:spPr>
        <a:xfrm>
          <a:off x="2619375" y="9755505"/>
          <a:ext cx="80962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90" name="楕円 189">
          <a:extLst>
            <a:ext uri="{FF2B5EF4-FFF2-40B4-BE49-F238E27FC236}">
              <a16:creationId xmlns:a16="http://schemas.microsoft.com/office/drawing/2014/main" id="{51C7AE18-C9BA-4705-A919-C9114C65DA7B}"/>
            </a:ext>
          </a:extLst>
        </xdr:cNvPr>
        <xdr:cNvSpPr/>
      </xdr:nvSpPr>
      <xdr:spPr>
        <a:xfrm>
          <a:off x="1781175" y="97440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40005</xdr:rowOff>
    </xdr:from>
    <xdr:to>
      <xdr:col>15</xdr:col>
      <xdr:colOff>50800</xdr:colOff>
      <xdr:row>60</xdr:row>
      <xdr:rowOff>76200</xdr:rowOff>
    </xdr:to>
    <xdr:cxnSp macro="">
      <xdr:nvCxnSpPr>
        <xdr:cNvPr id="191" name="直線コネクタ 190">
          <a:extLst>
            <a:ext uri="{FF2B5EF4-FFF2-40B4-BE49-F238E27FC236}">
              <a16:creationId xmlns:a16="http://schemas.microsoft.com/office/drawing/2014/main" id="{9319AEAB-582A-46E0-8B40-15C85A5D44B3}"/>
            </a:ext>
          </a:extLst>
        </xdr:cNvPr>
        <xdr:cNvCxnSpPr/>
      </xdr:nvCxnSpPr>
      <xdr:spPr>
        <a:xfrm flipV="1">
          <a:off x="1828800" y="9755505"/>
          <a:ext cx="7905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65405</xdr:rowOff>
    </xdr:from>
    <xdr:to>
      <xdr:col>6</xdr:col>
      <xdr:colOff>38100</xdr:colOff>
      <xdr:row>60</xdr:row>
      <xdr:rowOff>167005</xdr:rowOff>
    </xdr:to>
    <xdr:sp macro="" textlink="">
      <xdr:nvSpPr>
        <xdr:cNvPr id="192" name="楕円 191">
          <a:extLst>
            <a:ext uri="{FF2B5EF4-FFF2-40B4-BE49-F238E27FC236}">
              <a16:creationId xmlns:a16="http://schemas.microsoft.com/office/drawing/2014/main" id="{2A20C655-2AA7-4015-904A-06D632482C0C}"/>
            </a:ext>
          </a:extLst>
        </xdr:cNvPr>
        <xdr:cNvSpPr/>
      </xdr:nvSpPr>
      <xdr:spPr>
        <a:xfrm>
          <a:off x="981075" y="97840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60</xdr:row>
      <xdr:rowOff>116205</xdr:rowOff>
    </xdr:to>
    <xdr:cxnSp macro="">
      <xdr:nvCxnSpPr>
        <xdr:cNvPr id="193" name="直線コネクタ 192">
          <a:extLst>
            <a:ext uri="{FF2B5EF4-FFF2-40B4-BE49-F238E27FC236}">
              <a16:creationId xmlns:a16="http://schemas.microsoft.com/office/drawing/2014/main" id="{8498BE10-245C-4F56-99D8-A54D70EF14F3}"/>
            </a:ext>
          </a:extLst>
        </xdr:cNvPr>
        <xdr:cNvCxnSpPr/>
      </xdr:nvCxnSpPr>
      <xdr:spPr>
        <a:xfrm flipV="1">
          <a:off x="1028700" y="9791700"/>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52087</xdr:rowOff>
    </xdr:from>
    <xdr:ext cx="405111" cy="259045"/>
    <xdr:sp macro="" textlink="">
      <xdr:nvSpPr>
        <xdr:cNvPr id="194" name="n_1aveValue【陸上競技場・野球場・球技場】&#10;有形固定資産減価償却率">
          <a:extLst>
            <a:ext uri="{FF2B5EF4-FFF2-40B4-BE49-F238E27FC236}">
              <a16:creationId xmlns:a16="http://schemas.microsoft.com/office/drawing/2014/main" id="{7A2E1CCD-AEEF-4CE8-89F5-E5DF99263384}"/>
            </a:ext>
          </a:extLst>
        </xdr:cNvPr>
        <xdr:cNvSpPr txBox="1"/>
      </xdr:nvSpPr>
      <xdr:spPr>
        <a:xfrm>
          <a:off x="3239144" y="9278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34942</xdr:rowOff>
    </xdr:from>
    <xdr:ext cx="405111" cy="259045"/>
    <xdr:sp macro="" textlink="">
      <xdr:nvSpPr>
        <xdr:cNvPr id="195" name="n_2aveValue【陸上競技場・野球場・球技場】&#10;有形固定資産減価償却率">
          <a:extLst>
            <a:ext uri="{FF2B5EF4-FFF2-40B4-BE49-F238E27FC236}">
              <a16:creationId xmlns:a16="http://schemas.microsoft.com/office/drawing/2014/main" id="{10643258-9A51-4C34-BB4C-C02375F2B772}"/>
            </a:ext>
          </a:extLst>
        </xdr:cNvPr>
        <xdr:cNvSpPr txBox="1"/>
      </xdr:nvSpPr>
      <xdr:spPr>
        <a:xfrm>
          <a:off x="24390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96" name="n_3aveValue【陸上競技場・野球場・球技場】&#10;有形固定資産減価償却率">
          <a:extLst>
            <a:ext uri="{FF2B5EF4-FFF2-40B4-BE49-F238E27FC236}">
              <a16:creationId xmlns:a16="http://schemas.microsoft.com/office/drawing/2014/main" id="{BCEE6C6D-BEA7-43DA-A49A-A053D45EF001}"/>
            </a:ext>
          </a:extLst>
        </xdr:cNvPr>
        <xdr:cNvSpPr txBox="1"/>
      </xdr:nvSpPr>
      <xdr:spPr>
        <a:xfrm>
          <a:off x="1648469" y="923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197" name="n_4aveValue【陸上競技場・野球場・球技場】&#10;有形固定資産減価償却率">
          <a:extLst>
            <a:ext uri="{FF2B5EF4-FFF2-40B4-BE49-F238E27FC236}">
              <a16:creationId xmlns:a16="http://schemas.microsoft.com/office/drawing/2014/main" id="{AA62B72B-7778-49CE-B0E5-C99F20B5070C}"/>
            </a:ext>
          </a:extLst>
        </xdr:cNvPr>
        <xdr:cNvSpPr txBox="1"/>
      </xdr:nvSpPr>
      <xdr:spPr>
        <a:xfrm>
          <a:off x="848369" y="933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198" name="n_1mainValue【陸上競技場・野球場・球技場】&#10;有形固定資産減価償却率">
          <a:extLst>
            <a:ext uri="{FF2B5EF4-FFF2-40B4-BE49-F238E27FC236}">
              <a16:creationId xmlns:a16="http://schemas.microsoft.com/office/drawing/2014/main" id="{72FBE530-688D-4C12-A89D-CD73BE10AFB4}"/>
            </a:ext>
          </a:extLst>
        </xdr:cNvPr>
        <xdr:cNvSpPr txBox="1"/>
      </xdr:nvSpPr>
      <xdr:spPr>
        <a:xfrm>
          <a:off x="32391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81932</xdr:rowOff>
    </xdr:from>
    <xdr:ext cx="405111" cy="259045"/>
    <xdr:sp macro="" textlink="">
      <xdr:nvSpPr>
        <xdr:cNvPr id="199" name="n_2mainValue【陸上競技場・野球場・球技場】&#10;有形固定資産減価償却率">
          <a:extLst>
            <a:ext uri="{FF2B5EF4-FFF2-40B4-BE49-F238E27FC236}">
              <a16:creationId xmlns:a16="http://schemas.microsoft.com/office/drawing/2014/main" id="{0B011E66-F091-4984-9310-43BCF2426067}"/>
            </a:ext>
          </a:extLst>
        </xdr:cNvPr>
        <xdr:cNvSpPr txBox="1"/>
      </xdr:nvSpPr>
      <xdr:spPr>
        <a:xfrm>
          <a:off x="24390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200" name="n_3mainValue【陸上競技場・野球場・球技場】&#10;有形固定資産減価償却率">
          <a:extLst>
            <a:ext uri="{FF2B5EF4-FFF2-40B4-BE49-F238E27FC236}">
              <a16:creationId xmlns:a16="http://schemas.microsoft.com/office/drawing/2014/main" id="{9F8CAE64-A596-43F4-9205-AFAE94D5458D}"/>
            </a:ext>
          </a:extLst>
        </xdr:cNvPr>
        <xdr:cNvSpPr txBox="1"/>
      </xdr:nvSpPr>
      <xdr:spPr>
        <a:xfrm>
          <a:off x="1648469" y="9836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158132</xdr:rowOff>
    </xdr:from>
    <xdr:ext cx="405111" cy="259045"/>
    <xdr:sp macro="" textlink="">
      <xdr:nvSpPr>
        <xdr:cNvPr id="201" name="n_4mainValue【陸上競技場・野球場・球技場】&#10;有形固定資産減価償却率">
          <a:extLst>
            <a:ext uri="{FF2B5EF4-FFF2-40B4-BE49-F238E27FC236}">
              <a16:creationId xmlns:a16="http://schemas.microsoft.com/office/drawing/2014/main" id="{7636D4EE-FE14-4CEC-8C9F-5525DD859D41}"/>
            </a:ext>
          </a:extLst>
        </xdr:cNvPr>
        <xdr:cNvSpPr txBox="1"/>
      </xdr:nvSpPr>
      <xdr:spPr>
        <a:xfrm>
          <a:off x="848369" y="987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EDA31D52-535D-4E4F-9768-414A93FBEBFB}"/>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3" name="正方形/長方形 202">
          <a:extLst>
            <a:ext uri="{FF2B5EF4-FFF2-40B4-BE49-F238E27FC236}">
              <a16:creationId xmlns:a16="http://schemas.microsoft.com/office/drawing/2014/main" id="{9C2B922B-5652-4E82-A85A-35EC45688923}"/>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4" name="正方形/長方形 203">
          <a:extLst>
            <a:ext uri="{FF2B5EF4-FFF2-40B4-BE49-F238E27FC236}">
              <a16:creationId xmlns:a16="http://schemas.microsoft.com/office/drawing/2014/main" id="{DDA332A3-80C6-4A7F-9E8E-4D54AE7C4FE5}"/>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5" name="正方形/長方形 204">
          <a:extLst>
            <a:ext uri="{FF2B5EF4-FFF2-40B4-BE49-F238E27FC236}">
              <a16:creationId xmlns:a16="http://schemas.microsoft.com/office/drawing/2014/main" id="{08074621-B446-439B-9C94-211CD5C1C2CC}"/>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6" name="正方形/長方形 205">
          <a:extLst>
            <a:ext uri="{FF2B5EF4-FFF2-40B4-BE49-F238E27FC236}">
              <a16:creationId xmlns:a16="http://schemas.microsoft.com/office/drawing/2014/main" id="{3664D1D1-FD22-41F8-8BA7-660F254F377B}"/>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CC57774F-2FE8-4C2C-9321-C650BED9BB89}"/>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1CE28CFB-BF95-48EA-9AC6-D9437C19C178}"/>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398668EF-2E3A-4393-AEEC-43E436BA8A7F}"/>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960F931B-4B52-4CA2-B9D0-E2E81BF2A160}"/>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16A69B6F-1328-4C4B-BED8-0248736498D1}"/>
            </a:ext>
          </a:extLst>
        </xdr:cNvPr>
        <xdr:cNvSpPr txBox="1"/>
      </xdr:nvSpPr>
      <xdr:spPr>
        <a:xfrm>
          <a:off x="5527221"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6B1B8EE6-E81D-4B2C-9B56-BE1D8000DAF7}"/>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A718E6EE-83C7-48BD-9E28-1B5A6CEDBFE2}"/>
            </a:ext>
          </a:extLst>
        </xdr:cNvPr>
        <xdr:cNvSpPr txBox="1"/>
      </xdr:nvSpPr>
      <xdr:spPr>
        <a:xfrm>
          <a:off x="5527221"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EA6B876F-54DE-4376-916C-6B424B90C221}"/>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EAEBFBE8-D2F4-45A4-B0E6-C660A7DECC4C}"/>
            </a:ext>
          </a:extLst>
        </xdr:cNvPr>
        <xdr:cNvSpPr txBox="1"/>
      </xdr:nvSpPr>
      <xdr:spPr>
        <a:xfrm>
          <a:off x="5527221"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FF6DFC27-129A-4832-ACE8-6199E637F521}"/>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46F154EA-538A-4BA7-8AEB-306F2A7AC49D}"/>
            </a:ext>
          </a:extLst>
        </xdr:cNvPr>
        <xdr:cNvSpPr txBox="1"/>
      </xdr:nvSpPr>
      <xdr:spPr>
        <a:xfrm>
          <a:off x="5527221"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EB5B20D8-A697-4F33-A3F2-CD2507DD00D7}"/>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57DB4195-22B2-4083-9637-0F49DAA869A5}"/>
            </a:ext>
          </a:extLst>
        </xdr:cNvPr>
        <xdr:cNvSpPr txBox="1"/>
      </xdr:nvSpPr>
      <xdr:spPr>
        <a:xfrm>
          <a:off x="5527221"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577BA54F-BD3C-4C8F-B8A2-A29101E29902}"/>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2B0362EE-0420-4B70-8D10-5527371F95EA}"/>
            </a:ext>
          </a:extLst>
        </xdr:cNvPr>
        <xdr:cNvSpPr txBox="1"/>
      </xdr:nvSpPr>
      <xdr:spPr>
        <a:xfrm>
          <a:off x="5527221"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54D94041-DE24-4E47-A667-6A7659FA71F6}"/>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934FE316-9F12-49A1-B8B2-F4EB35F7EFD7}"/>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陸上競技場・野球場・球技場】&#10;一人当たり面積グラフ枠">
          <a:extLst>
            <a:ext uri="{FF2B5EF4-FFF2-40B4-BE49-F238E27FC236}">
              <a16:creationId xmlns:a16="http://schemas.microsoft.com/office/drawing/2014/main" id="{75BA3CAD-CF90-43DB-B3F3-FF3684CCCF75}"/>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25" name="直線コネクタ 224">
          <a:extLst>
            <a:ext uri="{FF2B5EF4-FFF2-40B4-BE49-F238E27FC236}">
              <a16:creationId xmlns:a16="http://schemas.microsoft.com/office/drawing/2014/main" id="{D0864A96-ED00-4FCF-9BA1-567DFBDC8BA9}"/>
            </a:ext>
          </a:extLst>
        </xdr:cNvPr>
        <xdr:cNvCxnSpPr/>
      </xdr:nvCxnSpPr>
      <xdr:spPr>
        <a:xfrm flipV="1">
          <a:off x="9427845" y="911451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26" name="【陸上競技場・野球場・球技場】&#10;一人当たり面積最小値テキスト">
          <a:extLst>
            <a:ext uri="{FF2B5EF4-FFF2-40B4-BE49-F238E27FC236}">
              <a16:creationId xmlns:a16="http://schemas.microsoft.com/office/drawing/2014/main" id="{5B7AC4D9-47E0-4251-AB35-364C2D695FBC}"/>
            </a:ext>
          </a:extLst>
        </xdr:cNvPr>
        <xdr:cNvSpPr txBox="1"/>
      </xdr:nvSpPr>
      <xdr:spPr>
        <a:xfrm>
          <a:off x="9477375"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7" name="直線コネクタ 226">
          <a:extLst>
            <a:ext uri="{FF2B5EF4-FFF2-40B4-BE49-F238E27FC236}">
              <a16:creationId xmlns:a16="http://schemas.microsoft.com/office/drawing/2014/main" id="{CF6FE099-4F0C-4A91-A8B1-CFBEBBB6D6C5}"/>
            </a:ext>
          </a:extLst>
        </xdr:cNvPr>
        <xdr:cNvCxnSpPr/>
      </xdr:nvCxnSpPr>
      <xdr:spPr>
        <a:xfrm>
          <a:off x="9363075" y="10468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28" name="【陸上競技場・野球場・球技場】&#10;一人当たり面積最大値テキスト">
          <a:extLst>
            <a:ext uri="{FF2B5EF4-FFF2-40B4-BE49-F238E27FC236}">
              <a16:creationId xmlns:a16="http://schemas.microsoft.com/office/drawing/2014/main" id="{9AA64E0E-7038-4F65-BA5B-074A9C82484A}"/>
            </a:ext>
          </a:extLst>
        </xdr:cNvPr>
        <xdr:cNvSpPr txBox="1"/>
      </xdr:nvSpPr>
      <xdr:spPr>
        <a:xfrm>
          <a:off x="9477375" y="89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9" name="直線コネクタ 228">
          <a:extLst>
            <a:ext uri="{FF2B5EF4-FFF2-40B4-BE49-F238E27FC236}">
              <a16:creationId xmlns:a16="http://schemas.microsoft.com/office/drawing/2014/main" id="{68AE2955-94D9-4C33-A7FC-54A9C540FD73}"/>
            </a:ext>
          </a:extLst>
        </xdr:cNvPr>
        <xdr:cNvCxnSpPr/>
      </xdr:nvCxnSpPr>
      <xdr:spPr>
        <a:xfrm>
          <a:off x="9363075" y="911451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108149</xdr:rowOff>
    </xdr:from>
    <xdr:ext cx="469744" cy="259045"/>
    <xdr:sp macro="" textlink="">
      <xdr:nvSpPr>
        <xdr:cNvPr id="230" name="【陸上競技場・野球場・球技場】&#10;一人当たり面積平均値テキスト">
          <a:extLst>
            <a:ext uri="{FF2B5EF4-FFF2-40B4-BE49-F238E27FC236}">
              <a16:creationId xmlns:a16="http://schemas.microsoft.com/office/drawing/2014/main" id="{9AF3F9E8-A7A6-4BD4-8650-A8AE7AC48704}"/>
            </a:ext>
          </a:extLst>
        </xdr:cNvPr>
        <xdr:cNvSpPr txBox="1"/>
      </xdr:nvSpPr>
      <xdr:spPr>
        <a:xfrm>
          <a:off x="9477375" y="9982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31" name="フローチャート: 判断 230">
          <a:extLst>
            <a:ext uri="{FF2B5EF4-FFF2-40B4-BE49-F238E27FC236}">
              <a16:creationId xmlns:a16="http://schemas.microsoft.com/office/drawing/2014/main" id="{FE1B607B-0665-4D36-BC23-BD31CE669896}"/>
            </a:ext>
          </a:extLst>
        </xdr:cNvPr>
        <xdr:cNvSpPr/>
      </xdr:nvSpPr>
      <xdr:spPr>
        <a:xfrm>
          <a:off x="9401175" y="1012779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32" name="フローチャート: 判断 231">
          <a:extLst>
            <a:ext uri="{FF2B5EF4-FFF2-40B4-BE49-F238E27FC236}">
              <a16:creationId xmlns:a16="http://schemas.microsoft.com/office/drawing/2014/main" id="{A6B48A4A-9EFD-4969-8476-D696363BD676}"/>
            </a:ext>
          </a:extLst>
        </xdr:cNvPr>
        <xdr:cNvSpPr/>
      </xdr:nvSpPr>
      <xdr:spPr>
        <a:xfrm>
          <a:off x="8639175" y="101355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33" name="フローチャート: 判断 232">
          <a:extLst>
            <a:ext uri="{FF2B5EF4-FFF2-40B4-BE49-F238E27FC236}">
              <a16:creationId xmlns:a16="http://schemas.microsoft.com/office/drawing/2014/main" id="{1446F8B6-A02F-4F50-AC78-B99732613D02}"/>
            </a:ext>
          </a:extLst>
        </xdr:cNvPr>
        <xdr:cNvSpPr/>
      </xdr:nvSpPr>
      <xdr:spPr>
        <a:xfrm>
          <a:off x="7839075" y="1012779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19957</xdr:rowOff>
    </xdr:from>
    <xdr:to>
      <xdr:col>41</xdr:col>
      <xdr:colOff>101600</xdr:colOff>
      <xdr:row>62</xdr:row>
      <xdr:rowOff>121557</xdr:rowOff>
    </xdr:to>
    <xdr:sp macro="" textlink="">
      <xdr:nvSpPr>
        <xdr:cNvPr id="234" name="フローチャート: 判断 233">
          <a:extLst>
            <a:ext uri="{FF2B5EF4-FFF2-40B4-BE49-F238E27FC236}">
              <a16:creationId xmlns:a16="http://schemas.microsoft.com/office/drawing/2014/main" id="{8EC72C07-C40A-4414-914E-F10181BD18B0}"/>
            </a:ext>
          </a:extLst>
        </xdr:cNvPr>
        <xdr:cNvSpPr/>
      </xdr:nvSpPr>
      <xdr:spPr>
        <a:xfrm>
          <a:off x="7029450" y="100593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33565</xdr:rowOff>
    </xdr:from>
    <xdr:to>
      <xdr:col>36</xdr:col>
      <xdr:colOff>165100</xdr:colOff>
      <xdr:row>63</xdr:row>
      <xdr:rowOff>135165</xdr:rowOff>
    </xdr:to>
    <xdr:sp macro="" textlink="">
      <xdr:nvSpPr>
        <xdr:cNvPr id="235" name="フローチャート: 判断 234">
          <a:extLst>
            <a:ext uri="{FF2B5EF4-FFF2-40B4-BE49-F238E27FC236}">
              <a16:creationId xmlns:a16="http://schemas.microsoft.com/office/drawing/2014/main" id="{467808FB-66A4-42EF-9191-6B144F755518}"/>
            </a:ext>
          </a:extLst>
        </xdr:cNvPr>
        <xdr:cNvSpPr/>
      </xdr:nvSpPr>
      <xdr:spPr>
        <a:xfrm>
          <a:off x="6238875" y="10231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2668EA2-ECA3-4F76-915B-619CCE5FDE9C}"/>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545E63D-93E2-4B5B-9184-952EA316D365}"/>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B446665-4BAC-420F-B2EC-55EE714D8D0F}"/>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4F1D5A-B7AD-4B20-BD07-E399027D95DC}"/>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748C992-9436-4887-9FDE-1D67AADE0AA7}"/>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131535</xdr:rowOff>
    </xdr:from>
    <xdr:to>
      <xdr:col>55</xdr:col>
      <xdr:colOff>50800</xdr:colOff>
      <xdr:row>64</xdr:row>
      <xdr:rowOff>61685</xdr:rowOff>
    </xdr:to>
    <xdr:sp macro="" textlink="">
      <xdr:nvSpPr>
        <xdr:cNvPr id="241" name="楕円 240">
          <a:extLst>
            <a:ext uri="{FF2B5EF4-FFF2-40B4-BE49-F238E27FC236}">
              <a16:creationId xmlns:a16="http://schemas.microsoft.com/office/drawing/2014/main" id="{DA6607F6-D81A-444C-A3A7-DA7664E81D74}"/>
            </a:ext>
          </a:extLst>
        </xdr:cNvPr>
        <xdr:cNvSpPr/>
      </xdr:nvSpPr>
      <xdr:spPr>
        <a:xfrm>
          <a:off x="9401175" y="1033281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63</xdr:row>
      <xdr:rowOff>46462</xdr:rowOff>
    </xdr:from>
    <xdr:ext cx="469744" cy="259045"/>
    <xdr:sp macro="" textlink="">
      <xdr:nvSpPr>
        <xdr:cNvPr id="242" name="【陸上競技場・野球場・球技場】&#10;一人当たり面積該当値テキスト">
          <a:extLst>
            <a:ext uri="{FF2B5EF4-FFF2-40B4-BE49-F238E27FC236}">
              <a16:creationId xmlns:a16="http://schemas.microsoft.com/office/drawing/2014/main" id="{DE98F81A-1A50-4D2A-824C-DE777BBD2AC5}"/>
            </a:ext>
          </a:extLst>
        </xdr:cNvPr>
        <xdr:cNvSpPr txBox="1"/>
      </xdr:nvSpPr>
      <xdr:spPr>
        <a:xfrm>
          <a:off x="9477375"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131535</xdr:rowOff>
    </xdr:from>
    <xdr:to>
      <xdr:col>50</xdr:col>
      <xdr:colOff>165100</xdr:colOff>
      <xdr:row>64</xdr:row>
      <xdr:rowOff>61685</xdr:rowOff>
    </xdr:to>
    <xdr:sp macro="" textlink="">
      <xdr:nvSpPr>
        <xdr:cNvPr id="243" name="楕円 242">
          <a:extLst>
            <a:ext uri="{FF2B5EF4-FFF2-40B4-BE49-F238E27FC236}">
              <a16:creationId xmlns:a16="http://schemas.microsoft.com/office/drawing/2014/main" id="{69D1AD19-0425-4EEB-BE69-6B28197C9CD3}"/>
            </a:ext>
          </a:extLst>
        </xdr:cNvPr>
        <xdr:cNvSpPr/>
      </xdr:nvSpPr>
      <xdr:spPr>
        <a:xfrm>
          <a:off x="8639175" y="103328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10885</xdr:rowOff>
    </xdr:from>
    <xdr:to>
      <xdr:col>55</xdr:col>
      <xdr:colOff>0</xdr:colOff>
      <xdr:row>64</xdr:row>
      <xdr:rowOff>10885</xdr:rowOff>
    </xdr:to>
    <xdr:cxnSp macro="">
      <xdr:nvCxnSpPr>
        <xdr:cNvPr id="244" name="直線コネクタ 243">
          <a:extLst>
            <a:ext uri="{FF2B5EF4-FFF2-40B4-BE49-F238E27FC236}">
              <a16:creationId xmlns:a16="http://schemas.microsoft.com/office/drawing/2014/main" id="{5D587DFF-3FB1-4E8E-B894-CBB971208509}"/>
            </a:ext>
          </a:extLst>
        </xdr:cNvPr>
        <xdr:cNvCxnSpPr/>
      </xdr:nvCxnSpPr>
      <xdr:spPr>
        <a:xfrm>
          <a:off x="8686800" y="1037091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142422</xdr:rowOff>
    </xdr:from>
    <xdr:to>
      <xdr:col>46</xdr:col>
      <xdr:colOff>38100</xdr:colOff>
      <xdr:row>64</xdr:row>
      <xdr:rowOff>72572</xdr:rowOff>
    </xdr:to>
    <xdr:sp macro="" textlink="">
      <xdr:nvSpPr>
        <xdr:cNvPr id="245" name="楕円 244">
          <a:extLst>
            <a:ext uri="{FF2B5EF4-FFF2-40B4-BE49-F238E27FC236}">
              <a16:creationId xmlns:a16="http://schemas.microsoft.com/office/drawing/2014/main" id="{5B2ED850-71FE-47A5-B74F-2EB86C9A69B6}"/>
            </a:ext>
          </a:extLst>
        </xdr:cNvPr>
        <xdr:cNvSpPr/>
      </xdr:nvSpPr>
      <xdr:spPr>
        <a:xfrm>
          <a:off x="7839075" y="1034687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10885</xdr:rowOff>
    </xdr:from>
    <xdr:to>
      <xdr:col>50</xdr:col>
      <xdr:colOff>114300</xdr:colOff>
      <xdr:row>64</xdr:row>
      <xdr:rowOff>21772</xdr:rowOff>
    </xdr:to>
    <xdr:cxnSp macro="">
      <xdr:nvCxnSpPr>
        <xdr:cNvPr id="246" name="直線コネクタ 245">
          <a:extLst>
            <a:ext uri="{FF2B5EF4-FFF2-40B4-BE49-F238E27FC236}">
              <a16:creationId xmlns:a16="http://schemas.microsoft.com/office/drawing/2014/main" id="{38AE8AA6-B9FE-417B-87B8-191B8F0BD38B}"/>
            </a:ext>
          </a:extLst>
        </xdr:cNvPr>
        <xdr:cNvCxnSpPr/>
      </xdr:nvCxnSpPr>
      <xdr:spPr>
        <a:xfrm flipV="1">
          <a:off x="7886700" y="10370910"/>
          <a:ext cx="800100"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131535</xdr:rowOff>
    </xdr:from>
    <xdr:to>
      <xdr:col>41</xdr:col>
      <xdr:colOff>101600</xdr:colOff>
      <xdr:row>64</xdr:row>
      <xdr:rowOff>61685</xdr:rowOff>
    </xdr:to>
    <xdr:sp macro="" textlink="">
      <xdr:nvSpPr>
        <xdr:cNvPr id="247" name="楕円 246">
          <a:extLst>
            <a:ext uri="{FF2B5EF4-FFF2-40B4-BE49-F238E27FC236}">
              <a16:creationId xmlns:a16="http://schemas.microsoft.com/office/drawing/2014/main" id="{8A793C3C-BF58-4EE9-B4CA-686D8C0923DA}"/>
            </a:ext>
          </a:extLst>
        </xdr:cNvPr>
        <xdr:cNvSpPr/>
      </xdr:nvSpPr>
      <xdr:spPr>
        <a:xfrm>
          <a:off x="7029450" y="103328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10885</xdr:rowOff>
    </xdr:from>
    <xdr:to>
      <xdr:col>45</xdr:col>
      <xdr:colOff>177800</xdr:colOff>
      <xdr:row>64</xdr:row>
      <xdr:rowOff>21772</xdr:rowOff>
    </xdr:to>
    <xdr:cxnSp macro="">
      <xdr:nvCxnSpPr>
        <xdr:cNvPr id="248" name="直線コネクタ 247">
          <a:extLst>
            <a:ext uri="{FF2B5EF4-FFF2-40B4-BE49-F238E27FC236}">
              <a16:creationId xmlns:a16="http://schemas.microsoft.com/office/drawing/2014/main" id="{0A3E1644-DFE6-439E-AF76-FF26EE9CDC61}"/>
            </a:ext>
          </a:extLst>
        </xdr:cNvPr>
        <xdr:cNvCxnSpPr/>
      </xdr:nvCxnSpPr>
      <xdr:spPr>
        <a:xfrm>
          <a:off x="7077075" y="10370910"/>
          <a:ext cx="809625"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131535</xdr:rowOff>
    </xdr:from>
    <xdr:to>
      <xdr:col>36</xdr:col>
      <xdr:colOff>165100</xdr:colOff>
      <xdr:row>64</xdr:row>
      <xdr:rowOff>61685</xdr:rowOff>
    </xdr:to>
    <xdr:sp macro="" textlink="">
      <xdr:nvSpPr>
        <xdr:cNvPr id="249" name="楕円 248">
          <a:extLst>
            <a:ext uri="{FF2B5EF4-FFF2-40B4-BE49-F238E27FC236}">
              <a16:creationId xmlns:a16="http://schemas.microsoft.com/office/drawing/2014/main" id="{9403DFFC-5479-4E9B-9F7A-C6323C579678}"/>
            </a:ext>
          </a:extLst>
        </xdr:cNvPr>
        <xdr:cNvSpPr/>
      </xdr:nvSpPr>
      <xdr:spPr>
        <a:xfrm>
          <a:off x="6238875" y="103328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10885</xdr:rowOff>
    </xdr:from>
    <xdr:to>
      <xdr:col>41</xdr:col>
      <xdr:colOff>50800</xdr:colOff>
      <xdr:row>64</xdr:row>
      <xdr:rowOff>10885</xdr:rowOff>
    </xdr:to>
    <xdr:cxnSp macro="">
      <xdr:nvCxnSpPr>
        <xdr:cNvPr id="250" name="直線コネクタ 249">
          <a:extLst>
            <a:ext uri="{FF2B5EF4-FFF2-40B4-BE49-F238E27FC236}">
              <a16:creationId xmlns:a16="http://schemas.microsoft.com/office/drawing/2014/main" id="{22D1629A-B27C-4FBF-952C-ED3159307E94}"/>
            </a:ext>
          </a:extLst>
        </xdr:cNvPr>
        <xdr:cNvCxnSpPr/>
      </xdr:nvCxnSpPr>
      <xdr:spPr>
        <a:xfrm>
          <a:off x="6286500" y="1037091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42834</xdr:rowOff>
    </xdr:from>
    <xdr:ext cx="469744" cy="259045"/>
    <xdr:sp macro="" textlink="">
      <xdr:nvSpPr>
        <xdr:cNvPr id="251" name="n_1aveValue【陸上競技場・野球場・球技場】&#10;一人当たり面積">
          <a:extLst>
            <a:ext uri="{FF2B5EF4-FFF2-40B4-BE49-F238E27FC236}">
              <a16:creationId xmlns:a16="http://schemas.microsoft.com/office/drawing/2014/main" id="{C7619E4C-21A3-47C6-8E62-A119DF683D6E}"/>
            </a:ext>
          </a:extLst>
        </xdr:cNvPr>
        <xdr:cNvSpPr txBox="1"/>
      </xdr:nvSpPr>
      <xdr:spPr>
        <a:xfrm>
          <a:off x="8458277" y="992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52" name="n_2aveValue【陸上競技場・野球場・球技場】&#10;一人当たり面積">
          <a:extLst>
            <a:ext uri="{FF2B5EF4-FFF2-40B4-BE49-F238E27FC236}">
              <a16:creationId xmlns:a16="http://schemas.microsoft.com/office/drawing/2014/main" id="{2144F116-1235-4BB9-B5E0-9DD4D77E8E0D}"/>
            </a:ext>
          </a:extLst>
        </xdr:cNvPr>
        <xdr:cNvSpPr txBox="1"/>
      </xdr:nvSpPr>
      <xdr:spPr>
        <a:xfrm>
          <a:off x="7677227" y="990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138084</xdr:rowOff>
    </xdr:from>
    <xdr:ext cx="469744" cy="259045"/>
    <xdr:sp macro="" textlink="">
      <xdr:nvSpPr>
        <xdr:cNvPr id="253" name="n_3aveValue【陸上競技場・野球場・球技場】&#10;一人当たり面積">
          <a:extLst>
            <a:ext uri="{FF2B5EF4-FFF2-40B4-BE49-F238E27FC236}">
              <a16:creationId xmlns:a16="http://schemas.microsoft.com/office/drawing/2014/main" id="{80CC35C4-88F0-405A-B6D4-A522599B7CDE}"/>
            </a:ext>
          </a:extLst>
        </xdr:cNvPr>
        <xdr:cNvSpPr txBox="1"/>
      </xdr:nvSpPr>
      <xdr:spPr>
        <a:xfrm>
          <a:off x="6867602" y="985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151692</xdr:rowOff>
    </xdr:from>
    <xdr:ext cx="469744" cy="259045"/>
    <xdr:sp macro="" textlink="">
      <xdr:nvSpPr>
        <xdr:cNvPr id="254" name="n_4aveValue【陸上競技場・野球場・球技場】&#10;一人当たり面積">
          <a:extLst>
            <a:ext uri="{FF2B5EF4-FFF2-40B4-BE49-F238E27FC236}">
              <a16:creationId xmlns:a16="http://schemas.microsoft.com/office/drawing/2014/main" id="{5E64D466-84DA-454C-9C95-AF3FCB50BB22}"/>
            </a:ext>
          </a:extLst>
        </xdr:cNvPr>
        <xdr:cNvSpPr txBox="1"/>
      </xdr:nvSpPr>
      <xdr:spPr>
        <a:xfrm>
          <a:off x="6067502" y="1002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52812</xdr:rowOff>
    </xdr:from>
    <xdr:ext cx="469744" cy="259045"/>
    <xdr:sp macro="" textlink="">
      <xdr:nvSpPr>
        <xdr:cNvPr id="255" name="n_1mainValue【陸上競技場・野球場・球技場】&#10;一人当たり面積">
          <a:extLst>
            <a:ext uri="{FF2B5EF4-FFF2-40B4-BE49-F238E27FC236}">
              <a16:creationId xmlns:a16="http://schemas.microsoft.com/office/drawing/2014/main" id="{90C7764E-D9DD-4802-97FD-E70968D346E1}"/>
            </a:ext>
          </a:extLst>
        </xdr:cNvPr>
        <xdr:cNvSpPr txBox="1"/>
      </xdr:nvSpPr>
      <xdr:spPr>
        <a:xfrm>
          <a:off x="8458277" y="1041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63699</xdr:rowOff>
    </xdr:from>
    <xdr:ext cx="469744" cy="259045"/>
    <xdr:sp macro="" textlink="">
      <xdr:nvSpPr>
        <xdr:cNvPr id="256" name="n_2mainValue【陸上競技場・野球場・球技場】&#10;一人当たり面積">
          <a:extLst>
            <a:ext uri="{FF2B5EF4-FFF2-40B4-BE49-F238E27FC236}">
              <a16:creationId xmlns:a16="http://schemas.microsoft.com/office/drawing/2014/main" id="{0686A0F5-3348-48A1-9DFB-03603EC1B559}"/>
            </a:ext>
          </a:extLst>
        </xdr:cNvPr>
        <xdr:cNvSpPr txBox="1"/>
      </xdr:nvSpPr>
      <xdr:spPr>
        <a:xfrm>
          <a:off x="7677227" y="1043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52812</xdr:rowOff>
    </xdr:from>
    <xdr:ext cx="469744" cy="259045"/>
    <xdr:sp macro="" textlink="">
      <xdr:nvSpPr>
        <xdr:cNvPr id="257" name="n_3mainValue【陸上競技場・野球場・球技場】&#10;一人当たり面積">
          <a:extLst>
            <a:ext uri="{FF2B5EF4-FFF2-40B4-BE49-F238E27FC236}">
              <a16:creationId xmlns:a16="http://schemas.microsoft.com/office/drawing/2014/main" id="{0D3DAE13-77E0-4515-AE80-98E9662DC607}"/>
            </a:ext>
          </a:extLst>
        </xdr:cNvPr>
        <xdr:cNvSpPr txBox="1"/>
      </xdr:nvSpPr>
      <xdr:spPr>
        <a:xfrm>
          <a:off x="6867602" y="1041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52812</xdr:rowOff>
    </xdr:from>
    <xdr:ext cx="469744" cy="259045"/>
    <xdr:sp macro="" textlink="">
      <xdr:nvSpPr>
        <xdr:cNvPr id="258" name="n_4mainValue【陸上競技場・野球場・球技場】&#10;一人当たり面積">
          <a:extLst>
            <a:ext uri="{FF2B5EF4-FFF2-40B4-BE49-F238E27FC236}">
              <a16:creationId xmlns:a16="http://schemas.microsoft.com/office/drawing/2014/main" id="{4D22BBE2-B344-4359-88FE-301C9AEC758B}"/>
            </a:ext>
          </a:extLst>
        </xdr:cNvPr>
        <xdr:cNvSpPr txBox="1"/>
      </xdr:nvSpPr>
      <xdr:spPr>
        <a:xfrm>
          <a:off x="6067502" y="1041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E0FD879E-C307-415B-B5B9-B089AF83B523}"/>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60" name="正方形/長方形 259">
          <a:extLst>
            <a:ext uri="{FF2B5EF4-FFF2-40B4-BE49-F238E27FC236}">
              <a16:creationId xmlns:a16="http://schemas.microsoft.com/office/drawing/2014/main" id="{C47393F4-4ED0-4FFD-8154-E0D52E46550E}"/>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61" name="正方形/長方形 260">
          <a:extLst>
            <a:ext uri="{FF2B5EF4-FFF2-40B4-BE49-F238E27FC236}">
              <a16:creationId xmlns:a16="http://schemas.microsoft.com/office/drawing/2014/main" id="{1DDC56A9-35F2-4402-A3FD-D082C1D230B7}"/>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62" name="正方形/長方形 261">
          <a:extLst>
            <a:ext uri="{FF2B5EF4-FFF2-40B4-BE49-F238E27FC236}">
              <a16:creationId xmlns:a16="http://schemas.microsoft.com/office/drawing/2014/main" id="{3AD7D1DA-83C7-417B-8B61-D41370CCB505}"/>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63" name="正方形/長方形 262">
          <a:extLst>
            <a:ext uri="{FF2B5EF4-FFF2-40B4-BE49-F238E27FC236}">
              <a16:creationId xmlns:a16="http://schemas.microsoft.com/office/drawing/2014/main" id="{1D8072C0-6089-475A-AA53-59252C22EFD2}"/>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2B34E3D6-0163-478C-835F-4F04FA09E8B0}"/>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D16BB005-6244-498C-8FFF-FE595FF007C8}"/>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8865818F-8D1C-47C4-ADD8-4F07F8B5B86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7" name="テキスト ボックス 266">
          <a:extLst>
            <a:ext uri="{FF2B5EF4-FFF2-40B4-BE49-F238E27FC236}">
              <a16:creationId xmlns:a16="http://schemas.microsoft.com/office/drawing/2014/main" id="{0A5BCCEB-6342-45C7-BE21-2D393576CEAF}"/>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D2B375A1-1B0C-41D2-9FDC-64D3B7737AAF}"/>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69" name="テキスト ボックス 268">
          <a:extLst>
            <a:ext uri="{FF2B5EF4-FFF2-40B4-BE49-F238E27FC236}">
              <a16:creationId xmlns:a16="http://schemas.microsoft.com/office/drawing/2014/main" id="{AFB6F44C-7CCE-46EA-BEE5-D82DE7F245AD}"/>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CEBB098C-4307-4A19-B26F-33415002BD9E}"/>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22DFA544-8C02-4ADD-843E-8C6AD7175F38}"/>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D4DD0155-71A2-42F3-B938-7F0963593B1D}"/>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333F5CDB-D702-456F-9948-190ABF377685}"/>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88E68AFD-5856-4DBA-8EE5-866BACAB40B1}"/>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AA7A9B2B-06D1-4FF8-BD4F-A5C45B84E74A}"/>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E8659437-21C5-427F-B9F3-9EBA54FB2F5D}"/>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562E0571-6E0B-4198-A367-14F9729DE46C}"/>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県民会館】&#10;有形固定資産減価償却率グラフ枠">
          <a:extLst>
            <a:ext uri="{FF2B5EF4-FFF2-40B4-BE49-F238E27FC236}">
              <a16:creationId xmlns:a16="http://schemas.microsoft.com/office/drawing/2014/main" id="{A4E11865-0FC8-4C87-AB69-1D8FB0D55271}"/>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6096</xdr:rowOff>
    </xdr:from>
    <xdr:to>
      <xdr:col>24</xdr:col>
      <xdr:colOff>62865</xdr:colOff>
      <xdr:row>86</xdr:row>
      <xdr:rowOff>33528</xdr:rowOff>
    </xdr:to>
    <xdr:cxnSp macro="">
      <xdr:nvCxnSpPr>
        <xdr:cNvPr id="279" name="直線コネクタ 278">
          <a:extLst>
            <a:ext uri="{FF2B5EF4-FFF2-40B4-BE49-F238E27FC236}">
              <a16:creationId xmlns:a16="http://schemas.microsoft.com/office/drawing/2014/main" id="{5BD8F838-A6B8-40D9-8A4D-2497BCA71A23}"/>
            </a:ext>
          </a:extLst>
        </xdr:cNvPr>
        <xdr:cNvCxnSpPr/>
      </xdr:nvCxnSpPr>
      <xdr:spPr>
        <a:xfrm flipV="1">
          <a:off x="4179570" y="12639421"/>
          <a:ext cx="127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37355</xdr:rowOff>
    </xdr:from>
    <xdr:ext cx="405111" cy="259045"/>
    <xdr:sp macro="" textlink="">
      <xdr:nvSpPr>
        <xdr:cNvPr id="280" name="【県民会館】&#10;有形固定資産減価償却率最小値テキスト">
          <a:extLst>
            <a:ext uri="{FF2B5EF4-FFF2-40B4-BE49-F238E27FC236}">
              <a16:creationId xmlns:a16="http://schemas.microsoft.com/office/drawing/2014/main" id="{A1FCB0BC-B90C-4220-88A0-9A95E9DC1CD7}"/>
            </a:ext>
          </a:extLst>
        </xdr:cNvPr>
        <xdr:cNvSpPr txBox="1"/>
      </xdr:nvSpPr>
      <xdr:spPr>
        <a:xfrm>
          <a:off x="4229100"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81" name="直線コネクタ 280">
          <a:extLst>
            <a:ext uri="{FF2B5EF4-FFF2-40B4-BE49-F238E27FC236}">
              <a16:creationId xmlns:a16="http://schemas.microsoft.com/office/drawing/2014/main" id="{05F1D1BD-5B43-4566-8022-16DD55A9CF71}"/>
            </a:ext>
          </a:extLst>
        </xdr:cNvPr>
        <xdr:cNvCxnSpPr/>
      </xdr:nvCxnSpPr>
      <xdr:spPr>
        <a:xfrm>
          <a:off x="4105275" y="139559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124223</xdr:rowOff>
    </xdr:from>
    <xdr:ext cx="405111" cy="259045"/>
    <xdr:sp macro="" textlink="">
      <xdr:nvSpPr>
        <xdr:cNvPr id="282" name="【県民会館】&#10;有形固定資産減価償却率最大値テキスト">
          <a:extLst>
            <a:ext uri="{FF2B5EF4-FFF2-40B4-BE49-F238E27FC236}">
              <a16:creationId xmlns:a16="http://schemas.microsoft.com/office/drawing/2014/main" id="{7D771E15-6F1F-4736-AED7-B191B2ABA635}"/>
            </a:ext>
          </a:extLst>
        </xdr:cNvPr>
        <xdr:cNvSpPr txBox="1"/>
      </xdr:nvSpPr>
      <xdr:spPr>
        <a:xfrm>
          <a:off x="4229100" y="1242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xdr:rowOff>
    </xdr:from>
    <xdr:to>
      <xdr:col>24</xdr:col>
      <xdr:colOff>152400</xdr:colOff>
      <xdr:row>78</xdr:row>
      <xdr:rowOff>6096</xdr:rowOff>
    </xdr:to>
    <xdr:cxnSp macro="">
      <xdr:nvCxnSpPr>
        <xdr:cNvPr id="283" name="直線コネクタ 282">
          <a:extLst>
            <a:ext uri="{FF2B5EF4-FFF2-40B4-BE49-F238E27FC236}">
              <a16:creationId xmlns:a16="http://schemas.microsoft.com/office/drawing/2014/main" id="{9D98382E-B9F4-4B7F-A610-CE3E2FF23C6C}"/>
            </a:ext>
          </a:extLst>
        </xdr:cNvPr>
        <xdr:cNvCxnSpPr/>
      </xdr:nvCxnSpPr>
      <xdr:spPr>
        <a:xfrm>
          <a:off x="4105275" y="12639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20590</xdr:rowOff>
    </xdr:from>
    <xdr:ext cx="405111" cy="259045"/>
    <xdr:sp macro="" textlink="">
      <xdr:nvSpPr>
        <xdr:cNvPr id="284" name="【県民会館】&#10;有形固定資産減価償却率平均値テキスト">
          <a:extLst>
            <a:ext uri="{FF2B5EF4-FFF2-40B4-BE49-F238E27FC236}">
              <a16:creationId xmlns:a16="http://schemas.microsoft.com/office/drawing/2014/main" id="{E55B7B48-ABE8-4992-8EDB-7002264E6CF5}"/>
            </a:ext>
          </a:extLst>
        </xdr:cNvPr>
        <xdr:cNvSpPr txBox="1"/>
      </xdr:nvSpPr>
      <xdr:spPr>
        <a:xfrm>
          <a:off x="4229100" y="12974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285" name="フローチャート: 判断 284">
          <a:extLst>
            <a:ext uri="{FF2B5EF4-FFF2-40B4-BE49-F238E27FC236}">
              <a16:creationId xmlns:a16="http://schemas.microsoft.com/office/drawing/2014/main" id="{B17CAB81-CB18-477F-BEDA-28829B77731C}"/>
            </a:ext>
          </a:extLst>
        </xdr:cNvPr>
        <xdr:cNvSpPr/>
      </xdr:nvSpPr>
      <xdr:spPr>
        <a:xfrm>
          <a:off x="4124325" y="12999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110744</xdr:rowOff>
    </xdr:from>
    <xdr:to>
      <xdr:col>20</xdr:col>
      <xdr:colOff>38100</xdr:colOff>
      <xdr:row>81</xdr:row>
      <xdr:rowOff>40894</xdr:rowOff>
    </xdr:to>
    <xdr:sp macro="" textlink="">
      <xdr:nvSpPr>
        <xdr:cNvPr id="286" name="フローチャート: 判断 285">
          <a:extLst>
            <a:ext uri="{FF2B5EF4-FFF2-40B4-BE49-F238E27FC236}">
              <a16:creationId xmlns:a16="http://schemas.microsoft.com/office/drawing/2014/main" id="{ED9E2C04-67C7-440E-8467-B980AAAF9DD1}"/>
            </a:ext>
          </a:extLst>
        </xdr:cNvPr>
        <xdr:cNvSpPr/>
      </xdr:nvSpPr>
      <xdr:spPr>
        <a:xfrm>
          <a:off x="3381375" y="130615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87" name="フローチャート: 判断 286">
          <a:extLst>
            <a:ext uri="{FF2B5EF4-FFF2-40B4-BE49-F238E27FC236}">
              <a16:creationId xmlns:a16="http://schemas.microsoft.com/office/drawing/2014/main" id="{F89D4EFB-C62A-4065-9DA3-92DF46809296}"/>
            </a:ext>
          </a:extLst>
        </xdr:cNvPr>
        <xdr:cNvSpPr/>
      </xdr:nvSpPr>
      <xdr:spPr>
        <a:xfrm>
          <a:off x="2571750" y="130464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23876</xdr:rowOff>
    </xdr:from>
    <xdr:to>
      <xdr:col>10</xdr:col>
      <xdr:colOff>165100</xdr:colOff>
      <xdr:row>80</xdr:row>
      <xdr:rowOff>125476</xdr:rowOff>
    </xdr:to>
    <xdr:sp macro="" textlink="">
      <xdr:nvSpPr>
        <xdr:cNvPr id="288" name="フローチャート: 判断 287">
          <a:extLst>
            <a:ext uri="{FF2B5EF4-FFF2-40B4-BE49-F238E27FC236}">
              <a16:creationId xmlns:a16="http://schemas.microsoft.com/office/drawing/2014/main" id="{856BE67C-FF1A-4E26-B1DB-3464D9C32AB7}"/>
            </a:ext>
          </a:extLst>
        </xdr:cNvPr>
        <xdr:cNvSpPr/>
      </xdr:nvSpPr>
      <xdr:spPr>
        <a:xfrm>
          <a:off x="1781175" y="129810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289" name="フローチャート: 判断 288">
          <a:extLst>
            <a:ext uri="{FF2B5EF4-FFF2-40B4-BE49-F238E27FC236}">
              <a16:creationId xmlns:a16="http://schemas.microsoft.com/office/drawing/2014/main" id="{BC6B1B88-32A6-4B60-A4A2-9B90A55053D2}"/>
            </a:ext>
          </a:extLst>
        </xdr:cNvPr>
        <xdr:cNvSpPr/>
      </xdr:nvSpPr>
      <xdr:spPr>
        <a:xfrm>
          <a:off x="981075" y="130510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CA0B921-CDF6-4C38-B685-6589F1F9D656}"/>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4B79332-F6C9-49F5-A57D-07B09D770B6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DAAD458F-36F2-42FC-BD26-2F6B4CBA883C}"/>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9605FE64-F28C-4BB5-B3BA-7757FE824DCF}"/>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1CC1DFE-0810-4F01-A29C-9D60986BE62D}"/>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7874</xdr:rowOff>
    </xdr:from>
    <xdr:to>
      <xdr:col>24</xdr:col>
      <xdr:colOff>114300</xdr:colOff>
      <xdr:row>79</xdr:row>
      <xdr:rowOff>109474</xdr:rowOff>
    </xdr:to>
    <xdr:sp macro="" textlink="">
      <xdr:nvSpPr>
        <xdr:cNvPr id="295" name="楕円 294">
          <a:extLst>
            <a:ext uri="{FF2B5EF4-FFF2-40B4-BE49-F238E27FC236}">
              <a16:creationId xmlns:a16="http://schemas.microsoft.com/office/drawing/2014/main" id="{E9C151B8-E2A6-45DB-A783-ACA7782B82D0}"/>
            </a:ext>
          </a:extLst>
        </xdr:cNvPr>
        <xdr:cNvSpPr/>
      </xdr:nvSpPr>
      <xdr:spPr>
        <a:xfrm>
          <a:off x="4124325" y="1280312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30751</xdr:rowOff>
    </xdr:from>
    <xdr:ext cx="405111" cy="259045"/>
    <xdr:sp macro="" textlink="">
      <xdr:nvSpPr>
        <xdr:cNvPr id="296" name="【県民会館】&#10;有形固定資産減価償却率該当値テキスト">
          <a:extLst>
            <a:ext uri="{FF2B5EF4-FFF2-40B4-BE49-F238E27FC236}">
              <a16:creationId xmlns:a16="http://schemas.microsoft.com/office/drawing/2014/main" id="{BE57F48E-641F-42B2-881C-3651B73DE7B2}"/>
            </a:ext>
          </a:extLst>
        </xdr:cNvPr>
        <xdr:cNvSpPr txBox="1"/>
      </xdr:nvSpPr>
      <xdr:spPr>
        <a:xfrm>
          <a:off x="4229100" y="1265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97" name="楕円 296">
          <a:extLst>
            <a:ext uri="{FF2B5EF4-FFF2-40B4-BE49-F238E27FC236}">
              <a16:creationId xmlns:a16="http://schemas.microsoft.com/office/drawing/2014/main" id="{705B243C-6306-4A19-B007-03781A21869E}"/>
            </a:ext>
          </a:extLst>
        </xdr:cNvPr>
        <xdr:cNvSpPr/>
      </xdr:nvSpPr>
      <xdr:spPr>
        <a:xfrm>
          <a:off x="3381375" y="134874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58674</xdr:rowOff>
    </xdr:from>
    <xdr:to>
      <xdr:col>24</xdr:col>
      <xdr:colOff>63500</xdr:colOff>
      <xdr:row>83</xdr:row>
      <xdr:rowOff>95250</xdr:rowOff>
    </xdr:to>
    <xdr:cxnSp macro="">
      <xdr:nvCxnSpPr>
        <xdr:cNvPr id="298" name="直線コネクタ 297">
          <a:extLst>
            <a:ext uri="{FF2B5EF4-FFF2-40B4-BE49-F238E27FC236}">
              <a16:creationId xmlns:a16="http://schemas.microsoft.com/office/drawing/2014/main" id="{03E270A3-A6F0-45FF-B2CB-3B31B258AB65}"/>
            </a:ext>
          </a:extLst>
        </xdr:cNvPr>
        <xdr:cNvCxnSpPr/>
      </xdr:nvCxnSpPr>
      <xdr:spPr>
        <a:xfrm flipV="1">
          <a:off x="3429000" y="12850749"/>
          <a:ext cx="752475" cy="68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26163</xdr:rowOff>
    </xdr:from>
    <xdr:to>
      <xdr:col>15</xdr:col>
      <xdr:colOff>101600</xdr:colOff>
      <xdr:row>83</xdr:row>
      <xdr:rowOff>127763</xdr:rowOff>
    </xdr:to>
    <xdr:sp macro="" textlink="">
      <xdr:nvSpPr>
        <xdr:cNvPr id="299" name="楕円 298">
          <a:extLst>
            <a:ext uri="{FF2B5EF4-FFF2-40B4-BE49-F238E27FC236}">
              <a16:creationId xmlns:a16="http://schemas.microsoft.com/office/drawing/2014/main" id="{98FEB24E-3199-4CD5-BDE1-6151B65B9E78}"/>
            </a:ext>
          </a:extLst>
        </xdr:cNvPr>
        <xdr:cNvSpPr/>
      </xdr:nvSpPr>
      <xdr:spPr>
        <a:xfrm>
          <a:off x="2571750" y="134691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76963</xdr:rowOff>
    </xdr:from>
    <xdr:to>
      <xdr:col>19</xdr:col>
      <xdr:colOff>177800</xdr:colOff>
      <xdr:row>83</xdr:row>
      <xdr:rowOff>95250</xdr:rowOff>
    </xdr:to>
    <xdr:cxnSp macro="">
      <xdr:nvCxnSpPr>
        <xdr:cNvPr id="300" name="直線コネクタ 299">
          <a:extLst>
            <a:ext uri="{FF2B5EF4-FFF2-40B4-BE49-F238E27FC236}">
              <a16:creationId xmlns:a16="http://schemas.microsoft.com/office/drawing/2014/main" id="{1301BD20-3F80-4B0D-BC45-1A7F3870560E}"/>
            </a:ext>
          </a:extLst>
        </xdr:cNvPr>
        <xdr:cNvCxnSpPr/>
      </xdr:nvCxnSpPr>
      <xdr:spPr>
        <a:xfrm>
          <a:off x="2619375" y="13516738"/>
          <a:ext cx="809625"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129032</xdr:rowOff>
    </xdr:from>
    <xdr:to>
      <xdr:col>10</xdr:col>
      <xdr:colOff>165100</xdr:colOff>
      <xdr:row>83</xdr:row>
      <xdr:rowOff>59182</xdr:rowOff>
    </xdr:to>
    <xdr:sp macro="" textlink="">
      <xdr:nvSpPr>
        <xdr:cNvPr id="301" name="楕円 300">
          <a:extLst>
            <a:ext uri="{FF2B5EF4-FFF2-40B4-BE49-F238E27FC236}">
              <a16:creationId xmlns:a16="http://schemas.microsoft.com/office/drawing/2014/main" id="{B0AFC555-B4B2-43FA-80B8-305F95034CD2}"/>
            </a:ext>
          </a:extLst>
        </xdr:cNvPr>
        <xdr:cNvSpPr/>
      </xdr:nvSpPr>
      <xdr:spPr>
        <a:xfrm>
          <a:off x="1781175" y="134037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xdr:rowOff>
    </xdr:from>
    <xdr:to>
      <xdr:col>15</xdr:col>
      <xdr:colOff>50800</xdr:colOff>
      <xdr:row>83</xdr:row>
      <xdr:rowOff>76963</xdr:rowOff>
    </xdr:to>
    <xdr:cxnSp macro="">
      <xdr:nvCxnSpPr>
        <xdr:cNvPr id="302" name="直線コネクタ 301">
          <a:extLst>
            <a:ext uri="{FF2B5EF4-FFF2-40B4-BE49-F238E27FC236}">
              <a16:creationId xmlns:a16="http://schemas.microsoft.com/office/drawing/2014/main" id="{159DAD63-6CE7-495B-AF72-BAF084924AD9}"/>
            </a:ext>
          </a:extLst>
        </xdr:cNvPr>
        <xdr:cNvCxnSpPr/>
      </xdr:nvCxnSpPr>
      <xdr:spPr>
        <a:xfrm>
          <a:off x="1828800" y="13451332"/>
          <a:ext cx="790575" cy="6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149606</xdr:rowOff>
    </xdr:from>
    <xdr:to>
      <xdr:col>6</xdr:col>
      <xdr:colOff>38100</xdr:colOff>
      <xdr:row>82</xdr:row>
      <xdr:rowOff>79756</xdr:rowOff>
    </xdr:to>
    <xdr:sp macro="" textlink="">
      <xdr:nvSpPr>
        <xdr:cNvPr id="303" name="楕円 302">
          <a:extLst>
            <a:ext uri="{FF2B5EF4-FFF2-40B4-BE49-F238E27FC236}">
              <a16:creationId xmlns:a16="http://schemas.microsoft.com/office/drawing/2014/main" id="{E7CF1DD4-2E76-45EA-B87C-995D657A16B9}"/>
            </a:ext>
          </a:extLst>
        </xdr:cNvPr>
        <xdr:cNvSpPr/>
      </xdr:nvSpPr>
      <xdr:spPr>
        <a:xfrm>
          <a:off x="981075" y="132655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28956</xdr:rowOff>
    </xdr:from>
    <xdr:to>
      <xdr:col>10</xdr:col>
      <xdr:colOff>114300</xdr:colOff>
      <xdr:row>83</xdr:row>
      <xdr:rowOff>8382</xdr:rowOff>
    </xdr:to>
    <xdr:cxnSp macro="">
      <xdr:nvCxnSpPr>
        <xdr:cNvPr id="304" name="直線コネクタ 303">
          <a:extLst>
            <a:ext uri="{FF2B5EF4-FFF2-40B4-BE49-F238E27FC236}">
              <a16:creationId xmlns:a16="http://schemas.microsoft.com/office/drawing/2014/main" id="{0F82A40C-4043-4EA9-96FD-97272C259D60}"/>
            </a:ext>
          </a:extLst>
        </xdr:cNvPr>
        <xdr:cNvCxnSpPr/>
      </xdr:nvCxnSpPr>
      <xdr:spPr>
        <a:xfrm>
          <a:off x="1028700" y="13303631"/>
          <a:ext cx="800100" cy="1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57421</xdr:rowOff>
    </xdr:from>
    <xdr:ext cx="405111" cy="259045"/>
    <xdr:sp macro="" textlink="">
      <xdr:nvSpPr>
        <xdr:cNvPr id="305" name="n_1aveValue【県民会館】&#10;有形固定資産減価償却率">
          <a:extLst>
            <a:ext uri="{FF2B5EF4-FFF2-40B4-BE49-F238E27FC236}">
              <a16:creationId xmlns:a16="http://schemas.microsoft.com/office/drawing/2014/main" id="{FF9E36B4-B3DC-42D8-A569-C6D0280EC51C}"/>
            </a:ext>
          </a:extLst>
        </xdr:cNvPr>
        <xdr:cNvSpPr txBox="1"/>
      </xdr:nvSpPr>
      <xdr:spPr>
        <a:xfrm>
          <a:off x="3239144" y="1284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306" name="n_2aveValue【県民会館】&#10;有形固定資産減価償却率">
          <a:extLst>
            <a:ext uri="{FF2B5EF4-FFF2-40B4-BE49-F238E27FC236}">
              <a16:creationId xmlns:a16="http://schemas.microsoft.com/office/drawing/2014/main" id="{0083369B-9B6C-4CA4-A2AF-D5BECB00215F}"/>
            </a:ext>
          </a:extLst>
        </xdr:cNvPr>
        <xdr:cNvSpPr txBox="1"/>
      </xdr:nvSpPr>
      <xdr:spPr>
        <a:xfrm>
          <a:off x="2439044" y="128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142003</xdr:rowOff>
    </xdr:from>
    <xdr:ext cx="405111" cy="259045"/>
    <xdr:sp macro="" textlink="">
      <xdr:nvSpPr>
        <xdr:cNvPr id="307" name="n_3aveValue【県民会館】&#10;有形固定資産減価償却率">
          <a:extLst>
            <a:ext uri="{FF2B5EF4-FFF2-40B4-BE49-F238E27FC236}">
              <a16:creationId xmlns:a16="http://schemas.microsoft.com/office/drawing/2014/main" id="{F1E89ADD-129A-4634-9348-E3769A708081}"/>
            </a:ext>
          </a:extLst>
        </xdr:cNvPr>
        <xdr:cNvSpPr txBox="1"/>
      </xdr:nvSpPr>
      <xdr:spPr>
        <a:xfrm>
          <a:off x="1648469" y="12775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308" name="n_4aveValue【県民会館】&#10;有形固定資産減価償却率">
          <a:extLst>
            <a:ext uri="{FF2B5EF4-FFF2-40B4-BE49-F238E27FC236}">
              <a16:creationId xmlns:a16="http://schemas.microsoft.com/office/drawing/2014/main" id="{5AF24AB7-2F8A-45C2-9B13-9D6CEFE92B8E}"/>
            </a:ext>
          </a:extLst>
        </xdr:cNvPr>
        <xdr:cNvSpPr txBox="1"/>
      </xdr:nvSpPr>
      <xdr:spPr>
        <a:xfrm>
          <a:off x="848369" y="1283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309" name="n_1mainValue【県民会館】&#10;有形固定資産減価償却率">
          <a:extLst>
            <a:ext uri="{FF2B5EF4-FFF2-40B4-BE49-F238E27FC236}">
              <a16:creationId xmlns:a16="http://schemas.microsoft.com/office/drawing/2014/main" id="{393CF6A9-F2B5-4BD4-99B7-B6945F79C7E5}"/>
            </a:ext>
          </a:extLst>
        </xdr:cNvPr>
        <xdr:cNvSpPr txBox="1"/>
      </xdr:nvSpPr>
      <xdr:spPr>
        <a:xfrm>
          <a:off x="3239144" y="1358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118890</xdr:rowOff>
    </xdr:from>
    <xdr:ext cx="405111" cy="259045"/>
    <xdr:sp macro="" textlink="">
      <xdr:nvSpPr>
        <xdr:cNvPr id="310" name="n_2mainValue【県民会館】&#10;有形固定資産減価償却率">
          <a:extLst>
            <a:ext uri="{FF2B5EF4-FFF2-40B4-BE49-F238E27FC236}">
              <a16:creationId xmlns:a16="http://schemas.microsoft.com/office/drawing/2014/main" id="{FC161271-EFDA-4C93-BD6D-D43B73B36BBA}"/>
            </a:ext>
          </a:extLst>
        </xdr:cNvPr>
        <xdr:cNvSpPr txBox="1"/>
      </xdr:nvSpPr>
      <xdr:spPr>
        <a:xfrm>
          <a:off x="2439044" y="13561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50309</xdr:rowOff>
    </xdr:from>
    <xdr:ext cx="405111" cy="259045"/>
    <xdr:sp macro="" textlink="">
      <xdr:nvSpPr>
        <xdr:cNvPr id="311" name="n_3mainValue【県民会館】&#10;有形固定資産減価償却率">
          <a:extLst>
            <a:ext uri="{FF2B5EF4-FFF2-40B4-BE49-F238E27FC236}">
              <a16:creationId xmlns:a16="http://schemas.microsoft.com/office/drawing/2014/main" id="{C773A814-AA05-4A8F-B5D7-61176B4C02DA}"/>
            </a:ext>
          </a:extLst>
        </xdr:cNvPr>
        <xdr:cNvSpPr txBox="1"/>
      </xdr:nvSpPr>
      <xdr:spPr>
        <a:xfrm>
          <a:off x="1648469" y="1348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70883</xdr:rowOff>
    </xdr:from>
    <xdr:ext cx="405111" cy="259045"/>
    <xdr:sp macro="" textlink="">
      <xdr:nvSpPr>
        <xdr:cNvPr id="312" name="n_4mainValue【県民会館】&#10;有形固定資産減価償却率">
          <a:extLst>
            <a:ext uri="{FF2B5EF4-FFF2-40B4-BE49-F238E27FC236}">
              <a16:creationId xmlns:a16="http://schemas.microsoft.com/office/drawing/2014/main" id="{FAD6AD3C-1C80-4683-B5FB-30E0BDED72F2}"/>
            </a:ext>
          </a:extLst>
        </xdr:cNvPr>
        <xdr:cNvSpPr txBox="1"/>
      </xdr:nvSpPr>
      <xdr:spPr>
        <a:xfrm>
          <a:off x="848369" y="1334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E51B2B56-DE4D-45CD-B6A2-0AA2662F3E40}"/>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4" name="正方形/長方形 313">
          <a:extLst>
            <a:ext uri="{FF2B5EF4-FFF2-40B4-BE49-F238E27FC236}">
              <a16:creationId xmlns:a16="http://schemas.microsoft.com/office/drawing/2014/main" id="{D8C0625B-936A-4E4B-A667-5770933382DC}"/>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5" name="正方形/長方形 314">
          <a:extLst>
            <a:ext uri="{FF2B5EF4-FFF2-40B4-BE49-F238E27FC236}">
              <a16:creationId xmlns:a16="http://schemas.microsoft.com/office/drawing/2014/main" id="{D063F647-B32D-4904-ADD9-1B86E18B0E7D}"/>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6" name="正方形/長方形 315">
          <a:extLst>
            <a:ext uri="{FF2B5EF4-FFF2-40B4-BE49-F238E27FC236}">
              <a16:creationId xmlns:a16="http://schemas.microsoft.com/office/drawing/2014/main" id="{926CCD31-395A-49B3-A53B-59578CE50CE7}"/>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7" name="正方形/長方形 316">
          <a:extLst>
            <a:ext uri="{FF2B5EF4-FFF2-40B4-BE49-F238E27FC236}">
              <a16:creationId xmlns:a16="http://schemas.microsoft.com/office/drawing/2014/main" id="{0AC3A141-0774-4354-8658-CDE3BAB78F41}"/>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644C749B-1B9C-4610-A206-D470A0734DDA}"/>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F7C408FB-6197-4830-BBEB-473E2C898295}"/>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9F3BF942-0CFF-4B65-BC36-50B49EE9A64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a:extLst>
            <a:ext uri="{FF2B5EF4-FFF2-40B4-BE49-F238E27FC236}">
              <a16:creationId xmlns:a16="http://schemas.microsoft.com/office/drawing/2014/main" id="{2E9A8358-9A70-4229-85A1-5FC41C6042A2}"/>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a:extLst>
            <a:ext uri="{FF2B5EF4-FFF2-40B4-BE49-F238E27FC236}">
              <a16:creationId xmlns:a16="http://schemas.microsoft.com/office/drawing/2014/main" id="{01E480BA-BD43-4C1A-9FED-F30601DFF8AD}"/>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a:extLst>
            <a:ext uri="{FF2B5EF4-FFF2-40B4-BE49-F238E27FC236}">
              <a16:creationId xmlns:a16="http://schemas.microsoft.com/office/drawing/2014/main" id="{404DD9AB-2C15-461C-97AF-D6C8FFADC282}"/>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a:extLst>
            <a:ext uri="{FF2B5EF4-FFF2-40B4-BE49-F238E27FC236}">
              <a16:creationId xmlns:a16="http://schemas.microsoft.com/office/drawing/2014/main" id="{7965909B-0AE9-4777-A6CD-7758BBB436B5}"/>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a:extLst>
            <a:ext uri="{FF2B5EF4-FFF2-40B4-BE49-F238E27FC236}">
              <a16:creationId xmlns:a16="http://schemas.microsoft.com/office/drawing/2014/main" id="{60EF033D-5A43-4040-9F8C-67D268932488}"/>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a:extLst>
            <a:ext uri="{FF2B5EF4-FFF2-40B4-BE49-F238E27FC236}">
              <a16:creationId xmlns:a16="http://schemas.microsoft.com/office/drawing/2014/main" id="{9137B09E-3221-46CA-95A8-23C635AA68EE}"/>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a:extLst>
            <a:ext uri="{FF2B5EF4-FFF2-40B4-BE49-F238E27FC236}">
              <a16:creationId xmlns:a16="http://schemas.microsoft.com/office/drawing/2014/main" id="{2CDBDC44-9CE0-4D4F-BC31-8586FB43D7CE}"/>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a:extLst>
            <a:ext uri="{FF2B5EF4-FFF2-40B4-BE49-F238E27FC236}">
              <a16:creationId xmlns:a16="http://schemas.microsoft.com/office/drawing/2014/main" id="{5F2FD5B9-FF59-4A10-B24A-1AD531211E6F}"/>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a:extLst>
            <a:ext uri="{FF2B5EF4-FFF2-40B4-BE49-F238E27FC236}">
              <a16:creationId xmlns:a16="http://schemas.microsoft.com/office/drawing/2014/main" id="{FC7A15F2-EC0D-4781-88E4-347AB130CEAF}"/>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a:extLst>
            <a:ext uri="{FF2B5EF4-FFF2-40B4-BE49-F238E27FC236}">
              <a16:creationId xmlns:a16="http://schemas.microsoft.com/office/drawing/2014/main" id="{A877AFA2-FC67-4015-945A-115B38ADD198}"/>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9C0AB103-4471-4001-9603-E83BC9C2291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FAF2CE2C-B2C8-4569-8413-BC6AA970E137}"/>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県民会館】&#10;一人当たり面積グラフ枠">
          <a:extLst>
            <a:ext uri="{FF2B5EF4-FFF2-40B4-BE49-F238E27FC236}">
              <a16:creationId xmlns:a16="http://schemas.microsoft.com/office/drawing/2014/main" id="{61863E85-4FA2-48FF-BBBE-6DA9AB52FA07}"/>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34" name="直線コネクタ 333">
          <a:extLst>
            <a:ext uri="{FF2B5EF4-FFF2-40B4-BE49-F238E27FC236}">
              <a16:creationId xmlns:a16="http://schemas.microsoft.com/office/drawing/2014/main" id="{6438B3B4-7D85-494D-AE7A-E457AEB79802}"/>
            </a:ext>
          </a:extLst>
        </xdr:cNvPr>
        <xdr:cNvCxnSpPr/>
      </xdr:nvCxnSpPr>
      <xdr:spPr>
        <a:xfrm flipV="1">
          <a:off x="9427845" y="12630150"/>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35" name="【県民会館】&#10;一人当たり面積最小値テキスト">
          <a:extLst>
            <a:ext uri="{FF2B5EF4-FFF2-40B4-BE49-F238E27FC236}">
              <a16:creationId xmlns:a16="http://schemas.microsoft.com/office/drawing/2014/main" id="{8E107237-797A-4920-878A-58B8110CBB5E}"/>
            </a:ext>
          </a:extLst>
        </xdr:cNvPr>
        <xdr:cNvSpPr txBox="1"/>
      </xdr:nvSpPr>
      <xdr:spPr>
        <a:xfrm>
          <a:off x="9477375"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36" name="直線コネクタ 335">
          <a:extLst>
            <a:ext uri="{FF2B5EF4-FFF2-40B4-BE49-F238E27FC236}">
              <a16:creationId xmlns:a16="http://schemas.microsoft.com/office/drawing/2014/main" id="{30B2536F-403C-4ED6-B585-A236B729BE28}"/>
            </a:ext>
          </a:extLst>
        </xdr:cNvPr>
        <xdr:cNvCxnSpPr/>
      </xdr:nvCxnSpPr>
      <xdr:spPr>
        <a:xfrm>
          <a:off x="9363075" y="13916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37" name="【県民会館】&#10;一人当たり面積最大値テキスト">
          <a:extLst>
            <a:ext uri="{FF2B5EF4-FFF2-40B4-BE49-F238E27FC236}">
              <a16:creationId xmlns:a16="http://schemas.microsoft.com/office/drawing/2014/main" id="{46208C5B-1C03-4866-B125-56E5FE993597}"/>
            </a:ext>
          </a:extLst>
        </xdr:cNvPr>
        <xdr:cNvSpPr txBox="1"/>
      </xdr:nvSpPr>
      <xdr:spPr>
        <a:xfrm>
          <a:off x="94773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38" name="直線コネクタ 337">
          <a:extLst>
            <a:ext uri="{FF2B5EF4-FFF2-40B4-BE49-F238E27FC236}">
              <a16:creationId xmlns:a16="http://schemas.microsoft.com/office/drawing/2014/main" id="{CE52DD23-2E51-44A3-A408-FAB97C157C81}"/>
            </a:ext>
          </a:extLst>
        </xdr:cNvPr>
        <xdr:cNvCxnSpPr/>
      </xdr:nvCxnSpPr>
      <xdr:spPr>
        <a:xfrm>
          <a:off x="9363075" y="126301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3827</xdr:rowOff>
    </xdr:from>
    <xdr:ext cx="469744" cy="259045"/>
    <xdr:sp macro="" textlink="">
      <xdr:nvSpPr>
        <xdr:cNvPr id="339" name="【県民会館】&#10;一人当たり面積平均値テキスト">
          <a:extLst>
            <a:ext uri="{FF2B5EF4-FFF2-40B4-BE49-F238E27FC236}">
              <a16:creationId xmlns:a16="http://schemas.microsoft.com/office/drawing/2014/main" id="{1B9904BD-D9F1-4F34-A8EC-5D8E186FBC7E}"/>
            </a:ext>
          </a:extLst>
        </xdr:cNvPr>
        <xdr:cNvSpPr txBox="1"/>
      </xdr:nvSpPr>
      <xdr:spPr>
        <a:xfrm>
          <a:off x="9477375" y="13608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0" name="フローチャート: 判断 339">
          <a:extLst>
            <a:ext uri="{FF2B5EF4-FFF2-40B4-BE49-F238E27FC236}">
              <a16:creationId xmlns:a16="http://schemas.microsoft.com/office/drawing/2014/main" id="{008B0654-3FA5-468F-B488-27C5C4F4C815}"/>
            </a:ext>
          </a:extLst>
        </xdr:cNvPr>
        <xdr:cNvSpPr/>
      </xdr:nvSpPr>
      <xdr:spPr>
        <a:xfrm>
          <a:off x="9401175" y="136302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41" name="フローチャート: 判断 340">
          <a:extLst>
            <a:ext uri="{FF2B5EF4-FFF2-40B4-BE49-F238E27FC236}">
              <a16:creationId xmlns:a16="http://schemas.microsoft.com/office/drawing/2014/main" id="{7095FFD4-08AB-453C-A983-5656CBF22061}"/>
            </a:ext>
          </a:extLst>
        </xdr:cNvPr>
        <xdr:cNvSpPr/>
      </xdr:nvSpPr>
      <xdr:spPr>
        <a:xfrm>
          <a:off x="8639175" y="13649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42" name="フローチャート: 判断 341">
          <a:extLst>
            <a:ext uri="{FF2B5EF4-FFF2-40B4-BE49-F238E27FC236}">
              <a16:creationId xmlns:a16="http://schemas.microsoft.com/office/drawing/2014/main" id="{8EDF1591-A06A-4AFF-9BEF-365C3A013D19}"/>
            </a:ext>
          </a:extLst>
        </xdr:cNvPr>
        <xdr:cNvSpPr/>
      </xdr:nvSpPr>
      <xdr:spPr>
        <a:xfrm>
          <a:off x="7839075" y="136493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43" name="フローチャート: 判断 342">
          <a:extLst>
            <a:ext uri="{FF2B5EF4-FFF2-40B4-BE49-F238E27FC236}">
              <a16:creationId xmlns:a16="http://schemas.microsoft.com/office/drawing/2014/main" id="{F45F6DF9-7372-477A-A00B-115DED14AE40}"/>
            </a:ext>
          </a:extLst>
        </xdr:cNvPr>
        <xdr:cNvSpPr/>
      </xdr:nvSpPr>
      <xdr:spPr>
        <a:xfrm>
          <a:off x="7029450" y="1364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44" name="フローチャート: 判断 343">
          <a:extLst>
            <a:ext uri="{FF2B5EF4-FFF2-40B4-BE49-F238E27FC236}">
              <a16:creationId xmlns:a16="http://schemas.microsoft.com/office/drawing/2014/main" id="{7B1CD0F3-6568-45B6-A214-0EADADC6AB4E}"/>
            </a:ext>
          </a:extLst>
        </xdr:cNvPr>
        <xdr:cNvSpPr/>
      </xdr:nvSpPr>
      <xdr:spPr>
        <a:xfrm>
          <a:off x="6238875" y="135636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372647F0-85A9-4C04-A29B-F319ED92CD6E}"/>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DAF5BDD2-8A7C-4AA9-97E6-20901E7BFEA7}"/>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D2D1A678-06B3-44E8-B912-246CCC7C39BF}"/>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7080266F-E3E5-4E8A-972C-43B53ED41145}"/>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279DABB4-224A-4685-83A5-5130E33C3F33}"/>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50" name="楕円 349">
          <a:extLst>
            <a:ext uri="{FF2B5EF4-FFF2-40B4-BE49-F238E27FC236}">
              <a16:creationId xmlns:a16="http://schemas.microsoft.com/office/drawing/2014/main" id="{2E316F65-AFF5-4FD2-92C7-A88844FF544E}"/>
            </a:ext>
          </a:extLst>
        </xdr:cNvPr>
        <xdr:cNvSpPr/>
      </xdr:nvSpPr>
      <xdr:spPr>
        <a:xfrm>
          <a:off x="9401175" y="1338262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124477</xdr:rowOff>
    </xdr:from>
    <xdr:ext cx="469744" cy="259045"/>
    <xdr:sp macro="" textlink="">
      <xdr:nvSpPr>
        <xdr:cNvPr id="351" name="【県民会館】&#10;一人当たり面積該当値テキスト">
          <a:extLst>
            <a:ext uri="{FF2B5EF4-FFF2-40B4-BE49-F238E27FC236}">
              <a16:creationId xmlns:a16="http://schemas.microsoft.com/office/drawing/2014/main" id="{268130D0-7271-4A98-97FE-89BBED3555F6}"/>
            </a:ext>
          </a:extLst>
        </xdr:cNvPr>
        <xdr:cNvSpPr txBox="1"/>
      </xdr:nvSpPr>
      <xdr:spPr>
        <a:xfrm>
          <a:off x="9477375"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52" name="楕円 351">
          <a:extLst>
            <a:ext uri="{FF2B5EF4-FFF2-40B4-BE49-F238E27FC236}">
              <a16:creationId xmlns:a16="http://schemas.microsoft.com/office/drawing/2014/main" id="{277D156A-04F1-4832-94E5-83266B2B13E4}"/>
            </a:ext>
          </a:extLst>
        </xdr:cNvPr>
        <xdr:cNvSpPr/>
      </xdr:nvSpPr>
      <xdr:spPr>
        <a:xfrm>
          <a:off x="8639175" y="13601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84</xdr:row>
      <xdr:rowOff>38100</xdr:rowOff>
    </xdr:to>
    <xdr:cxnSp macro="">
      <xdr:nvCxnSpPr>
        <xdr:cNvPr id="353" name="直線コネクタ 352">
          <a:extLst>
            <a:ext uri="{FF2B5EF4-FFF2-40B4-BE49-F238E27FC236}">
              <a16:creationId xmlns:a16="http://schemas.microsoft.com/office/drawing/2014/main" id="{EBB544E2-2112-4AFF-BC45-F6CACDED8422}"/>
            </a:ext>
          </a:extLst>
        </xdr:cNvPr>
        <xdr:cNvCxnSpPr/>
      </xdr:nvCxnSpPr>
      <xdr:spPr>
        <a:xfrm flipV="1">
          <a:off x="8686800" y="13430250"/>
          <a:ext cx="74295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4" name="楕円 353">
          <a:extLst>
            <a:ext uri="{FF2B5EF4-FFF2-40B4-BE49-F238E27FC236}">
              <a16:creationId xmlns:a16="http://schemas.microsoft.com/office/drawing/2014/main" id="{4CEC14CF-B3A4-468D-A136-C2FE20BB073D}"/>
            </a:ext>
          </a:extLst>
        </xdr:cNvPr>
        <xdr:cNvSpPr/>
      </xdr:nvSpPr>
      <xdr:spPr>
        <a:xfrm>
          <a:off x="7839075" y="13601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38100</xdr:rowOff>
    </xdr:to>
    <xdr:cxnSp macro="">
      <xdr:nvCxnSpPr>
        <xdr:cNvPr id="355" name="直線コネクタ 354">
          <a:extLst>
            <a:ext uri="{FF2B5EF4-FFF2-40B4-BE49-F238E27FC236}">
              <a16:creationId xmlns:a16="http://schemas.microsoft.com/office/drawing/2014/main" id="{B3A7B1B6-A77A-4230-ABC2-EE23AD0FAF24}"/>
            </a:ext>
          </a:extLst>
        </xdr:cNvPr>
        <xdr:cNvCxnSpPr/>
      </xdr:nvCxnSpPr>
      <xdr:spPr>
        <a:xfrm>
          <a:off x="7886700" y="13639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158750</xdr:rowOff>
    </xdr:from>
    <xdr:to>
      <xdr:col>41</xdr:col>
      <xdr:colOff>101600</xdr:colOff>
      <xdr:row>84</xdr:row>
      <xdr:rowOff>88900</xdr:rowOff>
    </xdr:to>
    <xdr:sp macro="" textlink="">
      <xdr:nvSpPr>
        <xdr:cNvPr id="356" name="楕円 355">
          <a:extLst>
            <a:ext uri="{FF2B5EF4-FFF2-40B4-BE49-F238E27FC236}">
              <a16:creationId xmlns:a16="http://schemas.microsoft.com/office/drawing/2014/main" id="{05ABAF93-B8A8-465C-A82F-1205A4BD07CD}"/>
            </a:ext>
          </a:extLst>
        </xdr:cNvPr>
        <xdr:cNvSpPr/>
      </xdr:nvSpPr>
      <xdr:spPr>
        <a:xfrm>
          <a:off x="7029450" y="13601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84</xdr:row>
      <xdr:rowOff>38100</xdr:rowOff>
    </xdr:to>
    <xdr:cxnSp macro="">
      <xdr:nvCxnSpPr>
        <xdr:cNvPr id="357" name="直線コネクタ 356">
          <a:extLst>
            <a:ext uri="{FF2B5EF4-FFF2-40B4-BE49-F238E27FC236}">
              <a16:creationId xmlns:a16="http://schemas.microsoft.com/office/drawing/2014/main" id="{A6BFC99F-C85D-48B1-B444-14E35EAD9136}"/>
            </a:ext>
          </a:extLst>
        </xdr:cNvPr>
        <xdr:cNvCxnSpPr/>
      </xdr:nvCxnSpPr>
      <xdr:spPr>
        <a:xfrm>
          <a:off x="7077075" y="136398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139700</xdr:rowOff>
    </xdr:from>
    <xdr:to>
      <xdr:col>36</xdr:col>
      <xdr:colOff>165100</xdr:colOff>
      <xdr:row>84</xdr:row>
      <xdr:rowOff>69850</xdr:rowOff>
    </xdr:to>
    <xdr:sp macro="" textlink="">
      <xdr:nvSpPr>
        <xdr:cNvPr id="358" name="楕円 357">
          <a:extLst>
            <a:ext uri="{FF2B5EF4-FFF2-40B4-BE49-F238E27FC236}">
              <a16:creationId xmlns:a16="http://schemas.microsoft.com/office/drawing/2014/main" id="{E5CB7860-D1AC-4544-B722-97587FF422BE}"/>
            </a:ext>
          </a:extLst>
        </xdr:cNvPr>
        <xdr:cNvSpPr/>
      </xdr:nvSpPr>
      <xdr:spPr>
        <a:xfrm>
          <a:off x="6238875" y="135826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19050</xdr:rowOff>
    </xdr:from>
    <xdr:to>
      <xdr:col>41</xdr:col>
      <xdr:colOff>50800</xdr:colOff>
      <xdr:row>84</xdr:row>
      <xdr:rowOff>38100</xdr:rowOff>
    </xdr:to>
    <xdr:cxnSp macro="">
      <xdr:nvCxnSpPr>
        <xdr:cNvPr id="359" name="直線コネクタ 358">
          <a:extLst>
            <a:ext uri="{FF2B5EF4-FFF2-40B4-BE49-F238E27FC236}">
              <a16:creationId xmlns:a16="http://schemas.microsoft.com/office/drawing/2014/main" id="{802C5284-34AE-4D54-8D67-86269DEB7DD6}"/>
            </a:ext>
          </a:extLst>
        </xdr:cNvPr>
        <xdr:cNvCxnSpPr/>
      </xdr:nvCxnSpPr>
      <xdr:spPr>
        <a:xfrm>
          <a:off x="6286500" y="1362075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60" name="n_1aveValue【県民会館】&#10;一人当たり面積">
          <a:extLst>
            <a:ext uri="{FF2B5EF4-FFF2-40B4-BE49-F238E27FC236}">
              <a16:creationId xmlns:a16="http://schemas.microsoft.com/office/drawing/2014/main" id="{B5A37585-C707-4BDA-A3FF-9D4D49785F03}"/>
            </a:ext>
          </a:extLst>
        </xdr:cNvPr>
        <xdr:cNvSpPr txBox="1"/>
      </xdr:nvSpPr>
      <xdr:spPr>
        <a:xfrm>
          <a:off x="8458277"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61" name="n_2aveValue【県民会館】&#10;一人当たり面積">
          <a:extLst>
            <a:ext uri="{FF2B5EF4-FFF2-40B4-BE49-F238E27FC236}">
              <a16:creationId xmlns:a16="http://schemas.microsoft.com/office/drawing/2014/main" id="{15AA4381-76B6-4F44-90FF-06E6923AD79F}"/>
            </a:ext>
          </a:extLst>
        </xdr:cNvPr>
        <xdr:cNvSpPr txBox="1"/>
      </xdr:nvSpPr>
      <xdr:spPr>
        <a:xfrm>
          <a:off x="7677227"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62" name="n_3aveValue【県民会館】&#10;一人当たり面積">
          <a:extLst>
            <a:ext uri="{FF2B5EF4-FFF2-40B4-BE49-F238E27FC236}">
              <a16:creationId xmlns:a16="http://schemas.microsoft.com/office/drawing/2014/main" id="{1628FF67-E643-4701-A663-402AB0DC7A88}"/>
            </a:ext>
          </a:extLst>
        </xdr:cNvPr>
        <xdr:cNvSpPr txBox="1"/>
      </xdr:nvSpPr>
      <xdr:spPr>
        <a:xfrm>
          <a:off x="6867602"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63" name="n_4aveValue【県民会館】&#10;一人当たり面積">
          <a:extLst>
            <a:ext uri="{FF2B5EF4-FFF2-40B4-BE49-F238E27FC236}">
              <a16:creationId xmlns:a16="http://schemas.microsoft.com/office/drawing/2014/main" id="{090B8751-EE75-480F-8EED-AA9BCD378103}"/>
            </a:ext>
          </a:extLst>
        </xdr:cNvPr>
        <xdr:cNvSpPr txBox="1"/>
      </xdr:nvSpPr>
      <xdr:spPr>
        <a:xfrm>
          <a:off x="6067502" y="133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105427</xdr:rowOff>
    </xdr:from>
    <xdr:ext cx="469744" cy="259045"/>
    <xdr:sp macro="" textlink="">
      <xdr:nvSpPr>
        <xdr:cNvPr id="364" name="n_1mainValue【県民会館】&#10;一人当たり面積">
          <a:extLst>
            <a:ext uri="{FF2B5EF4-FFF2-40B4-BE49-F238E27FC236}">
              <a16:creationId xmlns:a16="http://schemas.microsoft.com/office/drawing/2014/main" id="{617190D6-006A-44E4-B377-4931B9DDA547}"/>
            </a:ext>
          </a:extLst>
        </xdr:cNvPr>
        <xdr:cNvSpPr txBox="1"/>
      </xdr:nvSpPr>
      <xdr:spPr>
        <a:xfrm>
          <a:off x="8458277" y="1338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65" name="n_2mainValue【県民会館】&#10;一人当たり面積">
          <a:extLst>
            <a:ext uri="{FF2B5EF4-FFF2-40B4-BE49-F238E27FC236}">
              <a16:creationId xmlns:a16="http://schemas.microsoft.com/office/drawing/2014/main" id="{50AEFBDD-B156-4DBA-9946-1F8D68B44694}"/>
            </a:ext>
          </a:extLst>
        </xdr:cNvPr>
        <xdr:cNvSpPr txBox="1"/>
      </xdr:nvSpPr>
      <xdr:spPr>
        <a:xfrm>
          <a:off x="7677227" y="1338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105427</xdr:rowOff>
    </xdr:from>
    <xdr:ext cx="469744" cy="259045"/>
    <xdr:sp macro="" textlink="">
      <xdr:nvSpPr>
        <xdr:cNvPr id="366" name="n_3mainValue【県民会館】&#10;一人当たり面積">
          <a:extLst>
            <a:ext uri="{FF2B5EF4-FFF2-40B4-BE49-F238E27FC236}">
              <a16:creationId xmlns:a16="http://schemas.microsoft.com/office/drawing/2014/main" id="{4B3C248E-78DE-478F-89D8-DC90128B7BD0}"/>
            </a:ext>
          </a:extLst>
        </xdr:cNvPr>
        <xdr:cNvSpPr txBox="1"/>
      </xdr:nvSpPr>
      <xdr:spPr>
        <a:xfrm>
          <a:off x="6867602" y="1338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60977</xdr:rowOff>
    </xdr:from>
    <xdr:ext cx="469744" cy="259045"/>
    <xdr:sp macro="" textlink="">
      <xdr:nvSpPr>
        <xdr:cNvPr id="367" name="n_4mainValue【県民会館】&#10;一人当たり面積">
          <a:extLst>
            <a:ext uri="{FF2B5EF4-FFF2-40B4-BE49-F238E27FC236}">
              <a16:creationId xmlns:a16="http://schemas.microsoft.com/office/drawing/2014/main" id="{D5EDFBD5-FAD6-4621-8B89-977C4939911B}"/>
            </a:ext>
          </a:extLst>
        </xdr:cNvPr>
        <xdr:cNvSpPr txBox="1"/>
      </xdr:nvSpPr>
      <xdr:spPr>
        <a:xfrm>
          <a:off x="6067502" y="136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B9792A15-A244-4235-92CA-33B0A158474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9" name="正方形/長方形 368">
          <a:extLst>
            <a:ext uri="{FF2B5EF4-FFF2-40B4-BE49-F238E27FC236}">
              <a16:creationId xmlns:a16="http://schemas.microsoft.com/office/drawing/2014/main" id="{A22443C3-8215-44F0-9602-0D36663425CE}"/>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70" name="正方形/長方形 369">
          <a:extLst>
            <a:ext uri="{FF2B5EF4-FFF2-40B4-BE49-F238E27FC236}">
              <a16:creationId xmlns:a16="http://schemas.microsoft.com/office/drawing/2014/main" id="{DF2B2FE3-8191-4EA8-87C6-5E4F23407774}"/>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71" name="正方形/長方形 370">
          <a:extLst>
            <a:ext uri="{FF2B5EF4-FFF2-40B4-BE49-F238E27FC236}">
              <a16:creationId xmlns:a16="http://schemas.microsoft.com/office/drawing/2014/main" id="{6581666D-7B7D-4938-9D87-6DEB14DE8E25}"/>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2" name="正方形/長方形 371">
          <a:extLst>
            <a:ext uri="{FF2B5EF4-FFF2-40B4-BE49-F238E27FC236}">
              <a16:creationId xmlns:a16="http://schemas.microsoft.com/office/drawing/2014/main" id="{3825DD6B-1A7F-481A-907A-22398C67A1BE}"/>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F67198AD-B88C-4289-A183-6DCDED6739B4}"/>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5C395AEC-58FD-4068-9F11-18725F9CAB57}"/>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F6C14843-16D6-4298-BB38-745E9AED8599}"/>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257F1D9B-2B7D-446D-9E73-1642FF18BD59}"/>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7" name="直線コネクタ 376">
          <a:extLst>
            <a:ext uri="{FF2B5EF4-FFF2-40B4-BE49-F238E27FC236}">
              <a16:creationId xmlns:a16="http://schemas.microsoft.com/office/drawing/2014/main" id="{010639DD-2976-4FE6-ABB1-803D3C793E83}"/>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8" name="テキスト ボックス 377">
          <a:extLst>
            <a:ext uri="{FF2B5EF4-FFF2-40B4-BE49-F238E27FC236}">
              <a16:creationId xmlns:a16="http://schemas.microsoft.com/office/drawing/2014/main" id="{34F7E801-5297-42B9-BDAF-1E2F99FE4B4E}"/>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9" name="直線コネクタ 378">
          <a:extLst>
            <a:ext uri="{FF2B5EF4-FFF2-40B4-BE49-F238E27FC236}">
              <a16:creationId xmlns:a16="http://schemas.microsoft.com/office/drawing/2014/main" id="{D19649B8-DB1D-4960-B7C4-DE1FD7F983A4}"/>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0" name="テキスト ボックス 379">
          <a:extLst>
            <a:ext uri="{FF2B5EF4-FFF2-40B4-BE49-F238E27FC236}">
              <a16:creationId xmlns:a16="http://schemas.microsoft.com/office/drawing/2014/main" id="{B0BD4C4E-9FC7-42BC-BA84-EA7DA2ADBFA9}"/>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1" name="直線コネクタ 380">
          <a:extLst>
            <a:ext uri="{FF2B5EF4-FFF2-40B4-BE49-F238E27FC236}">
              <a16:creationId xmlns:a16="http://schemas.microsoft.com/office/drawing/2014/main" id="{E3A4653E-5367-46A6-90E7-7D5316C4F7D1}"/>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2" name="テキスト ボックス 381">
          <a:extLst>
            <a:ext uri="{FF2B5EF4-FFF2-40B4-BE49-F238E27FC236}">
              <a16:creationId xmlns:a16="http://schemas.microsoft.com/office/drawing/2014/main" id="{EDAA0216-9BA2-45D2-BADA-ECBEEB8EC76B}"/>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3" name="直線コネクタ 382">
          <a:extLst>
            <a:ext uri="{FF2B5EF4-FFF2-40B4-BE49-F238E27FC236}">
              <a16:creationId xmlns:a16="http://schemas.microsoft.com/office/drawing/2014/main" id="{8ED85943-5D71-4AED-895D-9C4A15BD030D}"/>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4" name="テキスト ボックス 383">
          <a:extLst>
            <a:ext uri="{FF2B5EF4-FFF2-40B4-BE49-F238E27FC236}">
              <a16:creationId xmlns:a16="http://schemas.microsoft.com/office/drawing/2014/main" id="{8449F413-DFBE-442E-B5AC-CFD54BD220BC}"/>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5" name="直線コネクタ 384">
          <a:extLst>
            <a:ext uri="{FF2B5EF4-FFF2-40B4-BE49-F238E27FC236}">
              <a16:creationId xmlns:a16="http://schemas.microsoft.com/office/drawing/2014/main" id="{C2030549-4A0E-4A6D-8950-588193FFEE49}"/>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6" name="テキスト ボックス 385">
          <a:extLst>
            <a:ext uri="{FF2B5EF4-FFF2-40B4-BE49-F238E27FC236}">
              <a16:creationId xmlns:a16="http://schemas.microsoft.com/office/drawing/2014/main" id="{E7B46E84-C56F-4546-B0D5-20DF388B01D8}"/>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807DD68D-EABE-489F-9021-015EB9E0464C}"/>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8" name="テキスト ボックス 387">
          <a:extLst>
            <a:ext uri="{FF2B5EF4-FFF2-40B4-BE49-F238E27FC236}">
              <a16:creationId xmlns:a16="http://schemas.microsoft.com/office/drawing/2014/main" id="{788CCB86-5A90-49EA-9E19-4D459C46E1A9}"/>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保健所】&#10;有形固定資産減価償却率グラフ枠">
          <a:extLst>
            <a:ext uri="{FF2B5EF4-FFF2-40B4-BE49-F238E27FC236}">
              <a16:creationId xmlns:a16="http://schemas.microsoft.com/office/drawing/2014/main" id="{572CE2E6-41A2-4A10-A0ED-41F9D050238E}"/>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90" name="直線コネクタ 389">
          <a:extLst>
            <a:ext uri="{FF2B5EF4-FFF2-40B4-BE49-F238E27FC236}">
              <a16:creationId xmlns:a16="http://schemas.microsoft.com/office/drawing/2014/main" id="{F677F2D6-2B7F-4C5F-9FCE-D98B16ABF251}"/>
            </a:ext>
          </a:extLst>
        </xdr:cNvPr>
        <xdr:cNvCxnSpPr/>
      </xdr:nvCxnSpPr>
      <xdr:spPr>
        <a:xfrm flipV="1">
          <a:off x="4179570" y="16323945"/>
          <a:ext cx="1270" cy="12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91" name="【保健所】&#10;有形固定資産減価償却率最小値テキスト">
          <a:extLst>
            <a:ext uri="{FF2B5EF4-FFF2-40B4-BE49-F238E27FC236}">
              <a16:creationId xmlns:a16="http://schemas.microsoft.com/office/drawing/2014/main" id="{9CFEFBEE-7A69-429E-9366-2B2970F06B93}"/>
            </a:ext>
          </a:extLst>
        </xdr:cNvPr>
        <xdr:cNvSpPr txBox="1"/>
      </xdr:nvSpPr>
      <xdr:spPr>
        <a:xfrm>
          <a:off x="42291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92" name="直線コネクタ 391">
          <a:extLst>
            <a:ext uri="{FF2B5EF4-FFF2-40B4-BE49-F238E27FC236}">
              <a16:creationId xmlns:a16="http://schemas.microsoft.com/office/drawing/2014/main" id="{5AA30F84-7DD7-46AE-B187-9ABDDE6BA41F}"/>
            </a:ext>
          </a:extLst>
        </xdr:cNvPr>
        <xdr:cNvCxnSpPr/>
      </xdr:nvCxnSpPr>
      <xdr:spPr>
        <a:xfrm>
          <a:off x="4105275" y="17576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93" name="【保健所】&#10;有形固定資産減価償却率最大値テキスト">
          <a:extLst>
            <a:ext uri="{FF2B5EF4-FFF2-40B4-BE49-F238E27FC236}">
              <a16:creationId xmlns:a16="http://schemas.microsoft.com/office/drawing/2014/main" id="{BC3E41DA-5D05-48B1-B941-B15AFC3AAB60}"/>
            </a:ext>
          </a:extLst>
        </xdr:cNvPr>
        <xdr:cNvSpPr txBox="1"/>
      </xdr:nvSpPr>
      <xdr:spPr>
        <a:xfrm>
          <a:off x="4229100" y="1610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94" name="直線コネクタ 393">
          <a:extLst>
            <a:ext uri="{FF2B5EF4-FFF2-40B4-BE49-F238E27FC236}">
              <a16:creationId xmlns:a16="http://schemas.microsoft.com/office/drawing/2014/main" id="{8F08EC9A-E1E9-4547-9B35-5D6F8CFA1084}"/>
            </a:ext>
          </a:extLst>
        </xdr:cNvPr>
        <xdr:cNvCxnSpPr/>
      </xdr:nvCxnSpPr>
      <xdr:spPr>
        <a:xfrm>
          <a:off x="4105275" y="16323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170197</xdr:rowOff>
    </xdr:from>
    <xdr:ext cx="405111" cy="259045"/>
    <xdr:sp macro="" textlink="">
      <xdr:nvSpPr>
        <xdr:cNvPr id="395" name="【保健所】&#10;有形固定資産減価償却率平均値テキスト">
          <a:extLst>
            <a:ext uri="{FF2B5EF4-FFF2-40B4-BE49-F238E27FC236}">
              <a16:creationId xmlns:a16="http://schemas.microsoft.com/office/drawing/2014/main" id="{40BB3C79-2931-454A-95E9-2FBCA45959AF}"/>
            </a:ext>
          </a:extLst>
        </xdr:cNvPr>
        <xdr:cNvSpPr txBox="1"/>
      </xdr:nvSpPr>
      <xdr:spPr>
        <a:xfrm>
          <a:off x="4229100" y="1683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96" name="フローチャート: 判断 395">
          <a:extLst>
            <a:ext uri="{FF2B5EF4-FFF2-40B4-BE49-F238E27FC236}">
              <a16:creationId xmlns:a16="http://schemas.microsoft.com/office/drawing/2014/main" id="{F3DF25E8-0845-4764-806A-7BA41AD039CF}"/>
            </a:ext>
          </a:extLst>
        </xdr:cNvPr>
        <xdr:cNvSpPr/>
      </xdr:nvSpPr>
      <xdr:spPr>
        <a:xfrm>
          <a:off x="4124325" y="169843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97" name="フローチャート: 判断 396">
          <a:extLst>
            <a:ext uri="{FF2B5EF4-FFF2-40B4-BE49-F238E27FC236}">
              <a16:creationId xmlns:a16="http://schemas.microsoft.com/office/drawing/2014/main" id="{8E3F5336-8DF3-41C9-AD92-7E35FD160EE6}"/>
            </a:ext>
          </a:extLst>
        </xdr:cNvPr>
        <xdr:cNvSpPr/>
      </xdr:nvSpPr>
      <xdr:spPr>
        <a:xfrm>
          <a:off x="3381375" y="16972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98" name="フローチャート: 判断 397">
          <a:extLst>
            <a:ext uri="{FF2B5EF4-FFF2-40B4-BE49-F238E27FC236}">
              <a16:creationId xmlns:a16="http://schemas.microsoft.com/office/drawing/2014/main" id="{28978117-C4B1-4B0A-B22F-BF30F36C9763}"/>
            </a:ext>
          </a:extLst>
        </xdr:cNvPr>
        <xdr:cNvSpPr/>
      </xdr:nvSpPr>
      <xdr:spPr>
        <a:xfrm>
          <a:off x="2571750" y="170097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99" name="フローチャート: 判断 398">
          <a:extLst>
            <a:ext uri="{FF2B5EF4-FFF2-40B4-BE49-F238E27FC236}">
              <a16:creationId xmlns:a16="http://schemas.microsoft.com/office/drawing/2014/main" id="{FA9C6659-1B36-402B-8872-D4466AA5D8E5}"/>
            </a:ext>
          </a:extLst>
        </xdr:cNvPr>
        <xdr:cNvSpPr/>
      </xdr:nvSpPr>
      <xdr:spPr>
        <a:xfrm>
          <a:off x="1781175" y="17003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400" name="フローチャート: 判断 399">
          <a:extLst>
            <a:ext uri="{FF2B5EF4-FFF2-40B4-BE49-F238E27FC236}">
              <a16:creationId xmlns:a16="http://schemas.microsoft.com/office/drawing/2014/main" id="{B5D5F7DB-52D6-41AB-BF8F-9B139A06F4B4}"/>
            </a:ext>
          </a:extLst>
        </xdr:cNvPr>
        <xdr:cNvSpPr/>
      </xdr:nvSpPr>
      <xdr:spPr>
        <a:xfrm>
          <a:off x="981075" y="16983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1F26F43-E312-468A-A76E-45F866596EEB}"/>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57848ECE-9EDE-43CC-B192-CE54B7799D33}"/>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EF6901B7-B45D-4978-81F0-85C7C5160385}"/>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8625960C-0B21-424B-A426-8A9F9E2363B9}"/>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57223601-96D1-4C09-BC1E-740D14A29184}"/>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84455</xdr:rowOff>
    </xdr:from>
    <xdr:to>
      <xdr:col>24</xdr:col>
      <xdr:colOff>114300</xdr:colOff>
      <xdr:row>106</xdr:row>
      <xdr:rowOff>14605</xdr:rowOff>
    </xdr:to>
    <xdr:sp macro="" textlink="">
      <xdr:nvSpPr>
        <xdr:cNvPr id="406" name="楕円 405">
          <a:extLst>
            <a:ext uri="{FF2B5EF4-FFF2-40B4-BE49-F238E27FC236}">
              <a16:creationId xmlns:a16="http://schemas.microsoft.com/office/drawing/2014/main" id="{BC7CD698-7DE4-4992-8006-F855D65C4675}"/>
            </a:ext>
          </a:extLst>
        </xdr:cNvPr>
        <xdr:cNvSpPr/>
      </xdr:nvSpPr>
      <xdr:spPr>
        <a:xfrm>
          <a:off x="4124325" y="1708975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62882</xdr:rowOff>
    </xdr:from>
    <xdr:ext cx="405111" cy="259045"/>
    <xdr:sp macro="" textlink="">
      <xdr:nvSpPr>
        <xdr:cNvPr id="407" name="【保健所】&#10;有形固定資産減価償却率該当値テキスト">
          <a:extLst>
            <a:ext uri="{FF2B5EF4-FFF2-40B4-BE49-F238E27FC236}">
              <a16:creationId xmlns:a16="http://schemas.microsoft.com/office/drawing/2014/main" id="{74982943-DEFB-40BC-807F-5173EF67A44C}"/>
            </a:ext>
          </a:extLst>
        </xdr:cNvPr>
        <xdr:cNvSpPr txBox="1"/>
      </xdr:nvSpPr>
      <xdr:spPr>
        <a:xfrm>
          <a:off x="4229100" y="1706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149225</xdr:rowOff>
    </xdr:from>
    <xdr:to>
      <xdr:col>20</xdr:col>
      <xdr:colOff>38100</xdr:colOff>
      <xdr:row>106</xdr:row>
      <xdr:rowOff>79375</xdr:rowOff>
    </xdr:to>
    <xdr:sp macro="" textlink="">
      <xdr:nvSpPr>
        <xdr:cNvPr id="408" name="楕円 407">
          <a:extLst>
            <a:ext uri="{FF2B5EF4-FFF2-40B4-BE49-F238E27FC236}">
              <a16:creationId xmlns:a16="http://schemas.microsoft.com/office/drawing/2014/main" id="{656EDFC4-7834-4409-A2A2-7037A835DDF6}"/>
            </a:ext>
          </a:extLst>
        </xdr:cNvPr>
        <xdr:cNvSpPr/>
      </xdr:nvSpPr>
      <xdr:spPr>
        <a:xfrm>
          <a:off x="3381375" y="171513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135255</xdr:rowOff>
    </xdr:from>
    <xdr:to>
      <xdr:col>24</xdr:col>
      <xdr:colOff>63500</xdr:colOff>
      <xdr:row>106</xdr:row>
      <xdr:rowOff>28575</xdr:rowOff>
    </xdr:to>
    <xdr:cxnSp macro="">
      <xdr:nvCxnSpPr>
        <xdr:cNvPr id="409" name="直線コネクタ 408">
          <a:extLst>
            <a:ext uri="{FF2B5EF4-FFF2-40B4-BE49-F238E27FC236}">
              <a16:creationId xmlns:a16="http://schemas.microsoft.com/office/drawing/2014/main" id="{1C9D23EA-424F-47E2-8C39-917055E5BD17}"/>
            </a:ext>
          </a:extLst>
        </xdr:cNvPr>
        <xdr:cNvCxnSpPr/>
      </xdr:nvCxnSpPr>
      <xdr:spPr>
        <a:xfrm flipV="1">
          <a:off x="3429000" y="17137380"/>
          <a:ext cx="752475"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132080</xdr:rowOff>
    </xdr:from>
    <xdr:to>
      <xdr:col>15</xdr:col>
      <xdr:colOff>101600</xdr:colOff>
      <xdr:row>106</xdr:row>
      <xdr:rowOff>62230</xdr:rowOff>
    </xdr:to>
    <xdr:sp macro="" textlink="">
      <xdr:nvSpPr>
        <xdr:cNvPr id="410" name="楕円 409">
          <a:extLst>
            <a:ext uri="{FF2B5EF4-FFF2-40B4-BE49-F238E27FC236}">
              <a16:creationId xmlns:a16="http://schemas.microsoft.com/office/drawing/2014/main" id="{8D76BB83-9789-4A2F-A8F0-BF5C0A574543}"/>
            </a:ext>
          </a:extLst>
        </xdr:cNvPr>
        <xdr:cNvSpPr/>
      </xdr:nvSpPr>
      <xdr:spPr>
        <a:xfrm>
          <a:off x="2571750" y="171342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11430</xdr:rowOff>
    </xdr:from>
    <xdr:to>
      <xdr:col>19</xdr:col>
      <xdr:colOff>177800</xdr:colOff>
      <xdr:row>106</xdr:row>
      <xdr:rowOff>28575</xdr:rowOff>
    </xdr:to>
    <xdr:cxnSp macro="">
      <xdr:nvCxnSpPr>
        <xdr:cNvPr id="411" name="直線コネクタ 410">
          <a:extLst>
            <a:ext uri="{FF2B5EF4-FFF2-40B4-BE49-F238E27FC236}">
              <a16:creationId xmlns:a16="http://schemas.microsoft.com/office/drawing/2014/main" id="{0B089DAB-36BA-4432-BD26-9169388B2C12}"/>
            </a:ext>
          </a:extLst>
        </xdr:cNvPr>
        <xdr:cNvCxnSpPr/>
      </xdr:nvCxnSpPr>
      <xdr:spPr>
        <a:xfrm>
          <a:off x="2619375" y="17172305"/>
          <a:ext cx="80962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78739</xdr:rowOff>
    </xdr:from>
    <xdr:to>
      <xdr:col>10</xdr:col>
      <xdr:colOff>165100</xdr:colOff>
      <xdr:row>106</xdr:row>
      <xdr:rowOff>8889</xdr:rowOff>
    </xdr:to>
    <xdr:sp macro="" textlink="">
      <xdr:nvSpPr>
        <xdr:cNvPr id="412" name="楕円 411">
          <a:extLst>
            <a:ext uri="{FF2B5EF4-FFF2-40B4-BE49-F238E27FC236}">
              <a16:creationId xmlns:a16="http://schemas.microsoft.com/office/drawing/2014/main" id="{CB7C00C1-A2E5-443D-A59B-13D32BE74C16}"/>
            </a:ext>
          </a:extLst>
        </xdr:cNvPr>
        <xdr:cNvSpPr/>
      </xdr:nvSpPr>
      <xdr:spPr>
        <a:xfrm>
          <a:off x="1781175" y="170808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129539</xdr:rowOff>
    </xdr:from>
    <xdr:to>
      <xdr:col>15</xdr:col>
      <xdr:colOff>50800</xdr:colOff>
      <xdr:row>106</xdr:row>
      <xdr:rowOff>11430</xdr:rowOff>
    </xdr:to>
    <xdr:cxnSp macro="">
      <xdr:nvCxnSpPr>
        <xdr:cNvPr id="413" name="直線コネクタ 412">
          <a:extLst>
            <a:ext uri="{FF2B5EF4-FFF2-40B4-BE49-F238E27FC236}">
              <a16:creationId xmlns:a16="http://schemas.microsoft.com/office/drawing/2014/main" id="{E4D01320-90C3-496A-8235-D2BC6571A4A4}"/>
            </a:ext>
          </a:extLst>
        </xdr:cNvPr>
        <xdr:cNvCxnSpPr/>
      </xdr:nvCxnSpPr>
      <xdr:spPr>
        <a:xfrm>
          <a:off x="1828800" y="17128489"/>
          <a:ext cx="790575"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118745</xdr:rowOff>
    </xdr:from>
    <xdr:to>
      <xdr:col>6</xdr:col>
      <xdr:colOff>38100</xdr:colOff>
      <xdr:row>105</xdr:row>
      <xdr:rowOff>48895</xdr:rowOff>
    </xdr:to>
    <xdr:sp macro="" textlink="">
      <xdr:nvSpPr>
        <xdr:cNvPr id="414" name="楕円 413">
          <a:extLst>
            <a:ext uri="{FF2B5EF4-FFF2-40B4-BE49-F238E27FC236}">
              <a16:creationId xmlns:a16="http://schemas.microsoft.com/office/drawing/2014/main" id="{02ED1D9E-9267-4657-AF60-5EF9B6F4D927}"/>
            </a:ext>
          </a:extLst>
        </xdr:cNvPr>
        <xdr:cNvSpPr/>
      </xdr:nvSpPr>
      <xdr:spPr>
        <a:xfrm>
          <a:off x="981075" y="169621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169545</xdr:rowOff>
    </xdr:from>
    <xdr:to>
      <xdr:col>10</xdr:col>
      <xdr:colOff>114300</xdr:colOff>
      <xdr:row>105</xdr:row>
      <xdr:rowOff>129539</xdr:rowOff>
    </xdr:to>
    <xdr:cxnSp macro="">
      <xdr:nvCxnSpPr>
        <xdr:cNvPr id="415" name="直線コネクタ 414">
          <a:extLst>
            <a:ext uri="{FF2B5EF4-FFF2-40B4-BE49-F238E27FC236}">
              <a16:creationId xmlns:a16="http://schemas.microsoft.com/office/drawing/2014/main" id="{B3DCB3F8-6EBC-4775-B225-0BEDB6029A4D}"/>
            </a:ext>
          </a:extLst>
        </xdr:cNvPr>
        <xdr:cNvCxnSpPr/>
      </xdr:nvCxnSpPr>
      <xdr:spPr>
        <a:xfrm>
          <a:off x="1028700" y="17000220"/>
          <a:ext cx="800100" cy="1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78757</xdr:rowOff>
    </xdr:from>
    <xdr:ext cx="405111" cy="259045"/>
    <xdr:sp macro="" textlink="">
      <xdr:nvSpPr>
        <xdr:cNvPr id="416" name="n_1aveValue【保健所】&#10;有形固定資産減価償却率">
          <a:extLst>
            <a:ext uri="{FF2B5EF4-FFF2-40B4-BE49-F238E27FC236}">
              <a16:creationId xmlns:a16="http://schemas.microsoft.com/office/drawing/2014/main" id="{8021AEA0-3946-4032-92C2-0730589067B2}"/>
            </a:ext>
          </a:extLst>
        </xdr:cNvPr>
        <xdr:cNvSpPr txBox="1"/>
      </xdr:nvSpPr>
      <xdr:spPr>
        <a:xfrm>
          <a:off x="3239144" y="1675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417" name="n_2aveValue【保健所】&#10;有形固定資産減価償却率">
          <a:extLst>
            <a:ext uri="{FF2B5EF4-FFF2-40B4-BE49-F238E27FC236}">
              <a16:creationId xmlns:a16="http://schemas.microsoft.com/office/drawing/2014/main" id="{65540232-AE6A-4573-8803-A117FFA18A54}"/>
            </a:ext>
          </a:extLst>
        </xdr:cNvPr>
        <xdr:cNvSpPr txBox="1"/>
      </xdr:nvSpPr>
      <xdr:spPr>
        <a:xfrm>
          <a:off x="2439044" y="1680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113047</xdr:rowOff>
    </xdr:from>
    <xdr:ext cx="405111" cy="259045"/>
    <xdr:sp macro="" textlink="">
      <xdr:nvSpPr>
        <xdr:cNvPr id="418" name="n_3aveValue【保健所】&#10;有形固定資産減価償却率">
          <a:extLst>
            <a:ext uri="{FF2B5EF4-FFF2-40B4-BE49-F238E27FC236}">
              <a16:creationId xmlns:a16="http://schemas.microsoft.com/office/drawing/2014/main" id="{5BE71B6D-070A-406B-BE5B-5CD86374137B}"/>
            </a:ext>
          </a:extLst>
        </xdr:cNvPr>
        <xdr:cNvSpPr txBox="1"/>
      </xdr:nvSpPr>
      <xdr:spPr>
        <a:xfrm>
          <a:off x="1648469" y="1679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60977</xdr:rowOff>
    </xdr:from>
    <xdr:ext cx="405111" cy="259045"/>
    <xdr:sp macro="" textlink="">
      <xdr:nvSpPr>
        <xdr:cNvPr id="419" name="n_4aveValue【保健所】&#10;有形固定資産減価償却率">
          <a:extLst>
            <a:ext uri="{FF2B5EF4-FFF2-40B4-BE49-F238E27FC236}">
              <a16:creationId xmlns:a16="http://schemas.microsoft.com/office/drawing/2014/main" id="{E029FA2F-FC9E-4A9E-BDE6-6C510E06F86E}"/>
            </a:ext>
          </a:extLst>
        </xdr:cNvPr>
        <xdr:cNvSpPr txBox="1"/>
      </xdr:nvSpPr>
      <xdr:spPr>
        <a:xfrm>
          <a:off x="848369" y="1706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70502</xdr:rowOff>
    </xdr:from>
    <xdr:ext cx="405111" cy="259045"/>
    <xdr:sp macro="" textlink="">
      <xdr:nvSpPr>
        <xdr:cNvPr id="420" name="n_1mainValue【保健所】&#10;有形固定資産減価償却率">
          <a:extLst>
            <a:ext uri="{FF2B5EF4-FFF2-40B4-BE49-F238E27FC236}">
              <a16:creationId xmlns:a16="http://schemas.microsoft.com/office/drawing/2014/main" id="{1A72450B-10E5-4A97-89B8-D3DBC555F1EE}"/>
            </a:ext>
          </a:extLst>
        </xdr:cNvPr>
        <xdr:cNvSpPr txBox="1"/>
      </xdr:nvSpPr>
      <xdr:spPr>
        <a:xfrm>
          <a:off x="32391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53357</xdr:rowOff>
    </xdr:from>
    <xdr:ext cx="405111" cy="259045"/>
    <xdr:sp macro="" textlink="">
      <xdr:nvSpPr>
        <xdr:cNvPr id="421" name="n_2mainValue【保健所】&#10;有形固定資産減価償却率">
          <a:extLst>
            <a:ext uri="{FF2B5EF4-FFF2-40B4-BE49-F238E27FC236}">
              <a16:creationId xmlns:a16="http://schemas.microsoft.com/office/drawing/2014/main" id="{1DB278B9-5CFD-4995-B9D4-A2732F840B33}"/>
            </a:ext>
          </a:extLst>
        </xdr:cNvPr>
        <xdr:cNvSpPr txBox="1"/>
      </xdr:nvSpPr>
      <xdr:spPr>
        <a:xfrm>
          <a:off x="24390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xdr:rowOff>
    </xdr:from>
    <xdr:ext cx="405111" cy="259045"/>
    <xdr:sp macro="" textlink="">
      <xdr:nvSpPr>
        <xdr:cNvPr id="422" name="n_3mainValue【保健所】&#10;有形固定資産減価償却率">
          <a:extLst>
            <a:ext uri="{FF2B5EF4-FFF2-40B4-BE49-F238E27FC236}">
              <a16:creationId xmlns:a16="http://schemas.microsoft.com/office/drawing/2014/main" id="{5E877DF0-2E32-422F-A1FB-E1ADA7172A69}"/>
            </a:ext>
          </a:extLst>
        </xdr:cNvPr>
        <xdr:cNvSpPr txBox="1"/>
      </xdr:nvSpPr>
      <xdr:spPr>
        <a:xfrm>
          <a:off x="1648469"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65422</xdr:rowOff>
    </xdr:from>
    <xdr:ext cx="405111" cy="259045"/>
    <xdr:sp macro="" textlink="">
      <xdr:nvSpPr>
        <xdr:cNvPr id="423" name="n_4mainValue【保健所】&#10;有形固定資産減価償却率">
          <a:extLst>
            <a:ext uri="{FF2B5EF4-FFF2-40B4-BE49-F238E27FC236}">
              <a16:creationId xmlns:a16="http://schemas.microsoft.com/office/drawing/2014/main" id="{BB6F2A42-8F35-4D22-A566-8664032774C1}"/>
            </a:ext>
          </a:extLst>
        </xdr:cNvPr>
        <xdr:cNvSpPr txBox="1"/>
      </xdr:nvSpPr>
      <xdr:spPr>
        <a:xfrm>
          <a:off x="848369" y="1674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a:extLst>
            <a:ext uri="{FF2B5EF4-FFF2-40B4-BE49-F238E27FC236}">
              <a16:creationId xmlns:a16="http://schemas.microsoft.com/office/drawing/2014/main" id="{5759B4E6-1D11-4096-AF1E-2000807CF415}"/>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5" name="正方形/長方形 424">
          <a:extLst>
            <a:ext uri="{FF2B5EF4-FFF2-40B4-BE49-F238E27FC236}">
              <a16:creationId xmlns:a16="http://schemas.microsoft.com/office/drawing/2014/main" id="{210EE69E-0371-4C8A-A7A5-A659482F8FC8}"/>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6" name="正方形/長方形 425">
          <a:extLst>
            <a:ext uri="{FF2B5EF4-FFF2-40B4-BE49-F238E27FC236}">
              <a16:creationId xmlns:a16="http://schemas.microsoft.com/office/drawing/2014/main" id="{5F0A595D-DFF1-4F51-96E9-F011671A7965}"/>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7" name="正方形/長方形 426">
          <a:extLst>
            <a:ext uri="{FF2B5EF4-FFF2-40B4-BE49-F238E27FC236}">
              <a16:creationId xmlns:a16="http://schemas.microsoft.com/office/drawing/2014/main" id="{A97F6FBF-8DAB-4A7F-BCB7-7E4A439BB7F8}"/>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8" name="正方形/長方形 427">
          <a:extLst>
            <a:ext uri="{FF2B5EF4-FFF2-40B4-BE49-F238E27FC236}">
              <a16:creationId xmlns:a16="http://schemas.microsoft.com/office/drawing/2014/main" id="{D0DF9BE7-E6F2-491E-9C17-4236763D9181}"/>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a:extLst>
            <a:ext uri="{FF2B5EF4-FFF2-40B4-BE49-F238E27FC236}">
              <a16:creationId xmlns:a16="http://schemas.microsoft.com/office/drawing/2014/main" id="{C417D3E0-1299-4F8B-9048-1B38D6003F95}"/>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a:extLst>
            <a:ext uri="{FF2B5EF4-FFF2-40B4-BE49-F238E27FC236}">
              <a16:creationId xmlns:a16="http://schemas.microsoft.com/office/drawing/2014/main" id="{71899553-AD95-4DB4-941C-B2FC88D4BDC5}"/>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a:extLst>
            <a:ext uri="{FF2B5EF4-FFF2-40B4-BE49-F238E27FC236}">
              <a16:creationId xmlns:a16="http://schemas.microsoft.com/office/drawing/2014/main" id="{F38133C8-2FE0-4C48-ABEA-3B3F575A3CEE}"/>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2" name="直線コネクタ 431">
          <a:extLst>
            <a:ext uri="{FF2B5EF4-FFF2-40B4-BE49-F238E27FC236}">
              <a16:creationId xmlns:a16="http://schemas.microsoft.com/office/drawing/2014/main" id="{1E0E2100-4458-4C41-8CB6-DE75A578DD85}"/>
            </a:ext>
          </a:extLst>
        </xdr:cNvPr>
        <xdr:cNvCxnSpPr/>
      </xdr:nvCxnSpPr>
      <xdr:spPr>
        <a:xfrm>
          <a:off x="5953125" y="1764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3" name="テキスト ボックス 432">
          <a:extLst>
            <a:ext uri="{FF2B5EF4-FFF2-40B4-BE49-F238E27FC236}">
              <a16:creationId xmlns:a16="http://schemas.microsoft.com/office/drawing/2014/main" id="{2326B574-4A75-46A7-92D9-31315B5AB79F}"/>
            </a:ext>
          </a:extLst>
        </xdr:cNvPr>
        <xdr:cNvSpPr txBox="1"/>
      </xdr:nvSpPr>
      <xdr:spPr>
        <a:xfrm>
          <a:off x="5527221"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4" name="直線コネクタ 433">
          <a:extLst>
            <a:ext uri="{FF2B5EF4-FFF2-40B4-BE49-F238E27FC236}">
              <a16:creationId xmlns:a16="http://schemas.microsoft.com/office/drawing/2014/main" id="{1D0E79DB-9E1F-4D38-81A1-EB641220A2CF}"/>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5" name="テキスト ボックス 434">
          <a:extLst>
            <a:ext uri="{FF2B5EF4-FFF2-40B4-BE49-F238E27FC236}">
              <a16:creationId xmlns:a16="http://schemas.microsoft.com/office/drawing/2014/main" id="{DE9FC6A3-DF8A-41D6-9034-0E1B53EB206C}"/>
            </a:ext>
          </a:extLst>
        </xdr:cNvPr>
        <xdr:cNvSpPr txBox="1"/>
      </xdr:nvSpPr>
      <xdr:spPr>
        <a:xfrm>
          <a:off x="5527221"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6" name="直線コネクタ 435">
          <a:extLst>
            <a:ext uri="{FF2B5EF4-FFF2-40B4-BE49-F238E27FC236}">
              <a16:creationId xmlns:a16="http://schemas.microsoft.com/office/drawing/2014/main" id="{224AA90C-263A-4287-A9E2-C0BAE7EAEF85}"/>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7" name="テキスト ボックス 436">
          <a:extLst>
            <a:ext uri="{FF2B5EF4-FFF2-40B4-BE49-F238E27FC236}">
              <a16:creationId xmlns:a16="http://schemas.microsoft.com/office/drawing/2014/main" id="{A22376C3-D67A-4D70-A04C-DE3DD3D43285}"/>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8" name="直線コネクタ 437">
          <a:extLst>
            <a:ext uri="{FF2B5EF4-FFF2-40B4-BE49-F238E27FC236}">
              <a16:creationId xmlns:a16="http://schemas.microsoft.com/office/drawing/2014/main" id="{8193DF58-8BA7-4083-B647-0702DD144DF5}"/>
            </a:ext>
          </a:extLst>
        </xdr:cNvPr>
        <xdr:cNvCxnSpPr/>
      </xdr:nvCxnSpPr>
      <xdr:spPr>
        <a:xfrm>
          <a:off x="5953125" y="16554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9" name="テキスト ボックス 438">
          <a:extLst>
            <a:ext uri="{FF2B5EF4-FFF2-40B4-BE49-F238E27FC236}">
              <a16:creationId xmlns:a16="http://schemas.microsoft.com/office/drawing/2014/main" id="{1985C5C5-4870-470A-ACF0-FE3C1C461701}"/>
            </a:ext>
          </a:extLst>
        </xdr:cNvPr>
        <xdr:cNvSpPr txBox="1"/>
      </xdr:nvSpPr>
      <xdr:spPr>
        <a:xfrm>
          <a:off x="5527221"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0" name="直線コネクタ 439">
          <a:extLst>
            <a:ext uri="{FF2B5EF4-FFF2-40B4-BE49-F238E27FC236}">
              <a16:creationId xmlns:a16="http://schemas.microsoft.com/office/drawing/2014/main" id="{B52EF8AB-F949-45EB-A971-CCBD71CA5E6D}"/>
            </a:ext>
          </a:extLst>
        </xdr:cNvPr>
        <xdr:cNvCxnSpPr/>
      </xdr:nvCxnSpPr>
      <xdr:spPr>
        <a:xfrm>
          <a:off x="5953125"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1" name="テキスト ボックス 440">
          <a:extLst>
            <a:ext uri="{FF2B5EF4-FFF2-40B4-BE49-F238E27FC236}">
              <a16:creationId xmlns:a16="http://schemas.microsoft.com/office/drawing/2014/main" id="{158C4FA5-6D5E-4DF4-A3F8-C07A55C11FA4}"/>
            </a:ext>
          </a:extLst>
        </xdr:cNvPr>
        <xdr:cNvSpPr txBox="1"/>
      </xdr:nvSpPr>
      <xdr:spPr>
        <a:xfrm>
          <a:off x="5527221"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57267351-411F-406C-B2F3-19E47E23A7BE}"/>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7B9505CD-AA3A-4F0E-8CC5-48B20A358B2C}"/>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保健所】&#10;一人当たり面積グラフ枠">
          <a:extLst>
            <a:ext uri="{FF2B5EF4-FFF2-40B4-BE49-F238E27FC236}">
              <a16:creationId xmlns:a16="http://schemas.microsoft.com/office/drawing/2014/main" id="{FA99C236-E861-423A-B3C4-4C31A9D5F684}"/>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45" name="直線コネクタ 444">
          <a:extLst>
            <a:ext uri="{FF2B5EF4-FFF2-40B4-BE49-F238E27FC236}">
              <a16:creationId xmlns:a16="http://schemas.microsoft.com/office/drawing/2014/main" id="{1E8D99C7-7584-4575-87BE-1331492EBF44}"/>
            </a:ext>
          </a:extLst>
        </xdr:cNvPr>
        <xdr:cNvCxnSpPr/>
      </xdr:nvCxnSpPr>
      <xdr:spPr>
        <a:xfrm flipV="1">
          <a:off x="9427845" y="16411575"/>
          <a:ext cx="127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46" name="【保健所】&#10;一人当たり面積最小値テキスト">
          <a:extLst>
            <a:ext uri="{FF2B5EF4-FFF2-40B4-BE49-F238E27FC236}">
              <a16:creationId xmlns:a16="http://schemas.microsoft.com/office/drawing/2014/main" id="{DA502FBD-C3E8-42CF-9FBF-44888BED2C0B}"/>
            </a:ext>
          </a:extLst>
        </xdr:cNvPr>
        <xdr:cNvSpPr txBox="1"/>
      </xdr:nvSpPr>
      <xdr:spPr>
        <a:xfrm>
          <a:off x="94773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47" name="直線コネクタ 446">
          <a:extLst>
            <a:ext uri="{FF2B5EF4-FFF2-40B4-BE49-F238E27FC236}">
              <a16:creationId xmlns:a16="http://schemas.microsoft.com/office/drawing/2014/main" id="{341D4402-82E2-4279-A064-56E7EF27BF90}"/>
            </a:ext>
          </a:extLst>
        </xdr:cNvPr>
        <xdr:cNvCxnSpPr/>
      </xdr:nvCxnSpPr>
      <xdr:spPr>
        <a:xfrm>
          <a:off x="9363075" y="175641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48" name="【保健所】&#10;一人当たり面積最大値テキスト">
          <a:extLst>
            <a:ext uri="{FF2B5EF4-FFF2-40B4-BE49-F238E27FC236}">
              <a16:creationId xmlns:a16="http://schemas.microsoft.com/office/drawing/2014/main" id="{4B2D3177-78B4-4D1C-9C84-2E33C6CA046E}"/>
            </a:ext>
          </a:extLst>
        </xdr:cNvPr>
        <xdr:cNvSpPr txBox="1"/>
      </xdr:nvSpPr>
      <xdr:spPr>
        <a:xfrm>
          <a:off x="94773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49" name="直線コネクタ 448">
          <a:extLst>
            <a:ext uri="{FF2B5EF4-FFF2-40B4-BE49-F238E27FC236}">
              <a16:creationId xmlns:a16="http://schemas.microsoft.com/office/drawing/2014/main" id="{AC446530-27E4-42A4-BE78-1973CCF2D87E}"/>
            </a:ext>
          </a:extLst>
        </xdr:cNvPr>
        <xdr:cNvCxnSpPr/>
      </xdr:nvCxnSpPr>
      <xdr:spPr>
        <a:xfrm>
          <a:off x="9363075" y="16411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450" name="【保健所】&#10;一人当たり面積平均値テキスト">
          <a:extLst>
            <a:ext uri="{FF2B5EF4-FFF2-40B4-BE49-F238E27FC236}">
              <a16:creationId xmlns:a16="http://schemas.microsoft.com/office/drawing/2014/main" id="{087B0420-3CD2-4D5B-9923-1EB8E42B1765}"/>
            </a:ext>
          </a:extLst>
        </xdr:cNvPr>
        <xdr:cNvSpPr txBox="1"/>
      </xdr:nvSpPr>
      <xdr:spPr>
        <a:xfrm>
          <a:off x="9477375" y="17228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51" name="フローチャート: 判断 450">
          <a:extLst>
            <a:ext uri="{FF2B5EF4-FFF2-40B4-BE49-F238E27FC236}">
              <a16:creationId xmlns:a16="http://schemas.microsoft.com/office/drawing/2014/main" id="{4FA4803E-06D7-46E7-B02A-02C5F545B912}"/>
            </a:ext>
          </a:extLst>
        </xdr:cNvPr>
        <xdr:cNvSpPr/>
      </xdr:nvSpPr>
      <xdr:spPr>
        <a:xfrm>
          <a:off x="9401175" y="17373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52" name="フローチャート: 判断 451">
          <a:extLst>
            <a:ext uri="{FF2B5EF4-FFF2-40B4-BE49-F238E27FC236}">
              <a16:creationId xmlns:a16="http://schemas.microsoft.com/office/drawing/2014/main" id="{8C026AC6-8338-4184-A632-5892BAF94E9C}"/>
            </a:ext>
          </a:extLst>
        </xdr:cNvPr>
        <xdr:cNvSpPr/>
      </xdr:nvSpPr>
      <xdr:spPr>
        <a:xfrm>
          <a:off x="86391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53" name="フローチャート: 判断 452">
          <a:extLst>
            <a:ext uri="{FF2B5EF4-FFF2-40B4-BE49-F238E27FC236}">
              <a16:creationId xmlns:a16="http://schemas.microsoft.com/office/drawing/2014/main" id="{B6EDFC34-D0BD-4ABB-9E4E-A98052E45464}"/>
            </a:ext>
          </a:extLst>
        </xdr:cNvPr>
        <xdr:cNvSpPr/>
      </xdr:nvSpPr>
      <xdr:spPr>
        <a:xfrm>
          <a:off x="7839075" y="17373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54" name="フローチャート: 判断 453">
          <a:extLst>
            <a:ext uri="{FF2B5EF4-FFF2-40B4-BE49-F238E27FC236}">
              <a16:creationId xmlns:a16="http://schemas.microsoft.com/office/drawing/2014/main" id="{77DD29E1-B410-47F2-AAEF-8CCDF47F0C7D}"/>
            </a:ext>
          </a:extLst>
        </xdr:cNvPr>
        <xdr:cNvSpPr/>
      </xdr:nvSpPr>
      <xdr:spPr>
        <a:xfrm>
          <a:off x="7029450" y="1737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55" name="フローチャート: 判断 454">
          <a:extLst>
            <a:ext uri="{FF2B5EF4-FFF2-40B4-BE49-F238E27FC236}">
              <a16:creationId xmlns:a16="http://schemas.microsoft.com/office/drawing/2014/main" id="{FFE0A737-49AF-48AD-A12E-7AA9ADD9440A}"/>
            </a:ext>
          </a:extLst>
        </xdr:cNvPr>
        <xdr:cNvSpPr/>
      </xdr:nvSpPr>
      <xdr:spPr>
        <a:xfrm>
          <a:off x="62388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F78DE0FA-5825-4D47-A149-00A20EF34F6A}"/>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F4B2923D-271E-4F29-A0B1-AF087EBD5F00}"/>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528160A9-E5CD-4E15-8A51-B2D627ACCF5D}"/>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2D1F947D-6C2C-4819-B9D0-688B07B28B38}"/>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AAB95BC2-3513-45A6-9644-B14410D189BD}"/>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61" name="楕円 460">
          <a:extLst>
            <a:ext uri="{FF2B5EF4-FFF2-40B4-BE49-F238E27FC236}">
              <a16:creationId xmlns:a16="http://schemas.microsoft.com/office/drawing/2014/main" id="{8E930834-AF6C-4A08-9854-2B0A8B7B64F4}"/>
            </a:ext>
          </a:extLst>
        </xdr:cNvPr>
        <xdr:cNvSpPr/>
      </xdr:nvSpPr>
      <xdr:spPr>
        <a:xfrm>
          <a:off x="9401175" y="173736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22877</xdr:rowOff>
    </xdr:from>
    <xdr:ext cx="469744" cy="259045"/>
    <xdr:sp macro="" textlink="">
      <xdr:nvSpPr>
        <xdr:cNvPr id="462" name="【保健所】&#10;一人当たり面積該当値テキスト">
          <a:extLst>
            <a:ext uri="{FF2B5EF4-FFF2-40B4-BE49-F238E27FC236}">
              <a16:creationId xmlns:a16="http://schemas.microsoft.com/office/drawing/2014/main" id="{62576302-DDFD-4702-A9E6-F6D217EAC3F4}"/>
            </a:ext>
          </a:extLst>
        </xdr:cNvPr>
        <xdr:cNvSpPr txBox="1"/>
      </xdr:nvSpPr>
      <xdr:spPr>
        <a:xfrm>
          <a:off x="9477375" y="1735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63" name="楕円 462">
          <a:extLst>
            <a:ext uri="{FF2B5EF4-FFF2-40B4-BE49-F238E27FC236}">
              <a16:creationId xmlns:a16="http://schemas.microsoft.com/office/drawing/2014/main" id="{25F121C8-DE5F-47B2-AD54-DFE8618ADEA6}"/>
            </a:ext>
          </a:extLst>
        </xdr:cNvPr>
        <xdr:cNvSpPr/>
      </xdr:nvSpPr>
      <xdr:spPr>
        <a:xfrm>
          <a:off x="8639175" y="17373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95250</xdr:rowOff>
    </xdr:to>
    <xdr:cxnSp macro="">
      <xdr:nvCxnSpPr>
        <xdr:cNvPr id="464" name="直線コネクタ 463">
          <a:extLst>
            <a:ext uri="{FF2B5EF4-FFF2-40B4-BE49-F238E27FC236}">
              <a16:creationId xmlns:a16="http://schemas.microsoft.com/office/drawing/2014/main" id="{46FA469C-E44B-4834-8166-6C51DAF04EA0}"/>
            </a:ext>
          </a:extLst>
        </xdr:cNvPr>
        <xdr:cNvCxnSpPr/>
      </xdr:nvCxnSpPr>
      <xdr:spPr>
        <a:xfrm>
          <a:off x="8686800" y="174212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65" name="楕円 464">
          <a:extLst>
            <a:ext uri="{FF2B5EF4-FFF2-40B4-BE49-F238E27FC236}">
              <a16:creationId xmlns:a16="http://schemas.microsoft.com/office/drawing/2014/main" id="{6062F306-D842-4435-9935-50A8EC8A51BF}"/>
            </a:ext>
          </a:extLst>
        </xdr:cNvPr>
        <xdr:cNvSpPr/>
      </xdr:nvSpPr>
      <xdr:spPr>
        <a:xfrm>
          <a:off x="7839075" y="17373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95250</xdr:rowOff>
    </xdr:to>
    <xdr:cxnSp macro="">
      <xdr:nvCxnSpPr>
        <xdr:cNvPr id="466" name="直線コネクタ 465">
          <a:extLst>
            <a:ext uri="{FF2B5EF4-FFF2-40B4-BE49-F238E27FC236}">
              <a16:creationId xmlns:a16="http://schemas.microsoft.com/office/drawing/2014/main" id="{287773C5-5C46-4E35-B311-90A017A091F5}"/>
            </a:ext>
          </a:extLst>
        </xdr:cNvPr>
        <xdr:cNvCxnSpPr/>
      </xdr:nvCxnSpPr>
      <xdr:spPr>
        <a:xfrm>
          <a:off x="7886700" y="174212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44450</xdr:rowOff>
    </xdr:from>
    <xdr:to>
      <xdr:col>41</xdr:col>
      <xdr:colOff>101600</xdr:colOff>
      <xdr:row>107</xdr:row>
      <xdr:rowOff>146050</xdr:rowOff>
    </xdr:to>
    <xdr:sp macro="" textlink="">
      <xdr:nvSpPr>
        <xdr:cNvPr id="467" name="楕円 466">
          <a:extLst>
            <a:ext uri="{FF2B5EF4-FFF2-40B4-BE49-F238E27FC236}">
              <a16:creationId xmlns:a16="http://schemas.microsoft.com/office/drawing/2014/main" id="{9AB9673E-C1B5-4F2F-B59D-746E5951AED3}"/>
            </a:ext>
          </a:extLst>
        </xdr:cNvPr>
        <xdr:cNvSpPr/>
      </xdr:nvSpPr>
      <xdr:spPr>
        <a:xfrm>
          <a:off x="7029450" y="17373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95250</xdr:rowOff>
    </xdr:from>
    <xdr:to>
      <xdr:col>45</xdr:col>
      <xdr:colOff>177800</xdr:colOff>
      <xdr:row>107</xdr:row>
      <xdr:rowOff>95250</xdr:rowOff>
    </xdr:to>
    <xdr:cxnSp macro="">
      <xdr:nvCxnSpPr>
        <xdr:cNvPr id="468" name="直線コネクタ 467">
          <a:extLst>
            <a:ext uri="{FF2B5EF4-FFF2-40B4-BE49-F238E27FC236}">
              <a16:creationId xmlns:a16="http://schemas.microsoft.com/office/drawing/2014/main" id="{E415D3F1-9472-45F0-8B06-50B4D353F36C}"/>
            </a:ext>
          </a:extLst>
        </xdr:cNvPr>
        <xdr:cNvCxnSpPr/>
      </xdr:nvCxnSpPr>
      <xdr:spPr>
        <a:xfrm>
          <a:off x="7077075" y="174212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69" name="楕円 468">
          <a:extLst>
            <a:ext uri="{FF2B5EF4-FFF2-40B4-BE49-F238E27FC236}">
              <a16:creationId xmlns:a16="http://schemas.microsoft.com/office/drawing/2014/main" id="{0C932F16-4300-4BE0-8533-D7551B2EB377}"/>
            </a:ext>
          </a:extLst>
        </xdr:cNvPr>
        <xdr:cNvSpPr/>
      </xdr:nvSpPr>
      <xdr:spPr>
        <a:xfrm>
          <a:off x="6238875" y="17373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95250</xdr:rowOff>
    </xdr:from>
    <xdr:to>
      <xdr:col>41</xdr:col>
      <xdr:colOff>50800</xdr:colOff>
      <xdr:row>107</xdr:row>
      <xdr:rowOff>95250</xdr:rowOff>
    </xdr:to>
    <xdr:cxnSp macro="">
      <xdr:nvCxnSpPr>
        <xdr:cNvPr id="470" name="直線コネクタ 469">
          <a:extLst>
            <a:ext uri="{FF2B5EF4-FFF2-40B4-BE49-F238E27FC236}">
              <a16:creationId xmlns:a16="http://schemas.microsoft.com/office/drawing/2014/main" id="{694F9972-D067-4BA5-B0D9-72F1BCA70F24}"/>
            </a:ext>
          </a:extLst>
        </xdr:cNvPr>
        <xdr:cNvCxnSpPr/>
      </xdr:nvCxnSpPr>
      <xdr:spPr>
        <a:xfrm>
          <a:off x="6286500" y="174212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71" name="n_1aveValue【保健所】&#10;一人当たり面積">
          <a:extLst>
            <a:ext uri="{FF2B5EF4-FFF2-40B4-BE49-F238E27FC236}">
              <a16:creationId xmlns:a16="http://schemas.microsoft.com/office/drawing/2014/main" id="{6F03C1D4-925E-481B-8ACD-FAE2022BF45E}"/>
            </a:ext>
          </a:extLst>
        </xdr:cNvPr>
        <xdr:cNvSpPr txBox="1"/>
      </xdr:nvSpPr>
      <xdr:spPr>
        <a:xfrm>
          <a:off x="845827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72" name="n_2aveValue【保健所】&#10;一人当たり面積">
          <a:extLst>
            <a:ext uri="{FF2B5EF4-FFF2-40B4-BE49-F238E27FC236}">
              <a16:creationId xmlns:a16="http://schemas.microsoft.com/office/drawing/2014/main" id="{C43E0584-FB9B-4D61-9628-28BA9348976B}"/>
            </a:ext>
          </a:extLst>
        </xdr:cNvPr>
        <xdr:cNvSpPr txBox="1"/>
      </xdr:nvSpPr>
      <xdr:spPr>
        <a:xfrm>
          <a:off x="7677227"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73" name="n_3aveValue【保健所】&#10;一人当たり面積">
          <a:extLst>
            <a:ext uri="{FF2B5EF4-FFF2-40B4-BE49-F238E27FC236}">
              <a16:creationId xmlns:a16="http://schemas.microsoft.com/office/drawing/2014/main" id="{F39CC485-F4A3-4481-AD41-6F353A87E3CC}"/>
            </a:ext>
          </a:extLst>
        </xdr:cNvPr>
        <xdr:cNvSpPr txBox="1"/>
      </xdr:nvSpPr>
      <xdr:spPr>
        <a:xfrm>
          <a:off x="6867602"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137177</xdr:rowOff>
    </xdr:from>
    <xdr:ext cx="469744" cy="259045"/>
    <xdr:sp macro="" textlink="">
      <xdr:nvSpPr>
        <xdr:cNvPr id="474" name="n_4aveValue【保健所】&#10;一人当たり面積">
          <a:extLst>
            <a:ext uri="{FF2B5EF4-FFF2-40B4-BE49-F238E27FC236}">
              <a16:creationId xmlns:a16="http://schemas.microsoft.com/office/drawing/2014/main" id="{39745867-7DF8-4E11-916C-5BB3EB74997C}"/>
            </a:ext>
          </a:extLst>
        </xdr:cNvPr>
        <xdr:cNvSpPr txBox="1"/>
      </xdr:nvSpPr>
      <xdr:spPr>
        <a:xfrm>
          <a:off x="6067502" y="1746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475" name="n_1mainValue【保健所】&#10;一人当たり面積">
          <a:extLst>
            <a:ext uri="{FF2B5EF4-FFF2-40B4-BE49-F238E27FC236}">
              <a16:creationId xmlns:a16="http://schemas.microsoft.com/office/drawing/2014/main" id="{2DE70F5C-DCD2-4E23-9193-1FC6CA6B051B}"/>
            </a:ext>
          </a:extLst>
        </xdr:cNvPr>
        <xdr:cNvSpPr txBox="1"/>
      </xdr:nvSpPr>
      <xdr:spPr>
        <a:xfrm>
          <a:off x="845827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76" name="n_2mainValue【保健所】&#10;一人当たり面積">
          <a:extLst>
            <a:ext uri="{FF2B5EF4-FFF2-40B4-BE49-F238E27FC236}">
              <a16:creationId xmlns:a16="http://schemas.microsoft.com/office/drawing/2014/main" id="{81379015-6C94-414F-9F65-C54DA37C9600}"/>
            </a:ext>
          </a:extLst>
        </xdr:cNvPr>
        <xdr:cNvSpPr txBox="1"/>
      </xdr:nvSpPr>
      <xdr:spPr>
        <a:xfrm>
          <a:off x="767722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77" name="n_3mainValue【保健所】&#10;一人当たり面積">
          <a:extLst>
            <a:ext uri="{FF2B5EF4-FFF2-40B4-BE49-F238E27FC236}">
              <a16:creationId xmlns:a16="http://schemas.microsoft.com/office/drawing/2014/main" id="{1631DA55-6985-4A8B-B574-828CE76F9DA6}"/>
            </a:ext>
          </a:extLst>
        </xdr:cNvPr>
        <xdr:cNvSpPr txBox="1"/>
      </xdr:nvSpPr>
      <xdr:spPr>
        <a:xfrm>
          <a:off x="68676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162577</xdr:rowOff>
    </xdr:from>
    <xdr:ext cx="469744" cy="259045"/>
    <xdr:sp macro="" textlink="">
      <xdr:nvSpPr>
        <xdr:cNvPr id="478" name="n_4mainValue【保健所】&#10;一人当たり面積">
          <a:extLst>
            <a:ext uri="{FF2B5EF4-FFF2-40B4-BE49-F238E27FC236}">
              <a16:creationId xmlns:a16="http://schemas.microsoft.com/office/drawing/2014/main" id="{C13B6F8E-4D55-4184-A4E9-8DECE1E3800C}"/>
            </a:ext>
          </a:extLst>
        </xdr:cNvPr>
        <xdr:cNvSpPr txBox="1"/>
      </xdr:nvSpPr>
      <xdr:spPr>
        <a:xfrm>
          <a:off x="60675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a:extLst>
            <a:ext uri="{FF2B5EF4-FFF2-40B4-BE49-F238E27FC236}">
              <a16:creationId xmlns:a16="http://schemas.microsoft.com/office/drawing/2014/main" id="{6149CAD5-0FDA-44C6-8E89-4478B1F96A8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80" name="正方形/長方形 479">
          <a:extLst>
            <a:ext uri="{FF2B5EF4-FFF2-40B4-BE49-F238E27FC236}">
              <a16:creationId xmlns:a16="http://schemas.microsoft.com/office/drawing/2014/main" id="{63240358-E6F5-4C04-A689-9250AF7B42C5}"/>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81" name="正方形/長方形 480">
          <a:extLst>
            <a:ext uri="{FF2B5EF4-FFF2-40B4-BE49-F238E27FC236}">
              <a16:creationId xmlns:a16="http://schemas.microsoft.com/office/drawing/2014/main" id="{6922091E-B05C-4CFA-A25C-23C4CC6883D6}"/>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82" name="正方形/長方形 481">
          <a:extLst>
            <a:ext uri="{FF2B5EF4-FFF2-40B4-BE49-F238E27FC236}">
              <a16:creationId xmlns:a16="http://schemas.microsoft.com/office/drawing/2014/main" id="{9357EA0D-1BCA-4308-86CA-E0158EA5DBB6}"/>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83" name="正方形/長方形 482">
          <a:extLst>
            <a:ext uri="{FF2B5EF4-FFF2-40B4-BE49-F238E27FC236}">
              <a16:creationId xmlns:a16="http://schemas.microsoft.com/office/drawing/2014/main" id="{68F404EC-C3E1-441E-8B20-19F91FD47194}"/>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B6527603-A212-44C8-AECD-6482CA60E03F}"/>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D7734D41-8BB4-418D-858F-3AFB0FAF9346}"/>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C8407CC5-3159-49D2-8272-96161F1AD255}"/>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7" name="テキスト ボックス 486">
          <a:extLst>
            <a:ext uri="{FF2B5EF4-FFF2-40B4-BE49-F238E27FC236}">
              <a16:creationId xmlns:a16="http://schemas.microsoft.com/office/drawing/2014/main" id="{1C513A02-4CAF-46BE-B5D0-0AA467201BBB}"/>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a:extLst>
            <a:ext uri="{FF2B5EF4-FFF2-40B4-BE49-F238E27FC236}">
              <a16:creationId xmlns:a16="http://schemas.microsoft.com/office/drawing/2014/main" id="{7A2CA8DF-EC8F-4611-9E2B-FAE9DF7C11B7}"/>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9" name="テキスト ボックス 488">
          <a:extLst>
            <a:ext uri="{FF2B5EF4-FFF2-40B4-BE49-F238E27FC236}">
              <a16:creationId xmlns:a16="http://schemas.microsoft.com/office/drawing/2014/main" id="{9688A75F-EE4D-4511-8615-C7B06AAB13CB}"/>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a:extLst>
            <a:ext uri="{FF2B5EF4-FFF2-40B4-BE49-F238E27FC236}">
              <a16:creationId xmlns:a16="http://schemas.microsoft.com/office/drawing/2014/main" id="{2C9D0E28-33FE-4145-9C10-9DC53E31D9E7}"/>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a:extLst>
            <a:ext uri="{FF2B5EF4-FFF2-40B4-BE49-F238E27FC236}">
              <a16:creationId xmlns:a16="http://schemas.microsoft.com/office/drawing/2014/main" id="{6D980072-840D-4503-BA0E-073BA8E0AA46}"/>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a:extLst>
            <a:ext uri="{FF2B5EF4-FFF2-40B4-BE49-F238E27FC236}">
              <a16:creationId xmlns:a16="http://schemas.microsoft.com/office/drawing/2014/main" id="{2A92094C-690C-4C9F-9968-21CE872E2B4E}"/>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a:extLst>
            <a:ext uri="{FF2B5EF4-FFF2-40B4-BE49-F238E27FC236}">
              <a16:creationId xmlns:a16="http://schemas.microsoft.com/office/drawing/2014/main" id="{EC027793-DDB2-49B7-9EAA-843840033899}"/>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a:extLst>
            <a:ext uri="{FF2B5EF4-FFF2-40B4-BE49-F238E27FC236}">
              <a16:creationId xmlns:a16="http://schemas.microsoft.com/office/drawing/2014/main" id="{1157E09E-9268-4652-AECD-62E4EBD1993D}"/>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a:extLst>
            <a:ext uri="{FF2B5EF4-FFF2-40B4-BE49-F238E27FC236}">
              <a16:creationId xmlns:a16="http://schemas.microsoft.com/office/drawing/2014/main" id="{731F223E-7A4D-4837-8F39-9AA0B277943B}"/>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a:extLst>
            <a:ext uri="{FF2B5EF4-FFF2-40B4-BE49-F238E27FC236}">
              <a16:creationId xmlns:a16="http://schemas.microsoft.com/office/drawing/2014/main" id="{9D3FC044-626D-49B7-82BA-403DEFB6961F}"/>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a:extLst>
            <a:ext uri="{FF2B5EF4-FFF2-40B4-BE49-F238E27FC236}">
              <a16:creationId xmlns:a16="http://schemas.microsoft.com/office/drawing/2014/main" id="{11E3C4A9-EA57-45BF-8B2F-F1312FD53206}"/>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a:extLst>
            <a:ext uri="{FF2B5EF4-FFF2-40B4-BE49-F238E27FC236}">
              <a16:creationId xmlns:a16="http://schemas.microsoft.com/office/drawing/2014/main" id="{60DB7BE0-A568-44BA-8498-CB1E693EADD1}"/>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9" name="テキスト ボックス 498">
          <a:extLst>
            <a:ext uri="{FF2B5EF4-FFF2-40B4-BE49-F238E27FC236}">
              <a16:creationId xmlns:a16="http://schemas.microsoft.com/office/drawing/2014/main" id="{C5287503-8A80-41AA-9226-5283885A12FB}"/>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試験研究機関】&#10;有形固定資産減価償却率グラフ枠">
          <a:extLst>
            <a:ext uri="{FF2B5EF4-FFF2-40B4-BE49-F238E27FC236}">
              <a16:creationId xmlns:a16="http://schemas.microsoft.com/office/drawing/2014/main" id="{805DEF46-BDE2-45FE-A047-F0B4FB7CF57C}"/>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501" name="直線コネクタ 500">
          <a:extLst>
            <a:ext uri="{FF2B5EF4-FFF2-40B4-BE49-F238E27FC236}">
              <a16:creationId xmlns:a16="http://schemas.microsoft.com/office/drawing/2014/main" id="{E59214E8-E978-4D02-ADF1-82C7D044C97B}"/>
            </a:ext>
          </a:extLst>
        </xdr:cNvPr>
        <xdr:cNvCxnSpPr/>
      </xdr:nvCxnSpPr>
      <xdr:spPr>
        <a:xfrm flipV="1">
          <a:off x="14695170" y="5469890"/>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502" name="【試験研究機関】&#10;有形固定資産減価償却率最小値テキスト">
          <a:extLst>
            <a:ext uri="{FF2B5EF4-FFF2-40B4-BE49-F238E27FC236}">
              <a16:creationId xmlns:a16="http://schemas.microsoft.com/office/drawing/2014/main" id="{0037AE68-890A-4EFC-B71F-2E9D8B5C3CAA}"/>
            </a:ext>
          </a:extLst>
        </xdr:cNvPr>
        <xdr:cNvSpPr txBox="1"/>
      </xdr:nvSpPr>
      <xdr:spPr>
        <a:xfrm>
          <a:off x="14744700" y="68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503" name="直線コネクタ 502">
          <a:extLst>
            <a:ext uri="{FF2B5EF4-FFF2-40B4-BE49-F238E27FC236}">
              <a16:creationId xmlns:a16="http://schemas.microsoft.com/office/drawing/2014/main" id="{EE149059-5ABA-4056-9876-58C4EC99E559}"/>
            </a:ext>
          </a:extLst>
        </xdr:cNvPr>
        <xdr:cNvCxnSpPr/>
      </xdr:nvCxnSpPr>
      <xdr:spPr>
        <a:xfrm>
          <a:off x="14611350" y="6849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504" name="【試験研究機関】&#10;有形固定資産減価償却率最大値テキスト">
          <a:extLst>
            <a:ext uri="{FF2B5EF4-FFF2-40B4-BE49-F238E27FC236}">
              <a16:creationId xmlns:a16="http://schemas.microsoft.com/office/drawing/2014/main" id="{BAF37391-8F28-40B4-BC8A-EAF1B2EC75C3}"/>
            </a:ext>
          </a:extLst>
        </xdr:cNvPr>
        <xdr:cNvSpPr txBox="1"/>
      </xdr:nvSpPr>
      <xdr:spPr>
        <a:xfrm>
          <a:off x="14744700" y="525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505" name="直線コネクタ 504">
          <a:extLst>
            <a:ext uri="{FF2B5EF4-FFF2-40B4-BE49-F238E27FC236}">
              <a16:creationId xmlns:a16="http://schemas.microsoft.com/office/drawing/2014/main" id="{B060457A-2110-431B-A42B-CC4B11D09221}"/>
            </a:ext>
          </a:extLst>
        </xdr:cNvPr>
        <xdr:cNvCxnSpPr/>
      </xdr:nvCxnSpPr>
      <xdr:spPr>
        <a:xfrm>
          <a:off x="14611350" y="54698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405111" cy="259045"/>
    <xdr:sp macro="" textlink="">
      <xdr:nvSpPr>
        <xdr:cNvPr id="506" name="【試験研究機関】&#10;有形固定資産減価償却率平均値テキスト">
          <a:extLst>
            <a:ext uri="{FF2B5EF4-FFF2-40B4-BE49-F238E27FC236}">
              <a16:creationId xmlns:a16="http://schemas.microsoft.com/office/drawing/2014/main" id="{30312684-62DA-4409-A4EA-CC13DE4DB70F}"/>
            </a:ext>
          </a:extLst>
        </xdr:cNvPr>
        <xdr:cNvSpPr txBox="1"/>
      </xdr:nvSpPr>
      <xdr:spPr>
        <a:xfrm>
          <a:off x="14744700" y="5998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507" name="フローチャート: 判断 506">
          <a:extLst>
            <a:ext uri="{FF2B5EF4-FFF2-40B4-BE49-F238E27FC236}">
              <a16:creationId xmlns:a16="http://schemas.microsoft.com/office/drawing/2014/main" id="{35B35AA0-914C-443C-B6DD-91A619A4139E}"/>
            </a:ext>
          </a:extLst>
        </xdr:cNvPr>
        <xdr:cNvSpPr/>
      </xdr:nvSpPr>
      <xdr:spPr>
        <a:xfrm>
          <a:off x="14649450" y="615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508" name="フローチャート: 判断 507">
          <a:extLst>
            <a:ext uri="{FF2B5EF4-FFF2-40B4-BE49-F238E27FC236}">
              <a16:creationId xmlns:a16="http://schemas.microsoft.com/office/drawing/2014/main" id="{D3874DAF-C25D-4C70-B18E-99EEC5EC8F30}"/>
            </a:ext>
          </a:extLst>
        </xdr:cNvPr>
        <xdr:cNvSpPr/>
      </xdr:nvSpPr>
      <xdr:spPr>
        <a:xfrm>
          <a:off x="13887450" y="607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509" name="フローチャート: 判断 508">
          <a:extLst>
            <a:ext uri="{FF2B5EF4-FFF2-40B4-BE49-F238E27FC236}">
              <a16:creationId xmlns:a16="http://schemas.microsoft.com/office/drawing/2014/main" id="{9E6CB672-698E-4BFD-AE6C-6365759001A5}"/>
            </a:ext>
          </a:extLst>
        </xdr:cNvPr>
        <xdr:cNvSpPr/>
      </xdr:nvSpPr>
      <xdr:spPr>
        <a:xfrm>
          <a:off x="13096875" y="6085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510" name="フローチャート: 判断 509">
          <a:extLst>
            <a:ext uri="{FF2B5EF4-FFF2-40B4-BE49-F238E27FC236}">
              <a16:creationId xmlns:a16="http://schemas.microsoft.com/office/drawing/2014/main" id="{2B36F368-0C60-448D-8A2B-98D4D5E2A250}"/>
            </a:ext>
          </a:extLst>
        </xdr:cNvPr>
        <xdr:cNvSpPr/>
      </xdr:nvSpPr>
      <xdr:spPr>
        <a:xfrm>
          <a:off x="12296775" y="6057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44450</xdr:rowOff>
    </xdr:from>
    <xdr:to>
      <xdr:col>67</xdr:col>
      <xdr:colOff>101600</xdr:colOff>
      <xdr:row>38</xdr:row>
      <xdr:rowOff>146050</xdr:rowOff>
    </xdr:to>
    <xdr:sp macro="" textlink="">
      <xdr:nvSpPr>
        <xdr:cNvPr id="511" name="フローチャート: 判断 510">
          <a:extLst>
            <a:ext uri="{FF2B5EF4-FFF2-40B4-BE49-F238E27FC236}">
              <a16:creationId xmlns:a16="http://schemas.microsoft.com/office/drawing/2014/main" id="{79695321-FB2D-4506-9524-8AFE6C9B1EFA}"/>
            </a:ext>
          </a:extLst>
        </xdr:cNvPr>
        <xdr:cNvSpPr/>
      </xdr:nvSpPr>
      <xdr:spPr>
        <a:xfrm>
          <a:off x="11487150"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B8FC4D48-C92D-4ED3-9248-4E44FCE25BD0}"/>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7C1F4AB0-DE42-4E4D-9822-E407614AF038}"/>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176D6E3B-AB19-473D-A889-8E440604D392}"/>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2CBBD6A9-CA42-46ED-B309-FDBB28531225}"/>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73B0509E-40DF-49A4-A646-80260494896C}"/>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166370</xdr:rowOff>
    </xdr:from>
    <xdr:to>
      <xdr:col>85</xdr:col>
      <xdr:colOff>177800</xdr:colOff>
      <xdr:row>42</xdr:row>
      <xdr:rowOff>96520</xdr:rowOff>
    </xdr:to>
    <xdr:sp macro="" textlink="">
      <xdr:nvSpPr>
        <xdr:cNvPr id="517" name="楕円 516">
          <a:extLst>
            <a:ext uri="{FF2B5EF4-FFF2-40B4-BE49-F238E27FC236}">
              <a16:creationId xmlns:a16="http://schemas.microsoft.com/office/drawing/2014/main" id="{BAFDE3F2-8773-4DF7-BC98-38285EDCC4A6}"/>
            </a:ext>
          </a:extLst>
        </xdr:cNvPr>
        <xdr:cNvSpPr/>
      </xdr:nvSpPr>
      <xdr:spPr>
        <a:xfrm>
          <a:off x="14649450" y="68021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41</xdr:row>
      <xdr:rowOff>81297</xdr:rowOff>
    </xdr:from>
    <xdr:ext cx="405111" cy="259045"/>
    <xdr:sp macro="" textlink="">
      <xdr:nvSpPr>
        <xdr:cNvPr id="518" name="【試験研究機関】&#10;有形固定資産減価償却率該当値テキスト">
          <a:extLst>
            <a:ext uri="{FF2B5EF4-FFF2-40B4-BE49-F238E27FC236}">
              <a16:creationId xmlns:a16="http://schemas.microsoft.com/office/drawing/2014/main" id="{6C87542A-97D9-4676-8772-CE9049ECE5A8}"/>
            </a:ext>
          </a:extLst>
        </xdr:cNvPr>
        <xdr:cNvSpPr txBox="1"/>
      </xdr:nvSpPr>
      <xdr:spPr>
        <a:xfrm>
          <a:off x="14744700" y="672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519" name="楕円 518">
          <a:extLst>
            <a:ext uri="{FF2B5EF4-FFF2-40B4-BE49-F238E27FC236}">
              <a16:creationId xmlns:a16="http://schemas.microsoft.com/office/drawing/2014/main" id="{F20EEDFF-8BE2-434D-877E-4AC49996E5C2}"/>
            </a:ext>
          </a:extLst>
        </xdr:cNvPr>
        <xdr:cNvSpPr/>
      </xdr:nvSpPr>
      <xdr:spPr>
        <a:xfrm>
          <a:off x="13887450" y="6800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45720</xdr:rowOff>
    </xdr:to>
    <xdr:cxnSp macro="">
      <xdr:nvCxnSpPr>
        <xdr:cNvPr id="520" name="直線コネクタ 519">
          <a:extLst>
            <a:ext uri="{FF2B5EF4-FFF2-40B4-BE49-F238E27FC236}">
              <a16:creationId xmlns:a16="http://schemas.microsoft.com/office/drawing/2014/main" id="{046BBEA3-94D0-4CE3-9685-5817843896A9}"/>
            </a:ext>
          </a:extLst>
        </xdr:cNvPr>
        <xdr:cNvCxnSpPr/>
      </xdr:nvCxnSpPr>
      <xdr:spPr>
        <a:xfrm>
          <a:off x="13935075" y="683895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105410</xdr:rowOff>
    </xdr:from>
    <xdr:to>
      <xdr:col>76</xdr:col>
      <xdr:colOff>165100</xdr:colOff>
      <xdr:row>42</xdr:row>
      <xdr:rowOff>35560</xdr:rowOff>
    </xdr:to>
    <xdr:sp macro="" textlink="">
      <xdr:nvSpPr>
        <xdr:cNvPr id="521" name="楕円 520">
          <a:extLst>
            <a:ext uri="{FF2B5EF4-FFF2-40B4-BE49-F238E27FC236}">
              <a16:creationId xmlns:a16="http://schemas.microsoft.com/office/drawing/2014/main" id="{DA461C09-B2FD-4552-8F09-F8D7A1E683EC}"/>
            </a:ext>
          </a:extLst>
        </xdr:cNvPr>
        <xdr:cNvSpPr/>
      </xdr:nvSpPr>
      <xdr:spPr>
        <a:xfrm>
          <a:off x="13096875" y="67411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156210</xdr:rowOff>
    </xdr:from>
    <xdr:to>
      <xdr:col>81</xdr:col>
      <xdr:colOff>50800</xdr:colOff>
      <xdr:row>42</xdr:row>
      <xdr:rowOff>38100</xdr:rowOff>
    </xdr:to>
    <xdr:cxnSp macro="">
      <xdr:nvCxnSpPr>
        <xdr:cNvPr id="522" name="直線コネクタ 521">
          <a:extLst>
            <a:ext uri="{FF2B5EF4-FFF2-40B4-BE49-F238E27FC236}">
              <a16:creationId xmlns:a16="http://schemas.microsoft.com/office/drawing/2014/main" id="{DB8C297C-E54B-48D2-BA42-BFC8193E02A4}"/>
            </a:ext>
          </a:extLst>
        </xdr:cNvPr>
        <xdr:cNvCxnSpPr/>
      </xdr:nvCxnSpPr>
      <xdr:spPr>
        <a:xfrm>
          <a:off x="13144500" y="6798310"/>
          <a:ext cx="790575"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40640</xdr:rowOff>
    </xdr:from>
    <xdr:to>
      <xdr:col>72</xdr:col>
      <xdr:colOff>38100</xdr:colOff>
      <xdr:row>41</xdr:row>
      <xdr:rowOff>142240</xdr:rowOff>
    </xdr:to>
    <xdr:sp macro="" textlink="">
      <xdr:nvSpPr>
        <xdr:cNvPr id="523" name="楕円 522">
          <a:extLst>
            <a:ext uri="{FF2B5EF4-FFF2-40B4-BE49-F238E27FC236}">
              <a16:creationId xmlns:a16="http://schemas.microsoft.com/office/drawing/2014/main" id="{23E79F28-723A-433B-820D-B258D1B3A62F}"/>
            </a:ext>
          </a:extLst>
        </xdr:cNvPr>
        <xdr:cNvSpPr/>
      </xdr:nvSpPr>
      <xdr:spPr>
        <a:xfrm>
          <a:off x="12296775" y="66795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91440</xdr:rowOff>
    </xdr:from>
    <xdr:to>
      <xdr:col>76</xdr:col>
      <xdr:colOff>114300</xdr:colOff>
      <xdr:row>41</xdr:row>
      <xdr:rowOff>156210</xdr:rowOff>
    </xdr:to>
    <xdr:cxnSp macro="">
      <xdr:nvCxnSpPr>
        <xdr:cNvPr id="524" name="直線コネクタ 523">
          <a:extLst>
            <a:ext uri="{FF2B5EF4-FFF2-40B4-BE49-F238E27FC236}">
              <a16:creationId xmlns:a16="http://schemas.microsoft.com/office/drawing/2014/main" id="{A4102719-9E93-46F3-94EB-6183CBA3EB94}"/>
            </a:ext>
          </a:extLst>
        </xdr:cNvPr>
        <xdr:cNvCxnSpPr/>
      </xdr:nvCxnSpPr>
      <xdr:spPr>
        <a:xfrm>
          <a:off x="12344400" y="6727190"/>
          <a:ext cx="8001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147320</xdr:rowOff>
    </xdr:from>
    <xdr:to>
      <xdr:col>67</xdr:col>
      <xdr:colOff>101600</xdr:colOff>
      <xdr:row>41</xdr:row>
      <xdr:rowOff>77470</xdr:rowOff>
    </xdr:to>
    <xdr:sp macro="" textlink="">
      <xdr:nvSpPr>
        <xdr:cNvPr id="525" name="楕円 524">
          <a:extLst>
            <a:ext uri="{FF2B5EF4-FFF2-40B4-BE49-F238E27FC236}">
              <a16:creationId xmlns:a16="http://schemas.microsoft.com/office/drawing/2014/main" id="{9BB26C9E-A23E-430F-954D-CC24261005D0}"/>
            </a:ext>
          </a:extLst>
        </xdr:cNvPr>
        <xdr:cNvSpPr/>
      </xdr:nvSpPr>
      <xdr:spPr>
        <a:xfrm>
          <a:off x="11487150" y="66211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26670</xdr:rowOff>
    </xdr:from>
    <xdr:to>
      <xdr:col>71</xdr:col>
      <xdr:colOff>177800</xdr:colOff>
      <xdr:row>41</xdr:row>
      <xdr:rowOff>91440</xdr:rowOff>
    </xdr:to>
    <xdr:cxnSp macro="">
      <xdr:nvCxnSpPr>
        <xdr:cNvPr id="526" name="直線コネクタ 525">
          <a:extLst>
            <a:ext uri="{FF2B5EF4-FFF2-40B4-BE49-F238E27FC236}">
              <a16:creationId xmlns:a16="http://schemas.microsoft.com/office/drawing/2014/main" id="{860A3131-1165-4A29-BB32-0BE61D7B4714}"/>
            </a:ext>
          </a:extLst>
        </xdr:cNvPr>
        <xdr:cNvCxnSpPr/>
      </xdr:nvCxnSpPr>
      <xdr:spPr>
        <a:xfrm>
          <a:off x="11534775" y="6668770"/>
          <a:ext cx="80962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527" name="n_1aveValue【試験研究機関】&#10;有形固定資産減価償却率">
          <a:extLst>
            <a:ext uri="{FF2B5EF4-FFF2-40B4-BE49-F238E27FC236}">
              <a16:creationId xmlns:a16="http://schemas.microsoft.com/office/drawing/2014/main" id="{08C7C3B5-4208-41A5-9415-14C806201350}"/>
            </a:ext>
          </a:extLst>
        </xdr:cNvPr>
        <xdr:cNvSpPr txBox="1"/>
      </xdr:nvSpPr>
      <xdr:spPr>
        <a:xfrm>
          <a:off x="13745219" y="585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528" name="n_2aveValue【試験研究機関】&#10;有形固定資産減価償却率">
          <a:extLst>
            <a:ext uri="{FF2B5EF4-FFF2-40B4-BE49-F238E27FC236}">
              <a16:creationId xmlns:a16="http://schemas.microsoft.com/office/drawing/2014/main" id="{7164E4A6-7959-46E3-AE75-D95F39090F22}"/>
            </a:ext>
          </a:extLst>
        </xdr:cNvPr>
        <xdr:cNvSpPr txBox="1"/>
      </xdr:nvSpPr>
      <xdr:spPr>
        <a:xfrm>
          <a:off x="12964169"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29" name="n_3aveValue【試験研究機関】&#10;有形固定資産減価償却率">
          <a:extLst>
            <a:ext uri="{FF2B5EF4-FFF2-40B4-BE49-F238E27FC236}">
              <a16:creationId xmlns:a16="http://schemas.microsoft.com/office/drawing/2014/main" id="{FF6063B3-6AB2-40D0-B3F0-FF823D3EF8F9}"/>
            </a:ext>
          </a:extLst>
        </xdr:cNvPr>
        <xdr:cNvSpPr txBox="1"/>
      </xdr:nvSpPr>
      <xdr:spPr>
        <a:xfrm>
          <a:off x="12164069"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162577</xdr:rowOff>
    </xdr:from>
    <xdr:ext cx="405111" cy="259045"/>
    <xdr:sp macro="" textlink="">
      <xdr:nvSpPr>
        <xdr:cNvPr id="530" name="n_4aveValue【試験研究機関】&#10;有形固定資産減価償却率">
          <a:extLst>
            <a:ext uri="{FF2B5EF4-FFF2-40B4-BE49-F238E27FC236}">
              <a16:creationId xmlns:a16="http://schemas.microsoft.com/office/drawing/2014/main" id="{461CA6DA-5006-49AA-82E7-1642279F496F}"/>
            </a:ext>
          </a:extLst>
        </xdr:cNvPr>
        <xdr:cNvSpPr txBox="1"/>
      </xdr:nvSpPr>
      <xdr:spPr>
        <a:xfrm>
          <a:off x="11354444" y="598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80027</xdr:rowOff>
    </xdr:from>
    <xdr:ext cx="405111" cy="259045"/>
    <xdr:sp macro="" textlink="">
      <xdr:nvSpPr>
        <xdr:cNvPr id="531" name="n_1mainValue【試験研究機関】&#10;有形固定資産減価償却率">
          <a:extLst>
            <a:ext uri="{FF2B5EF4-FFF2-40B4-BE49-F238E27FC236}">
              <a16:creationId xmlns:a16="http://schemas.microsoft.com/office/drawing/2014/main" id="{E5FD3205-8E77-4246-98EB-004167946480}"/>
            </a:ext>
          </a:extLst>
        </xdr:cNvPr>
        <xdr:cNvSpPr txBox="1"/>
      </xdr:nvSpPr>
      <xdr:spPr>
        <a:xfrm>
          <a:off x="13745219" y="688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26687</xdr:rowOff>
    </xdr:from>
    <xdr:ext cx="405111" cy="259045"/>
    <xdr:sp macro="" textlink="">
      <xdr:nvSpPr>
        <xdr:cNvPr id="532" name="n_2mainValue【試験研究機関】&#10;有形固定資産減価償却率">
          <a:extLst>
            <a:ext uri="{FF2B5EF4-FFF2-40B4-BE49-F238E27FC236}">
              <a16:creationId xmlns:a16="http://schemas.microsoft.com/office/drawing/2014/main" id="{0ADE4798-4142-4E3B-8D82-F5BFBA633537}"/>
            </a:ext>
          </a:extLst>
        </xdr:cNvPr>
        <xdr:cNvSpPr txBox="1"/>
      </xdr:nvSpPr>
      <xdr:spPr>
        <a:xfrm>
          <a:off x="12964169" y="683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133367</xdr:rowOff>
    </xdr:from>
    <xdr:ext cx="405111" cy="259045"/>
    <xdr:sp macro="" textlink="">
      <xdr:nvSpPr>
        <xdr:cNvPr id="533" name="n_3mainValue【試験研究機関】&#10;有形固定資産減価償却率">
          <a:extLst>
            <a:ext uri="{FF2B5EF4-FFF2-40B4-BE49-F238E27FC236}">
              <a16:creationId xmlns:a16="http://schemas.microsoft.com/office/drawing/2014/main" id="{4B0F186A-46D5-49DC-BDC4-0196E307081A}"/>
            </a:ext>
          </a:extLst>
        </xdr:cNvPr>
        <xdr:cNvSpPr txBox="1"/>
      </xdr:nvSpPr>
      <xdr:spPr>
        <a:xfrm>
          <a:off x="12164069"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68597</xdr:rowOff>
    </xdr:from>
    <xdr:ext cx="405111" cy="259045"/>
    <xdr:sp macro="" textlink="">
      <xdr:nvSpPr>
        <xdr:cNvPr id="534" name="n_4mainValue【試験研究機関】&#10;有形固定資産減価償却率">
          <a:extLst>
            <a:ext uri="{FF2B5EF4-FFF2-40B4-BE49-F238E27FC236}">
              <a16:creationId xmlns:a16="http://schemas.microsoft.com/office/drawing/2014/main" id="{B86E2973-DE42-4CCA-ABDD-F62994942518}"/>
            </a:ext>
          </a:extLst>
        </xdr:cNvPr>
        <xdr:cNvSpPr txBox="1"/>
      </xdr:nvSpPr>
      <xdr:spPr>
        <a:xfrm>
          <a:off x="11354444" y="670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a:extLst>
            <a:ext uri="{FF2B5EF4-FFF2-40B4-BE49-F238E27FC236}">
              <a16:creationId xmlns:a16="http://schemas.microsoft.com/office/drawing/2014/main" id="{82335263-3375-41B4-B2C7-132C2F9079CC}"/>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6" name="正方形/長方形 535">
          <a:extLst>
            <a:ext uri="{FF2B5EF4-FFF2-40B4-BE49-F238E27FC236}">
              <a16:creationId xmlns:a16="http://schemas.microsoft.com/office/drawing/2014/main" id="{AFCB364C-2EF9-4D17-B83B-57831D9A126B}"/>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7" name="正方形/長方形 536">
          <a:extLst>
            <a:ext uri="{FF2B5EF4-FFF2-40B4-BE49-F238E27FC236}">
              <a16:creationId xmlns:a16="http://schemas.microsoft.com/office/drawing/2014/main" id="{DEAA29B9-B60D-413B-B19B-3CDF11743B0F}"/>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8" name="正方形/長方形 537">
          <a:extLst>
            <a:ext uri="{FF2B5EF4-FFF2-40B4-BE49-F238E27FC236}">
              <a16:creationId xmlns:a16="http://schemas.microsoft.com/office/drawing/2014/main" id="{72C94899-56A4-4DE5-A3C9-75181E411D3A}"/>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9" name="正方形/長方形 538">
          <a:extLst>
            <a:ext uri="{FF2B5EF4-FFF2-40B4-BE49-F238E27FC236}">
              <a16:creationId xmlns:a16="http://schemas.microsoft.com/office/drawing/2014/main" id="{A3EDE6C8-ACB4-4308-9FE5-679C8A91342B}"/>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a:extLst>
            <a:ext uri="{FF2B5EF4-FFF2-40B4-BE49-F238E27FC236}">
              <a16:creationId xmlns:a16="http://schemas.microsoft.com/office/drawing/2014/main" id="{6C27A2BF-53C4-4E9E-BD5F-336FC6256C09}"/>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a:extLst>
            <a:ext uri="{FF2B5EF4-FFF2-40B4-BE49-F238E27FC236}">
              <a16:creationId xmlns:a16="http://schemas.microsoft.com/office/drawing/2014/main" id="{6DD37E2D-633C-4DE3-8228-B5B550954D57}"/>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a:extLst>
            <a:ext uri="{FF2B5EF4-FFF2-40B4-BE49-F238E27FC236}">
              <a16:creationId xmlns:a16="http://schemas.microsoft.com/office/drawing/2014/main" id="{3AD66E9A-B65D-411C-A85D-1DF1FF7D05D6}"/>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3" name="直線コネクタ 542">
          <a:extLst>
            <a:ext uri="{FF2B5EF4-FFF2-40B4-BE49-F238E27FC236}">
              <a16:creationId xmlns:a16="http://schemas.microsoft.com/office/drawing/2014/main" id="{2566841C-7F5C-4777-818A-BBDF96599ABA}"/>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4" name="テキスト ボックス 543">
          <a:extLst>
            <a:ext uri="{FF2B5EF4-FFF2-40B4-BE49-F238E27FC236}">
              <a16:creationId xmlns:a16="http://schemas.microsoft.com/office/drawing/2014/main" id="{3A9E1BA9-2FC9-4866-AE50-0B057DDD75E9}"/>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5" name="直線コネクタ 544">
          <a:extLst>
            <a:ext uri="{FF2B5EF4-FFF2-40B4-BE49-F238E27FC236}">
              <a16:creationId xmlns:a16="http://schemas.microsoft.com/office/drawing/2014/main" id="{D4A416A3-56AE-4741-9825-B72CBE21D04F}"/>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6" name="テキスト ボックス 545">
          <a:extLst>
            <a:ext uri="{FF2B5EF4-FFF2-40B4-BE49-F238E27FC236}">
              <a16:creationId xmlns:a16="http://schemas.microsoft.com/office/drawing/2014/main" id="{674DDC41-1F99-47FC-865D-9C10397D9493}"/>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7" name="直線コネクタ 546">
          <a:extLst>
            <a:ext uri="{FF2B5EF4-FFF2-40B4-BE49-F238E27FC236}">
              <a16:creationId xmlns:a16="http://schemas.microsoft.com/office/drawing/2014/main" id="{C3B5843E-012C-48EE-98B0-388CA8C28490}"/>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8" name="テキスト ボックス 547">
          <a:extLst>
            <a:ext uri="{FF2B5EF4-FFF2-40B4-BE49-F238E27FC236}">
              <a16:creationId xmlns:a16="http://schemas.microsoft.com/office/drawing/2014/main" id="{BDD2A25E-102A-48AF-9E61-D4DDC4578053}"/>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9" name="直線コネクタ 548">
          <a:extLst>
            <a:ext uri="{FF2B5EF4-FFF2-40B4-BE49-F238E27FC236}">
              <a16:creationId xmlns:a16="http://schemas.microsoft.com/office/drawing/2014/main" id="{F6A5ABFA-FFAB-4949-AABE-822F99E67EA5}"/>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0" name="テキスト ボックス 549">
          <a:extLst>
            <a:ext uri="{FF2B5EF4-FFF2-40B4-BE49-F238E27FC236}">
              <a16:creationId xmlns:a16="http://schemas.microsoft.com/office/drawing/2014/main" id="{B868C473-17D5-4DF6-B104-5E616FB7F252}"/>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1" name="直線コネクタ 550">
          <a:extLst>
            <a:ext uri="{FF2B5EF4-FFF2-40B4-BE49-F238E27FC236}">
              <a16:creationId xmlns:a16="http://schemas.microsoft.com/office/drawing/2014/main" id="{52BA8A7B-6D12-4FCC-A4FB-5BBE0AF325E5}"/>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2" name="テキスト ボックス 551">
          <a:extLst>
            <a:ext uri="{FF2B5EF4-FFF2-40B4-BE49-F238E27FC236}">
              <a16:creationId xmlns:a16="http://schemas.microsoft.com/office/drawing/2014/main" id="{B1BC0F47-0B90-462B-9185-432AA504CE3F}"/>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a:extLst>
            <a:ext uri="{FF2B5EF4-FFF2-40B4-BE49-F238E27FC236}">
              <a16:creationId xmlns:a16="http://schemas.microsoft.com/office/drawing/2014/main" id="{FE20BE8B-5FEA-4941-882D-609F0D24055C}"/>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4" name="テキスト ボックス 553">
          <a:extLst>
            <a:ext uri="{FF2B5EF4-FFF2-40B4-BE49-F238E27FC236}">
              <a16:creationId xmlns:a16="http://schemas.microsoft.com/office/drawing/2014/main" id="{32C11248-A03C-4D25-8622-D06D9B5606E5}"/>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試験研究機関】&#10;一人当たり面積グラフ枠">
          <a:extLst>
            <a:ext uri="{FF2B5EF4-FFF2-40B4-BE49-F238E27FC236}">
              <a16:creationId xmlns:a16="http://schemas.microsoft.com/office/drawing/2014/main" id="{22D8353B-92D4-492A-94C4-6C643F97793D}"/>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56" name="直線コネクタ 555">
          <a:extLst>
            <a:ext uri="{FF2B5EF4-FFF2-40B4-BE49-F238E27FC236}">
              <a16:creationId xmlns:a16="http://schemas.microsoft.com/office/drawing/2014/main" id="{D63A7DFC-5F52-4785-AE01-FE29B91B9D4F}"/>
            </a:ext>
          </a:extLst>
        </xdr:cNvPr>
        <xdr:cNvCxnSpPr/>
      </xdr:nvCxnSpPr>
      <xdr:spPr>
        <a:xfrm flipV="1">
          <a:off x="19952970" y="550545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57" name="【試験研究機関】&#10;一人当たり面積最小値テキスト">
          <a:extLst>
            <a:ext uri="{FF2B5EF4-FFF2-40B4-BE49-F238E27FC236}">
              <a16:creationId xmlns:a16="http://schemas.microsoft.com/office/drawing/2014/main" id="{EA0B9265-57A8-4740-9263-68504A367831}"/>
            </a:ext>
          </a:extLst>
        </xdr:cNvPr>
        <xdr:cNvSpPr txBox="1"/>
      </xdr:nvSpPr>
      <xdr:spPr>
        <a:xfrm>
          <a:off x="20002500"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58" name="直線コネクタ 557">
          <a:extLst>
            <a:ext uri="{FF2B5EF4-FFF2-40B4-BE49-F238E27FC236}">
              <a16:creationId xmlns:a16="http://schemas.microsoft.com/office/drawing/2014/main" id="{CA307725-F09E-42DB-9F77-73A98BB8273B}"/>
            </a:ext>
          </a:extLst>
        </xdr:cNvPr>
        <xdr:cNvCxnSpPr/>
      </xdr:nvCxnSpPr>
      <xdr:spPr>
        <a:xfrm>
          <a:off x="19878675" y="669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59" name="【試験研究機関】&#10;一人当たり面積最大値テキスト">
          <a:extLst>
            <a:ext uri="{FF2B5EF4-FFF2-40B4-BE49-F238E27FC236}">
              <a16:creationId xmlns:a16="http://schemas.microsoft.com/office/drawing/2014/main" id="{2BD53504-A2FB-45BC-8389-AA04DFDA6E24}"/>
            </a:ext>
          </a:extLst>
        </xdr:cNvPr>
        <xdr:cNvSpPr txBox="1"/>
      </xdr:nvSpPr>
      <xdr:spPr>
        <a:xfrm>
          <a:off x="2000250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60" name="直線コネクタ 559">
          <a:extLst>
            <a:ext uri="{FF2B5EF4-FFF2-40B4-BE49-F238E27FC236}">
              <a16:creationId xmlns:a16="http://schemas.microsoft.com/office/drawing/2014/main" id="{0799CFC0-3645-4719-9161-C5378AD5394E}"/>
            </a:ext>
          </a:extLst>
        </xdr:cNvPr>
        <xdr:cNvCxnSpPr/>
      </xdr:nvCxnSpPr>
      <xdr:spPr>
        <a:xfrm>
          <a:off x="19878675" y="5505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162577</xdr:rowOff>
    </xdr:from>
    <xdr:ext cx="469744" cy="259045"/>
    <xdr:sp macro="" textlink="">
      <xdr:nvSpPr>
        <xdr:cNvPr id="561" name="【試験研究機関】&#10;一人当たり面積平均値テキスト">
          <a:extLst>
            <a:ext uri="{FF2B5EF4-FFF2-40B4-BE49-F238E27FC236}">
              <a16:creationId xmlns:a16="http://schemas.microsoft.com/office/drawing/2014/main" id="{3908DA4B-F736-43EB-B839-9DBC943F0CB9}"/>
            </a:ext>
          </a:extLst>
        </xdr:cNvPr>
        <xdr:cNvSpPr txBox="1"/>
      </xdr:nvSpPr>
      <xdr:spPr>
        <a:xfrm>
          <a:off x="20002500" y="6150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62" name="フローチャート: 判断 561">
          <a:extLst>
            <a:ext uri="{FF2B5EF4-FFF2-40B4-BE49-F238E27FC236}">
              <a16:creationId xmlns:a16="http://schemas.microsoft.com/office/drawing/2014/main" id="{D8A6DA0D-72C1-4B43-B8BF-92F17A7B9414}"/>
            </a:ext>
          </a:extLst>
        </xdr:cNvPr>
        <xdr:cNvSpPr/>
      </xdr:nvSpPr>
      <xdr:spPr>
        <a:xfrm>
          <a:off x="19897725" y="6296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63" name="フローチャート: 判断 562">
          <a:extLst>
            <a:ext uri="{FF2B5EF4-FFF2-40B4-BE49-F238E27FC236}">
              <a16:creationId xmlns:a16="http://schemas.microsoft.com/office/drawing/2014/main" id="{A8371402-1FB1-4A21-A9B4-02E65F7CCDB4}"/>
            </a:ext>
          </a:extLst>
        </xdr:cNvPr>
        <xdr:cNvSpPr/>
      </xdr:nvSpPr>
      <xdr:spPr>
        <a:xfrm>
          <a:off x="19154775"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64" name="フローチャート: 判断 563">
          <a:extLst>
            <a:ext uri="{FF2B5EF4-FFF2-40B4-BE49-F238E27FC236}">
              <a16:creationId xmlns:a16="http://schemas.microsoft.com/office/drawing/2014/main" id="{4D868699-6681-4EC4-8C9E-CD74DF3320E1}"/>
            </a:ext>
          </a:extLst>
        </xdr:cNvPr>
        <xdr:cNvSpPr/>
      </xdr:nvSpPr>
      <xdr:spPr>
        <a:xfrm>
          <a:off x="183451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65" name="フローチャート: 判断 564">
          <a:extLst>
            <a:ext uri="{FF2B5EF4-FFF2-40B4-BE49-F238E27FC236}">
              <a16:creationId xmlns:a16="http://schemas.microsoft.com/office/drawing/2014/main" id="{C4A54AC0-EDD4-4F7C-98AB-36C468451EC7}"/>
            </a:ext>
          </a:extLst>
        </xdr:cNvPr>
        <xdr:cNvSpPr/>
      </xdr:nvSpPr>
      <xdr:spPr>
        <a:xfrm>
          <a:off x="17554575" y="6257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66" name="フローチャート: 判断 565">
          <a:extLst>
            <a:ext uri="{FF2B5EF4-FFF2-40B4-BE49-F238E27FC236}">
              <a16:creationId xmlns:a16="http://schemas.microsoft.com/office/drawing/2014/main" id="{D1E76AF0-2986-49B4-B9F0-8D4D242E2AA1}"/>
            </a:ext>
          </a:extLst>
        </xdr:cNvPr>
        <xdr:cNvSpPr/>
      </xdr:nvSpPr>
      <xdr:spPr>
        <a:xfrm>
          <a:off x="167544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1F6C6637-6273-4ABB-9503-AC5DD5402749}"/>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C68264C8-EB61-401B-A453-10C28BF17A6E}"/>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BA620AF3-2879-4FBA-8E6F-1EBF5D400435}"/>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84CA7AAD-9D62-4DB1-97C8-943BEED847D6}"/>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7ED4A394-54EB-4DCE-B125-410CB74A0AB7}"/>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xdr:rowOff>
    </xdr:from>
    <xdr:to>
      <xdr:col>116</xdr:col>
      <xdr:colOff>114300</xdr:colOff>
      <xdr:row>40</xdr:row>
      <xdr:rowOff>107950</xdr:rowOff>
    </xdr:to>
    <xdr:sp macro="" textlink="">
      <xdr:nvSpPr>
        <xdr:cNvPr id="572" name="楕円 571">
          <a:extLst>
            <a:ext uri="{FF2B5EF4-FFF2-40B4-BE49-F238E27FC236}">
              <a16:creationId xmlns:a16="http://schemas.microsoft.com/office/drawing/2014/main" id="{7E48ED88-1A44-48B3-8CCE-32A6F535EF15}"/>
            </a:ext>
          </a:extLst>
        </xdr:cNvPr>
        <xdr:cNvSpPr/>
      </xdr:nvSpPr>
      <xdr:spPr>
        <a:xfrm>
          <a:off x="19897725" y="6486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156227</xdr:rowOff>
    </xdr:from>
    <xdr:ext cx="469744" cy="259045"/>
    <xdr:sp macro="" textlink="">
      <xdr:nvSpPr>
        <xdr:cNvPr id="573" name="【試験研究機関】&#10;一人当たり面積該当値テキスト">
          <a:extLst>
            <a:ext uri="{FF2B5EF4-FFF2-40B4-BE49-F238E27FC236}">
              <a16:creationId xmlns:a16="http://schemas.microsoft.com/office/drawing/2014/main" id="{F21B9015-7602-413E-AA23-575DAA111317}"/>
            </a:ext>
          </a:extLst>
        </xdr:cNvPr>
        <xdr:cNvSpPr txBox="1"/>
      </xdr:nvSpPr>
      <xdr:spPr>
        <a:xfrm>
          <a:off x="20002500"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6350</xdr:rowOff>
    </xdr:from>
    <xdr:to>
      <xdr:col>112</xdr:col>
      <xdr:colOff>38100</xdr:colOff>
      <xdr:row>40</xdr:row>
      <xdr:rowOff>107950</xdr:rowOff>
    </xdr:to>
    <xdr:sp macro="" textlink="">
      <xdr:nvSpPr>
        <xdr:cNvPr id="574" name="楕円 573">
          <a:extLst>
            <a:ext uri="{FF2B5EF4-FFF2-40B4-BE49-F238E27FC236}">
              <a16:creationId xmlns:a16="http://schemas.microsoft.com/office/drawing/2014/main" id="{48623ADB-28FB-489D-811E-45A152BCD6DE}"/>
            </a:ext>
          </a:extLst>
        </xdr:cNvPr>
        <xdr:cNvSpPr/>
      </xdr:nvSpPr>
      <xdr:spPr>
        <a:xfrm>
          <a:off x="19154775" y="64865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57150</xdr:rowOff>
    </xdr:from>
    <xdr:to>
      <xdr:col>116</xdr:col>
      <xdr:colOff>63500</xdr:colOff>
      <xdr:row>40</xdr:row>
      <xdr:rowOff>57150</xdr:rowOff>
    </xdr:to>
    <xdr:cxnSp macro="">
      <xdr:nvCxnSpPr>
        <xdr:cNvPr id="575" name="直線コネクタ 574">
          <a:extLst>
            <a:ext uri="{FF2B5EF4-FFF2-40B4-BE49-F238E27FC236}">
              <a16:creationId xmlns:a16="http://schemas.microsoft.com/office/drawing/2014/main" id="{DD5B4032-BBA9-473E-A510-920D9314A988}"/>
            </a:ext>
          </a:extLst>
        </xdr:cNvPr>
        <xdr:cNvCxnSpPr/>
      </xdr:nvCxnSpPr>
      <xdr:spPr>
        <a:xfrm>
          <a:off x="19202400" y="65341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xdr:rowOff>
    </xdr:from>
    <xdr:to>
      <xdr:col>107</xdr:col>
      <xdr:colOff>101600</xdr:colOff>
      <xdr:row>40</xdr:row>
      <xdr:rowOff>107950</xdr:rowOff>
    </xdr:to>
    <xdr:sp macro="" textlink="">
      <xdr:nvSpPr>
        <xdr:cNvPr id="576" name="楕円 575">
          <a:extLst>
            <a:ext uri="{FF2B5EF4-FFF2-40B4-BE49-F238E27FC236}">
              <a16:creationId xmlns:a16="http://schemas.microsoft.com/office/drawing/2014/main" id="{4FC7385C-6198-46B5-87F3-54E79265BFAC}"/>
            </a:ext>
          </a:extLst>
        </xdr:cNvPr>
        <xdr:cNvSpPr/>
      </xdr:nvSpPr>
      <xdr:spPr>
        <a:xfrm>
          <a:off x="18345150" y="6486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57150</xdr:rowOff>
    </xdr:from>
    <xdr:to>
      <xdr:col>111</xdr:col>
      <xdr:colOff>177800</xdr:colOff>
      <xdr:row>40</xdr:row>
      <xdr:rowOff>57150</xdr:rowOff>
    </xdr:to>
    <xdr:cxnSp macro="">
      <xdr:nvCxnSpPr>
        <xdr:cNvPr id="577" name="直線コネクタ 576">
          <a:extLst>
            <a:ext uri="{FF2B5EF4-FFF2-40B4-BE49-F238E27FC236}">
              <a16:creationId xmlns:a16="http://schemas.microsoft.com/office/drawing/2014/main" id="{A90CE36D-9F7A-45E2-8CEC-9A23D4CF7A62}"/>
            </a:ext>
          </a:extLst>
        </xdr:cNvPr>
        <xdr:cNvCxnSpPr/>
      </xdr:nvCxnSpPr>
      <xdr:spPr>
        <a:xfrm>
          <a:off x="18392775" y="65341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6350</xdr:rowOff>
    </xdr:from>
    <xdr:to>
      <xdr:col>102</xdr:col>
      <xdr:colOff>165100</xdr:colOff>
      <xdr:row>40</xdr:row>
      <xdr:rowOff>107950</xdr:rowOff>
    </xdr:to>
    <xdr:sp macro="" textlink="">
      <xdr:nvSpPr>
        <xdr:cNvPr id="578" name="楕円 577">
          <a:extLst>
            <a:ext uri="{FF2B5EF4-FFF2-40B4-BE49-F238E27FC236}">
              <a16:creationId xmlns:a16="http://schemas.microsoft.com/office/drawing/2014/main" id="{2202C4C9-1497-4B6B-B330-0E3BF3E97B89}"/>
            </a:ext>
          </a:extLst>
        </xdr:cNvPr>
        <xdr:cNvSpPr/>
      </xdr:nvSpPr>
      <xdr:spPr>
        <a:xfrm>
          <a:off x="17554575" y="6486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57150</xdr:rowOff>
    </xdr:from>
    <xdr:to>
      <xdr:col>107</xdr:col>
      <xdr:colOff>50800</xdr:colOff>
      <xdr:row>40</xdr:row>
      <xdr:rowOff>57150</xdr:rowOff>
    </xdr:to>
    <xdr:cxnSp macro="">
      <xdr:nvCxnSpPr>
        <xdr:cNvPr id="579" name="直線コネクタ 578">
          <a:extLst>
            <a:ext uri="{FF2B5EF4-FFF2-40B4-BE49-F238E27FC236}">
              <a16:creationId xmlns:a16="http://schemas.microsoft.com/office/drawing/2014/main" id="{F3416819-FBD7-49E3-9642-79206AB2C4EE}"/>
            </a:ext>
          </a:extLst>
        </xdr:cNvPr>
        <xdr:cNvCxnSpPr/>
      </xdr:nvCxnSpPr>
      <xdr:spPr>
        <a:xfrm>
          <a:off x="17602200" y="65341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6350</xdr:rowOff>
    </xdr:from>
    <xdr:to>
      <xdr:col>98</xdr:col>
      <xdr:colOff>38100</xdr:colOff>
      <xdr:row>40</xdr:row>
      <xdr:rowOff>107950</xdr:rowOff>
    </xdr:to>
    <xdr:sp macro="" textlink="">
      <xdr:nvSpPr>
        <xdr:cNvPr id="580" name="楕円 579">
          <a:extLst>
            <a:ext uri="{FF2B5EF4-FFF2-40B4-BE49-F238E27FC236}">
              <a16:creationId xmlns:a16="http://schemas.microsoft.com/office/drawing/2014/main" id="{AD56343E-0146-4240-8035-0D0F55A906B8}"/>
            </a:ext>
          </a:extLst>
        </xdr:cNvPr>
        <xdr:cNvSpPr/>
      </xdr:nvSpPr>
      <xdr:spPr>
        <a:xfrm>
          <a:off x="16754475" y="64865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57150</xdr:rowOff>
    </xdr:from>
    <xdr:to>
      <xdr:col>102</xdr:col>
      <xdr:colOff>114300</xdr:colOff>
      <xdr:row>40</xdr:row>
      <xdr:rowOff>57150</xdr:rowOff>
    </xdr:to>
    <xdr:cxnSp macro="">
      <xdr:nvCxnSpPr>
        <xdr:cNvPr id="581" name="直線コネクタ 580">
          <a:extLst>
            <a:ext uri="{FF2B5EF4-FFF2-40B4-BE49-F238E27FC236}">
              <a16:creationId xmlns:a16="http://schemas.microsoft.com/office/drawing/2014/main" id="{2791A7BD-8D31-4049-8CEF-0FE529857364}"/>
            </a:ext>
          </a:extLst>
        </xdr:cNvPr>
        <xdr:cNvCxnSpPr/>
      </xdr:nvCxnSpPr>
      <xdr:spPr>
        <a:xfrm>
          <a:off x="16802100" y="6534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582" name="n_1aveValue【試験研究機関】&#10;一人当たり面積">
          <a:extLst>
            <a:ext uri="{FF2B5EF4-FFF2-40B4-BE49-F238E27FC236}">
              <a16:creationId xmlns:a16="http://schemas.microsoft.com/office/drawing/2014/main" id="{3E2919A7-BF3A-4D01-9A19-DF8BA932741C}"/>
            </a:ext>
          </a:extLst>
        </xdr:cNvPr>
        <xdr:cNvSpPr txBox="1"/>
      </xdr:nvSpPr>
      <xdr:spPr>
        <a:xfrm>
          <a:off x="18983402"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83" name="n_2aveValue【試験研究機関】&#10;一人当たり面積">
          <a:extLst>
            <a:ext uri="{FF2B5EF4-FFF2-40B4-BE49-F238E27FC236}">
              <a16:creationId xmlns:a16="http://schemas.microsoft.com/office/drawing/2014/main" id="{D293BC7E-B080-4CC8-A1E1-65BF05D6FA31}"/>
            </a:ext>
          </a:extLst>
        </xdr:cNvPr>
        <xdr:cNvSpPr txBox="1"/>
      </xdr:nvSpPr>
      <xdr:spPr>
        <a:xfrm>
          <a:off x="18183302"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48277</xdr:rowOff>
    </xdr:from>
    <xdr:ext cx="469744" cy="259045"/>
    <xdr:sp macro="" textlink="">
      <xdr:nvSpPr>
        <xdr:cNvPr id="584" name="n_3aveValue【試験研究機関】&#10;一人当たり面積">
          <a:extLst>
            <a:ext uri="{FF2B5EF4-FFF2-40B4-BE49-F238E27FC236}">
              <a16:creationId xmlns:a16="http://schemas.microsoft.com/office/drawing/2014/main" id="{6D1FC1D0-1D3C-4DD2-BC23-08394B589183}"/>
            </a:ext>
          </a:extLst>
        </xdr:cNvPr>
        <xdr:cNvSpPr txBox="1"/>
      </xdr:nvSpPr>
      <xdr:spPr>
        <a:xfrm>
          <a:off x="17383202"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85" name="n_4aveValue【試験研究機関】&#10;一人当たり面積">
          <a:extLst>
            <a:ext uri="{FF2B5EF4-FFF2-40B4-BE49-F238E27FC236}">
              <a16:creationId xmlns:a16="http://schemas.microsoft.com/office/drawing/2014/main" id="{AE42E5D1-336F-43CA-86AA-BCE99BEE75D9}"/>
            </a:ext>
          </a:extLst>
        </xdr:cNvPr>
        <xdr:cNvSpPr txBox="1"/>
      </xdr:nvSpPr>
      <xdr:spPr>
        <a:xfrm>
          <a:off x="165926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99077</xdr:rowOff>
    </xdr:from>
    <xdr:ext cx="469744" cy="259045"/>
    <xdr:sp macro="" textlink="">
      <xdr:nvSpPr>
        <xdr:cNvPr id="586" name="n_1mainValue【試験研究機関】&#10;一人当たり面積">
          <a:extLst>
            <a:ext uri="{FF2B5EF4-FFF2-40B4-BE49-F238E27FC236}">
              <a16:creationId xmlns:a16="http://schemas.microsoft.com/office/drawing/2014/main" id="{E19DF416-248F-4FCD-9E8C-D617F0868AC4}"/>
            </a:ext>
          </a:extLst>
        </xdr:cNvPr>
        <xdr:cNvSpPr txBox="1"/>
      </xdr:nvSpPr>
      <xdr:spPr>
        <a:xfrm>
          <a:off x="18983402" y="657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99077</xdr:rowOff>
    </xdr:from>
    <xdr:ext cx="469744" cy="259045"/>
    <xdr:sp macro="" textlink="">
      <xdr:nvSpPr>
        <xdr:cNvPr id="587" name="n_2mainValue【試験研究機関】&#10;一人当たり面積">
          <a:extLst>
            <a:ext uri="{FF2B5EF4-FFF2-40B4-BE49-F238E27FC236}">
              <a16:creationId xmlns:a16="http://schemas.microsoft.com/office/drawing/2014/main" id="{43239E98-508E-4347-BC5B-F74082067B5F}"/>
            </a:ext>
          </a:extLst>
        </xdr:cNvPr>
        <xdr:cNvSpPr txBox="1"/>
      </xdr:nvSpPr>
      <xdr:spPr>
        <a:xfrm>
          <a:off x="18183302" y="657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99077</xdr:rowOff>
    </xdr:from>
    <xdr:ext cx="469744" cy="259045"/>
    <xdr:sp macro="" textlink="">
      <xdr:nvSpPr>
        <xdr:cNvPr id="588" name="n_3mainValue【試験研究機関】&#10;一人当たり面積">
          <a:extLst>
            <a:ext uri="{FF2B5EF4-FFF2-40B4-BE49-F238E27FC236}">
              <a16:creationId xmlns:a16="http://schemas.microsoft.com/office/drawing/2014/main" id="{D4A2547D-F638-45DC-B50E-527B957456CF}"/>
            </a:ext>
          </a:extLst>
        </xdr:cNvPr>
        <xdr:cNvSpPr txBox="1"/>
      </xdr:nvSpPr>
      <xdr:spPr>
        <a:xfrm>
          <a:off x="17383202" y="657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99077</xdr:rowOff>
    </xdr:from>
    <xdr:ext cx="469744" cy="259045"/>
    <xdr:sp macro="" textlink="">
      <xdr:nvSpPr>
        <xdr:cNvPr id="589" name="n_4mainValue【試験研究機関】&#10;一人当たり面積">
          <a:extLst>
            <a:ext uri="{FF2B5EF4-FFF2-40B4-BE49-F238E27FC236}">
              <a16:creationId xmlns:a16="http://schemas.microsoft.com/office/drawing/2014/main" id="{95D8D33F-D58C-4117-BA0F-BA23865FB2CB}"/>
            </a:ext>
          </a:extLst>
        </xdr:cNvPr>
        <xdr:cNvSpPr txBox="1"/>
      </xdr:nvSpPr>
      <xdr:spPr>
        <a:xfrm>
          <a:off x="16592627" y="657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a:extLst>
            <a:ext uri="{FF2B5EF4-FFF2-40B4-BE49-F238E27FC236}">
              <a16:creationId xmlns:a16="http://schemas.microsoft.com/office/drawing/2014/main" id="{14F06699-15E3-4761-9E84-232CB92174F2}"/>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91" name="正方形/長方形 590">
          <a:extLst>
            <a:ext uri="{FF2B5EF4-FFF2-40B4-BE49-F238E27FC236}">
              <a16:creationId xmlns:a16="http://schemas.microsoft.com/office/drawing/2014/main" id="{4F3B279B-A6C7-4898-8748-0A0636B35989}"/>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92" name="正方形/長方形 591">
          <a:extLst>
            <a:ext uri="{FF2B5EF4-FFF2-40B4-BE49-F238E27FC236}">
              <a16:creationId xmlns:a16="http://schemas.microsoft.com/office/drawing/2014/main" id="{6B2F00B3-8EC6-4160-B7F2-420CF9F74C3E}"/>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93" name="正方形/長方形 592">
          <a:extLst>
            <a:ext uri="{FF2B5EF4-FFF2-40B4-BE49-F238E27FC236}">
              <a16:creationId xmlns:a16="http://schemas.microsoft.com/office/drawing/2014/main" id="{77B1DBDF-4A37-4736-98CF-FC8297D324D8}"/>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94" name="正方形/長方形 593">
          <a:extLst>
            <a:ext uri="{FF2B5EF4-FFF2-40B4-BE49-F238E27FC236}">
              <a16:creationId xmlns:a16="http://schemas.microsoft.com/office/drawing/2014/main" id="{53982905-23F5-459A-A23A-7D3BA1486C44}"/>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a:extLst>
            <a:ext uri="{FF2B5EF4-FFF2-40B4-BE49-F238E27FC236}">
              <a16:creationId xmlns:a16="http://schemas.microsoft.com/office/drawing/2014/main" id="{BD08358E-4078-4DC7-B649-D6B2B11108D0}"/>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a:extLst>
            <a:ext uri="{FF2B5EF4-FFF2-40B4-BE49-F238E27FC236}">
              <a16:creationId xmlns:a16="http://schemas.microsoft.com/office/drawing/2014/main" id="{7D869120-8BCC-4AC4-9968-0DAEA0C0FFAA}"/>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a:extLst>
            <a:ext uri="{FF2B5EF4-FFF2-40B4-BE49-F238E27FC236}">
              <a16:creationId xmlns:a16="http://schemas.microsoft.com/office/drawing/2014/main" id="{660297CA-EA5D-4B1F-BB52-B0ACF4AD0A53}"/>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8" name="テキスト ボックス 597">
          <a:extLst>
            <a:ext uri="{FF2B5EF4-FFF2-40B4-BE49-F238E27FC236}">
              <a16:creationId xmlns:a16="http://schemas.microsoft.com/office/drawing/2014/main" id="{A947F644-7902-472D-810E-1300F44C4A87}"/>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9" name="直線コネクタ 598">
          <a:extLst>
            <a:ext uri="{FF2B5EF4-FFF2-40B4-BE49-F238E27FC236}">
              <a16:creationId xmlns:a16="http://schemas.microsoft.com/office/drawing/2014/main" id="{650F3799-198D-4360-86D9-C0D047DB10E5}"/>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00" name="テキスト ボックス 599">
          <a:extLst>
            <a:ext uri="{FF2B5EF4-FFF2-40B4-BE49-F238E27FC236}">
              <a16:creationId xmlns:a16="http://schemas.microsoft.com/office/drawing/2014/main" id="{48B0C771-5D02-4CF3-B33D-A9F02A757612}"/>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1" name="直線コネクタ 600">
          <a:extLst>
            <a:ext uri="{FF2B5EF4-FFF2-40B4-BE49-F238E27FC236}">
              <a16:creationId xmlns:a16="http://schemas.microsoft.com/office/drawing/2014/main" id="{820F6B74-B7F6-4A07-866E-C6F4F5BBC782}"/>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2" name="テキスト ボックス 601">
          <a:extLst>
            <a:ext uri="{FF2B5EF4-FFF2-40B4-BE49-F238E27FC236}">
              <a16:creationId xmlns:a16="http://schemas.microsoft.com/office/drawing/2014/main" id="{2B96A68A-D4EA-4654-8C56-918D87586371}"/>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3" name="直線コネクタ 602">
          <a:extLst>
            <a:ext uri="{FF2B5EF4-FFF2-40B4-BE49-F238E27FC236}">
              <a16:creationId xmlns:a16="http://schemas.microsoft.com/office/drawing/2014/main" id="{B8E20612-4455-4D2C-A593-914FA11D5DB9}"/>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4" name="テキスト ボックス 603">
          <a:extLst>
            <a:ext uri="{FF2B5EF4-FFF2-40B4-BE49-F238E27FC236}">
              <a16:creationId xmlns:a16="http://schemas.microsoft.com/office/drawing/2014/main" id="{1C2DCD6F-FA3B-4433-9B38-2C57571CB40B}"/>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5" name="直線コネクタ 604">
          <a:extLst>
            <a:ext uri="{FF2B5EF4-FFF2-40B4-BE49-F238E27FC236}">
              <a16:creationId xmlns:a16="http://schemas.microsoft.com/office/drawing/2014/main" id="{36174018-08BC-4412-8DF5-417267878779}"/>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6" name="テキスト ボックス 605">
          <a:extLst>
            <a:ext uri="{FF2B5EF4-FFF2-40B4-BE49-F238E27FC236}">
              <a16:creationId xmlns:a16="http://schemas.microsoft.com/office/drawing/2014/main" id="{54224F8A-4264-494B-B91F-D49D45D9CCE3}"/>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a:extLst>
            <a:ext uri="{FF2B5EF4-FFF2-40B4-BE49-F238E27FC236}">
              <a16:creationId xmlns:a16="http://schemas.microsoft.com/office/drawing/2014/main" id="{8294F0ED-EE12-4439-A609-9D7C70597DB9}"/>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8" name="テキスト ボックス 607">
          <a:extLst>
            <a:ext uri="{FF2B5EF4-FFF2-40B4-BE49-F238E27FC236}">
              <a16:creationId xmlns:a16="http://schemas.microsoft.com/office/drawing/2014/main" id="{9261EA66-A72E-4D99-867E-6C8CA3759075}"/>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9" name="【警察施設】&#10;有形固定資産減価償却率グラフ枠">
          <a:extLst>
            <a:ext uri="{FF2B5EF4-FFF2-40B4-BE49-F238E27FC236}">
              <a16:creationId xmlns:a16="http://schemas.microsoft.com/office/drawing/2014/main" id="{094407C9-A960-4C1C-BC6C-FBF16A60CC66}"/>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610" name="直線コネクタ 609">
          <a:extLst>
            <a:ext uri="{FF2B5EF4-FFF2-40B4-BE49-F238E27FC236}">
              <a16:creationId xmlns:a16="http://schemas.microsoft.com/office/drawing/2014/main" id="{FAF05020-A49C-4258-BA46-FAEDBA86F211}"/>
            </a:ext>
          </a:extLst>
        </xdr:cNvPr>
        <xdr:cNvCxnSpPr/>
      </xdr:nvCxnSpPr>
      <xdr:spPr>
        <a:xfrm flipV="1">
          <a:off x="14695170" y="9028430"/>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611" name="【警察施設】&#10;有形固定資産減価償却率最小値テキスト">
          <a:extLst>
            <a:ext uri="{FF2B5EF4-FFF2-40B4-BE49-F238E27FC236}">
              <a16:creationId xmlns:a16="http://schemas.microsoft.com/office/drawing/2014/main" id="{ADF798A5-1A30-4AD1-A876-AA48F6895F24}"/>
            </a:ext>
          </a:extLst>
        </xdr:cNvPr>
        <xdr:cNvSpPr txBox="1"/>
      </xdr:nvSpPr>
      <xdr:spPr>
        <a:xfrm>
          <a:off x="14744700" y="1042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612" name="直線コネクタ 611">
          <a:extLst>
            <a:ext uri="{FF2B5EF4-FFF2-40B4-BE49-F238E27FC236}">
              <a16:creationId xmlns:a16="http://schemas.microsoft.com/office/drawing/2014/main" id="{721AAB7E-A4D3-4C2A-A10E-DC7B990B87CE}"/>
            </a:ext>
          </a:extLst>
        </xdr:cNvPr>
        <xdr:cNvCxnSpPr/>
      </xdr:nvCxnSpPr>
      <xdr:spPr>
        <a:xfrm>
          <a:off x="14611350" y="104226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613" name="【警察施設】&#10;有形固定資産減価償却率最大値テキスト">
          <a:extLst>
            <a:ext uri="{FF2B5EF4-FFF2-40B4-BE49-F238E27FC236}">
              <a16:creationId xmlns:a16="http://schemas.microsoft.com/office/drawing/2014/main" id="{CAA3D775-EFA8-4D60-997F-26E4C5F26BBA}"/>
            </a:ext>
          </a:extLst>
        </xdr:cNvPr>
        <xdr:cNvSpPr txBox="1"/>
      </xdr:nvSpPr>
      <xdr:spPr>
        <a:xfrm>
          <a:off x="14744700" y="881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14" name="直線コネクタ 613">
          <a:extLst>
            <a:ext uri="{FF2B5EF4-FFF2-40B4-BE49-F238E27FC236}">
              <a16:creationId xmlns:a16="http://schemas.microsoft.com/office/drawing/2014/main" id="{6C1F1725-E977-464F-881F-C660BC08EA9B}"/>
            </a:ext>
          </a:extLst>
        </xdr:cNvPr>
        <xdr:cNvCxnSpPr/>
      </xdr:nvCxnSpPr>
      <xdr:spPr>
        <a:xfrm>
          <a:off x="14611350" y="902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63517</xdr:rowOff>
    </xdr:from>
    <xdr:ext cx="405111" cy="259045"/>
    <xdr:sp macro="" textlink="">
      <xdr:nvSpPr>
        <xdr:cNvPr id="615" name="【警察施設】&#10;有形固定資産減価償却率平均値テキスト">
          <a:extLst>
            <a:ext uri="{FF2B5EF4-FFF2-40B4-BE49-F238E27FC236}">
              <a16:creationId xmlns:a16="http://schemas.microsoft.com/office/drawing/2014/main" id="{C847E89A-3415-4056-8BD4-DB0E5A629525}"/>
            </a:ext>
          </a:extLst>
        </xdr:cNvPr>
        <xdr:cNvSpPr txBox="1"/>
      </xdr:nvSpPr>
      <xdr:spPr>
        <a:xfrm>
          <a:off x="14744700" y="962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16" name="フローチャート: 判断 615">
          <a:extLst>
            <a:ext uri="{FF2B5EF4-FFF2-40B4-BE49-F238E27FC236}">
              <a16:creationId xmlns:a16="http://schemas.microsoft.com/office/drawing/2014/main" id="{9A7780FB-A779-4207-9C41-E04DE7FC9676}"/>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617" name="フローチャート: 判断 616">
          <a:extLst>
            <a:ext uri="{FF2B5EF4-FFF2-40B4-BE49-F238E27FC236}">
              <a16:creationId xmlns:a16="http://schemas.microsoft.com/office/drawing/2014/main" id="{75B34A00-4A35-44DD-BEFE-5F642D69305A}"/>
            </a:ext>
          </a:extLst>
        </xdr:cNvPr>
        <xdr:cNvSpPr/>
      </xdr:nvSpPr>
      <xdr:spPr>
        <a:xfrm>
          <a:off x="13887450" y="96879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618" name="フローチャート: 判断 617">
          <a:extLst>
            <a:ext uri="{FF2B5EF4-FFF2-40B4-BE49-F238E27FC236}">
              <a16:creationId xmlns:a16="http://schemas.microsoft.com/office/drawing/2014/main" id="{9EE4FC63-9C6D-45C3-AC9C-7758A16A7FF6}"/>
            </a:ext>
          </a:extLst>
        </xdr:cNvPr>
        <xdr:cNvSpPr/>
      </xdr:nvSpPr>
      <xdr:spPr>
        <a:xfrm>
          <a:off x="13096875" y="97849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19" name="フローチャート: 判断 618">
          <a:extLst>
            <a:ext uri="{FF2B5EF4-FFF2-40B4-BE49-F238E27FC236}">
              <a16:creationId xmlns:a16="http://schemas.microsoft.com/office/drawing/2014/main" id="{AD90A120-6E76-485E-B259-B01C50A9E2F8}"/>
            </a:ext>
          </a:extLst>
        </xdr:cNvPr>
        <xdr:cNvSpPr/>
      </xdr:nvSpPr>
      <xdr:spPr>
        <a:xfrm>
          <a:off x="12296775" y="9847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620" name="フローチャート: 判断 619">
          <a:extLst>
            <a:ext uri="{FF2B5EF4-FFF2-40B4-BE49-F238E27FC236}">
              <a16:creationId xmlns:a16="http://schemas.microsoft.com/office/drawing/2014/main" id="{AEA9ED77-33CF-4936-8329-4D96E77BA2F8}"/>
            </a:ext>
          </a:extLst>
        </xdr:cNvPr>
        <xdr:cNvSpPr/>
      </xdr:nvSpPr>
      <xdr:spPr>
        <a:xfrm>
          <a:off x="11487150" y="99034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96630866-20A0-4850-B85F-F7FAB16E86C0}"/>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B099E2C8-26FC-4596-B401-732A6071443E}"/>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12416835-C460-4797-A4A9-F6FF038ACB5F}"/>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810BB000-440C-4665-A3BD-4228B2BADD59}"/>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C8111036-4C59-41EF-8FEB-330B6E09A984}"/>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65786</xdr:rowOff>
    </xdr:from>
    <xdr:to>
      <xdr:col>85</xdr:col>
      <xdr:colOff>177800</xdr:colOff>
      <xdr:row>61</xdr:row>
      <xdr:rowOff>167386</xdr:rowOff>
    </xdr:to>
    <xdr:sp macro="" textlink="">
      <xdr:nvSpPr>
        <xdr:cNvPr id="626" name="楕円 625">
          <a:extLst>
            <a:ext uri="{FF2B5EF4-FFF2-40B4-BE49-F238E27FC236}">
              <a16:creationId xmlns:a16="http://schemas.microsoft.com/office/drawing/2014/main" id="{2F415CC9-75B2-48BF-A533-98529A78EF47}"/>
            </a:ext>
          </a:extLst>
        </xdr:cNvPr>
        <xdr:cNvSpPr/>
      </xdr:nvSpPr>
      <xdr:spPr>
        <a:xfrm>
          <a:off x="14649450" y="99463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44213</xdr:rowOff>
    </xdr:from>
    <xdr:ext cx="405111" cy="259045"/>
    <xdr:sp macro="" textlink="">
      <xdr:nvSpPr>
        <xdr:cNvPr id="627" name="【警察施設】&#10;有形固定資産減価償却率該当値テキスト">
          <a:extLst>
            <a:ext uri="{FF2B5EF4-FFF2-40B4-BE49-F238E27FC236}">
              <a16:creationId xmlns:a16="http://schemas.microsoft.com/office/drawing/2014/main" id="{4C411632-F51E-4B72-9AA2-B5D46C2C9425}"/>
            </a:ext>
          </a:extLst>
        </xdr:cNvPr>
        <xdr:cNvSpPr txBox="1"/>
      </xdr:nvSpPr>
      <xdr:spPr>
        <a:xfrm>
          <a:off x="14744700" y="992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8636</xdr:rowOff>
    </xdr:from>
    <xdr:to>
      <xdr:col>81</xdr:col>
      <xdr:colOff>101600</xdr:colOff>
      <xdr:row>62</xdr:row>
      <xdr:rowOff>110236</xdr:rowOff>
    </xdr:to>
    <xdr:sp macro="" textlink="">
      <xdr:nvSpPr>
        <xdr:cNvPr id="628" name="楕円 627">
          <a:extLst>
            <a:ext uri="{FF2B5EF4-FFF2-40B4-BE49-F238E27FC236}">
              <a16:creationId xmlns:a16="http://schemas.microsoft.com/office/drawing/2014/main" id="{D461287F-2934-4DAF-B4A4-E858AF3B3053}"/>
            </a:ext>
          </a:extLst>
        </xdr:cNvPr>
        <xdr:cNvSpPr/>
      </xdr:nvSpPr>
      <xdr:spPr>
        <a:xfrm>
          <a:off x="13887450" y="100511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116586</xdr:rowOff>
    </xdr:from>
    <xdr:to>
      <xdr:col>85</xdr:col>
      <xdr:colOff>127000</xdr:colOff>
      <xdr:row>62</xdr:row>
      <xdr:rowOff>59436</xdr:rowOff>
    </xdr:to>
    <xdr:cxnSp macro="">
      <xdr:nvCxnSpPr>
        <xdr:cNvPr id="629" name="直線コネクタ 628">
          <a:extLst>
            <a:ext uri="{FF2B5EF4-FFF2-40B4-BE49-F238E27FC236}">
              <a16:creationId xmlns:a16="http://schemas.microsoft.com/office/drawing/2014/main" id="{EEF66D87-3904-41E7-AB84-E84B2E452C30}"/>
            </a:ext>
          </a:extLst>
        </xdr:cNvPr>
        <xdr:cNvCxnSpPr/>
      </xdr:nvCxnSpPr>
      <xdr:spPr>
        <a:xfrm flipV="1">
          <a:off x="13935075" y="9994011"/>
          <a:ext cx="762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161798</xdr:rowOff>
    </xdr:from>
    <xdr:to>
      <xdr:col>76</xdr:col>
      <xdr:colOff>165100</xdr:colOff>
      <xdr:row>62</xdr:row>
      <xdr:rowOff>91948</xdr:rowOff>
    </xdr:to>
    <xdr:sp macro="" textlink="">
      <xdr:nvSpPr>
        <xdr:cNvPr id="630" name="楕円 629">
          <a:extLst>
            <a:ext uri="{FF2B5EF4-FFF2-40B4-BE49-F238E27FC236}">
              <a16:creationId xmlns:a16="http://schemas.microsoft.com/office/drawing/2014/main" id="{286F5F37-2FA6-44CA-A144-07172A7102EF}"/>
            </a:ext>
          </a:extLst>
        </xdr:cNvPr>
        <xdr:cNvSpPr/>
      </xdr:nvSpPr>
      <xdr:spPr>
        <a:xfrm>
          <a:off x="13096875" y="1004239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41148</xdr:rowOff>
    </xdr:from>
    <xdr:to>
      <xdr:col>81</xdr:col>
      <xdr:colOff>50800</xdr:colOff>
      <xdr:row>62</xdr:row>
      <xdr:rowOff>59436</xdr:rowOff>
    </xdr:to>
    <xdr:cxnSp macro="">
      <xdr:nvCxnSpPr>
        <xdr:cNvPr id="631" name="直線コネクタ 630">
          <a:extLst>
            <a:ext uri="{FF2B5EF4-FFF2-40B4-BE49-F238E27FC236}">
              <a16:creationId xmlns:a16="http://schemas.microsoft.com/office/drawing/2014/main" id="{0E468306-9F4C-4995-8901-8666773BE500}"/>
            </a:ext>
          </a:extLst>
        </xdr:cNvPr>
        <xdr:cNvCxnSpPr/>
      </xdr:nvCxnSpPr>
      <xdr:spPr>
        <a:xfrm>
          <a:off x="13144500" y="10080498"/>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161798</xdr:rowOff>
    </xdr:from>
    <xdr:to>
      <xdr:col>72</xdr:col>
      <xdr:colOff>38100</xdr:colOff>
      <xdr:row>62</xdr:row>
      <xdr:rowOff>91948</xdr:rowOff>
    </xdr:to>
    <xdr:sp macro="" textlink="">
      <xdr:nvSpPr>
        <xdr:cNvPr id="632" name="楕円 631">
          <a:extLst>
            <a:ext uri="{FF2B5EF4-FFF2-40B4-BE49-F238E27FC236}">
              <a16:creationId xmlns:a16="http://schemas.microsoft.com/office/drawing/2014/main" id="{61B13098-6CE7-4FCE-8A53-20EBE1E18811}"/>
            </a:ext>
          </a:extLst>
        </xdr:cNvPr>
        <xdr:cNvSpPr/>
      </xdr:nvSpPr>
      <xdr:spPr>
        <a:xfrm>
          <a:off x="12296775" y="1004239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41148</xdr:rowOff>
    </xdr:from>
    <xdr:to>
      <xdr:col>76</xdr:col>
      <xdr:colOff>114300</xdr:colOff>
      <xdr:row>62</xdr:row>
      <xdr:rowOff>41148</xdr:rowOff>
    </xdr:to>
    <xdr:cxnSp macro="">
      <xdr:nvCxnSpPr>
        <xdr:cNvPr id="633" name="直線コネクタ 632">
          <a:extLst>
            <a:ext uri="{FF2B5EF4-FFF2-40B4-BE49-F238E27FC236}">
              <a16:creationId xmlns:a16="http://schemas.microsoft.com/office/drawing/2014/main" id="{C91B9406-21AC-4ABA-ABC0-13C931C98FC6}"/>
            </a:ext>
          </a:extLst>
        </xdr:cNvPr>
        <xdr:cNvCxnSpPr/>
      </xdr:nvCxnSpPr>
      <xdr:spPr>
        <a:xfrm>
          <a:off x="12344400" y="1008049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49784</xdr:rowOff>
    </xdr:from>
    <xdr:to>
      <xdr:col>67</xdr:col>
      <xdr:colOff>101600</xdr:colOff>
      <xdr:row>62</xdr:row>
      <xdr:rowOff>151384</xdr:rowOff>
    </xdr:to>
    <xdr:sp macro="" textlink="">
      <xdr:nvSpPr>
        <xdr:cNvPr id="634" name="楕円 633">
          <a:extLst>
            <a:ext uri="{FF2B5EF4-FFF2-40B4-BE49-F238E27FC236}">
              <a16:creationId xmlns:a16="http://schemas.microsoft.com/office/drawing/2014/main" id="{01DF8C97-BA3E-4242-9F27-152AEB675A72}"/>
            </a:ext>
          </a:extLst>
        </xdr:cNvPr>
        <xdr:cNvSpPr/>
      </xdr:nvSpPr>
      <xdr:spPr>
        <a:xfrm>
          <a:off x="11487150" y="1008595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41148</xdr:rowOff>
    </xdr:from>
    <xdr:to>
      <xdr:col>71</xdr:col>
      <xdr:colOff>177800</xdr:colOff>
      <xdr:row>62</xdr:row>
      <xdr:rowOff>100584</xdr:rowOff>
    </xdr:to>
    <xdr:cxnSp macro="">
      <xdr:nvCxnSpPr>
        <xdr:cNvPr id="635" name="直線コネクタ 634">
          <a:extLst>
            <a:ext uri="{FF2B5EF4-FFF2-40B4-BE49-F238E27FC236}">
              <a16:creationId xmlns:a16="http://schemas.microsoft.com/office/drawing/2014/main" id="{E1F9278D-9616-4C3F-AF54-09AA83CC561D}"/>
            </a:ext>
          </a:extLst>
        </xdr:cNvPr>
        <xdr:cNvCxnSpPr/>
      </xdr:nvCxnSpPr>
      <xdr:spPr>
        <a:xfrm flipV="1">
          <a:off x="11534775" y="10080498"/>
          <a:ext cx="809625"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81043</xdr:rowOff>
    </xdr:from>
    <xdr:ext cx="405111" cy="259045"/>
    <xdr:sp macro="" textlink="">
      <xdr:nvSpPr>
        <xdr:cNvPr id="636" name="n_1aveValue【警察施設】&#10;有形固定資産減価償却率">
          <a:extLst>
            <a:ext uri="{FF2B5EF4-FFF2-40B4-BE49-F238E27FC236}">
              <a16:creationId xmlns:a16="http://schemas.microsoft.com/office/drawing/2014/main" id="{AD0ED7D5-C003-43BE-9611-95EA13998581}"/>
            </a:ext>
          </a:extLst>
        </xdr:cNvPr>
        <xdr:cNvSpPr txBox="1"/>
      </xdr:nvSpPr>
      <xdr:spPr>
        <a:xfrm>
          <a:off x="13745219" y="947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19321</xdr:rowOff>
    </xdr:from>
    <xdr:ext cx="405111" cy="259045"/>
    <xdr:sp macro="" textlink="">
      <xdr:nvSpPr>
        <xdr:cNvPr id="637" name="n_2aveValue【警察施設】&#10;有形固定資産減価償却率">
          <a:extLst>
            <a:ext uri="{FF2B5EF4-FFF2-40B4-BE49-F238E27FC236}">
              <a16:creationId xmlns:a16="http://schemas.microsoft.com/office/drawing/2014/main" id="{3E63307A-4D28-4BBD-9F66-EFD621235B33}"/>
            </a:ext>
          </a:extLst>
        </xdr:cNvPr>
        <xdr:cNvSpPr txBox="1"/>
      </xdr:nvSpPr>
      <xdr:spPr>
        <a:xfrm>
          <a:off x="12964169" y="957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78757</xdr:rowOff>
    </xdr:from>
    <xdr:ext cx="405111" cy="259045"/>
    <xdr:sp macro="" textlink="">
      <xdr:nvSpPr>
        <xdr:cNvPr id="638" name="n_3aveValue【警察施設】&#10;有形固定資産減価償却率">
          <a:extLst>
            <a:ext uri="{FF2B5EF4-FFF2-40B4-BE49-F238E27FC236}">
              <a16:creationId xmlns:a16="http://schemas.microsoft.com/office/drawing/2014/main" id="{813860AD-F9AC-4546-BF46-942193DBAD0C}"/>
            </a:ext>
          </a:extLst>
        </xdr:cNvPr>
        <xdr:cNvSpPr txBox="1"/>
      </xdr:nvSpPr>
      <xdr:spPr>
        <a:xfrm>
          <a:off x="12164069"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639" name="n_4aveValue【警察施設】&#10;有形固定資産減価償却率">
          <a:extLst>
            <a:ext uri="{FF2B5EF4-FFF2-40B4-BE49-F238E27FC236}">
              <a16:creationId xmlns:a16="http://schemas.microsoft.com/office/drawing/2014/main" id="{F5FB8715-7610-4D54-8BA1-C28FBC6A57A4}"/>
            </a:ext>
          </a:extLst>
        </xdr:cNvPr>
        <xdr:cNvSpPr txBox="1"/>
      </xdr:nvSpPr>
      <xdr:spPr>
        <a:xfrm>
          <a:off x="11354444" y="969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101363</xdr:rowOff>
    </xdr:from>
    <xdr:ext cx="405111" cy="259045"/>
    <xdr:sp macro="" textlink="">
      <xdr:nvSpPr>
        <xdr:cNvPr id="640" name="n_1mainValue【警察施設】&#10;有形固定資産減価償却率">
          <a:extLst>
            <a:ext uri="{FF2B5EF4-FFF2-40B4-BE49-F238E27FC236}">
              <a16:creationId xmlns:a16="http://schemas.microsoft.com/office/drawing/2014/main" id="{0EFAB186-1609-49E0-BCDC-9486593E088F}"/>
            </a:ext>
          </a:extLst>
        </xdr:cNvPr>
        <xdr:cNvSpPr txBox="1"/>
      </xdr:nvSpPr>
      <xdr:spPr>
        <a:xfrm>
          <a:off x="13745219" y="1014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83075</xdr:rowOff>
    </xdr:from>
    <xdr:ext cx="405111" cy="259045"/>
    <xdr:sp macro="" textlink="">
      <xdr:nvSpPr>
        <xdr:cNvPr id="641" name="n_2mainValue【警察施設】&#10;有形固定資産減価償却率">
          <a:extLst>
            <a:ext uri="{FF2B5EF4-FFF2-40B4-BE49-F238E27FC236}">
              <a16:creationId xmlns:a16="http://schemas.microsoft.com/office/drawing/2014/main" id="{ADC5D3AC-A9AB-4CF6-828B-6AE78BABEC28}"/>
            </a:ext>
          </a:extLst>
        </xdr:cNvPr>
        <xdr:cNvSpPr txBox="1"/>
      </xdr:nvSpPr>
      <xdr:spPr>
        <a:xfrm>
          <a:off x="12964169" y="1012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83075</xdr:rowOff>
    </xdr:from>
    <xdr:ext cx="405111" cy="259045"/>
    <xdr:sp macro="" textlink="">
      <xdr:nvSpPr>
        <xdr:cNvPr id="642" name="n_3mainValue【警察施設】&#10;有形固定資産減価償却率">
          <a:extLst>
            <a:ext uri="{FF2B5EF4-FFF2-40B4-BE49-F238E27FC236}">
              <a16:creationId xmlns:a16="http://schemas.microsoft.com/office/drawing/2014/main" id="{9DF5FE2B-A9FB-4803-9188-6A844BEADC77}"/>
            </a:ext>
          </a:extLst>
        </xdr:cNvPr>
        <xdr:cNvSpPr txBox="1"/>
      </xdr:nvSpPr>
      <xdr:spPr>
        <a:xfrm>
          <a:off x="12164069" y="1012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142511</xdr:rowOff>
    </xdr:from>
    <xdr:ext cx="405111" cy="259045"/>
    <xdr:sp macro="" textlink="">
      <xdr:nvSpPr>
        <xdr:cNvPr id="643" name="n_4mainValue【警察施設】&#10;有形固定資産減価償却率">
          <a:extLst>
            <a:ext uri="{FF2B5EF4-FFF2-40B4-BE49-F238E27FC236}">
              <a16:creationId xmlns:a16="http://schemas.microsoft.com/office/drawing/2014/main" id="{0C65A466-9C7E-4ADA-9923-F17C79F06D89}"/>
            </a:ext>
          </a:extLst>
        </xdr:cNvPr>
        <xdr:cNvSpPr txBox="1"/>
      </xdr:nvSpPr>
      <xdr:spPr>
        <a:xfrm>
          <a:off x="11354444" y="10185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a:extLst>
            <a:ext uri="{FF2B5EF4-FFF2-40B4-BE49-F238E27FC236}">
              <a16:creationId xmlns:a16="http://schemas.microsoft.com/office/drawing/2014/main" id="{A1909FAD-0234-49EE-9176-EF27A8B8DBCC}"/>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5" name="正方形/長方形 644">
          <a:extLst>
            <a:ext uri="{FF2B5EF4-FFF2-40B4-BE49-F238E27FC236}">
              <a16:creationId xmlns:a16="http://schemas.microsoft.com/office/drawing/2014/main" id="{3B115E92-0521-4CA5-8B62-788FE8B9990F}"/>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6" name="正方形/長方形 645">
          <a:extLst>
            <a:ext uri="{FF2B5EF4-FFF2-40B4-BE49-F238E27FC236}">
              <a16:creationId xmlns:a16="http://schemas.microsoft.com/office/drawing/2014/main" id="{717F7010-CB43-440D-92C0-12F706A704F4}"/>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47" name="正方形/長方形 646">
          <a:extLst>
            <a:ext uri="{FF2B5EF4-FFF2-40B4-BE49-F238E27FC236}">
              <a16:creationId xmlns:a16="http://schemas.microsoft.com/office/drawing/2014/main" id="{1E8B6C1B-6EEA-4A93-8854-ADB4F62EB68B}"/>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48" name="正方形/長方形 647">
          <a:extLst>
            <a:ext uri="{FF2B5EF4-FFF2-40B4-BE49-F238E27FC236}">
              <a16:creationId xmlns:a16="http://schemas.microsoft.com/office/drawing/2014/main" id="{DF6365CC-0388-4D8A-86C4-63B84B76385B}"/>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a:extLst>
            <a:ext uri="{FF2B5EF4-FFF2-40B4-BE49-F238E27FC236}">
              <a16:creationId xmlns:a16="http://schemas.microsoft.com/office/drawing/2014/main" id="{5F3B1B7E-006E-4AF7-A28D-94373F990C95}"/>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a:extLst>
            <a:ext uri="{FF2B5EF4-FFF2-40B4-BE49-F238E27FC236}">
              <a16:creationId xmlns:a16="http://schemas.microsoft.com/office/drawing/2014/main" id="{F8C8CE15-8ADB-41B5-B959-6AA16E7186C6}"/>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a:extLst>
            <a:ext uri="{FF2B5EF4-FFF2-40B4-BE49-F238E27FC236}">
              <a16:creationId xmlns:a16="http://schemas.microsoft.com/office/drawing/2014/main" id="{36D73EDE-700C-4E7C-9065-E8CDAF220AE6}"/>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a:extLst>
            <a:ext uri="{FF2B5EF4-FFF2-40B4-BE49-F238E27FC236}">
              <a16:creationId xmlns:a16="http://schemas.microsoft.com/office/drawing/2014/main" id="{A9101E50-B0D8-4A17-80DE-7278021C3AE4}"/>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a:extLst>
            <a:ext uri="{FF2B5EF4-FFF2-40B4-BE49-F238E27FC236}">
              <a16:creationId xmlns:a16="http://schemas.microsoft.com/office/drawing/2014/main" id="{BAC51676-5979-44C3-8EC8-DC60FEA26B69}"/>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a:extLst>
            <a:ext uri="{FF2B5EF4-FFF2-40B4-BE49-F238E27FC236}">
              <a16:creationId xmlns:a16="http://schemas.microsoft.com/office/drawing/2014/main" id="{B8213276-07BA-440E-BAB7-169805F47761}"/>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a:extLst>
            <a:ext uri="{FF2B5EF4-FFF2-40B4-BE49-F238E27FC236}">
              <a16:creationId xmlns:a16="http://schemas.microsoft.com/office/drawing/2014/main" id="{CA8AD32A-0901-4CC8-B9C3-7919E8A38C1F}"/>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a:extLst>
            <a:ext uri="{FF2B5EF4-FFF2-40B4-BE49-F238E27FC236}">
              <a16:creationId xmlns:a16="http://schemas.microsoft.com/office/drawing/2014/main" id="{FBFAD415-EC2C-4080-8F9A-74AA6E54D318}"/>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a:extLst>
            <a:ext uri="{FF2B5EF4-FFF2-40B4-BE49-F238E27FC236}">
              <a16:creationId xmlns:a16="http://schemas.microsoft.com/office/drawing/2014/main" id="{EE998F6A-5950-466A-8181-1236846EF030}"/>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a:extLst>
            <a:ext uri="{FF2B5EF4-FFF2-40B4-BE49-F238E27FC236}">
              <a16:creationId xmlns:a16="http://schemas.microsoft.com/office/drawing/2014/main" id="{845A6476-5F4C-4277-9DFA-EB9CBE057E7A}"/>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a:extLst>
            <a:ext uri="{FF2B5EF4-FFF2-40B4-BE49-F238E27FC236}">
              <a16:creationId xmlns:a16="http://schemas.microsoft.com/office/drawing/2014/main" id="{2747E954-4491-41C5-9A6E-1755F222D6A7}"/>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a:extLst>
            <a:ext uri="{FF2B5EF4-FFF2-40B4-BE49-F238E27FC236}">
              <a16:creationId xmlns:a16="http://schemas.microsoft.com/office/drawing/2014/main" id="{6BF926B1-6E7F-49A2-9572-D8BB3530C0B3}"/>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a:extLst>
            <a:ext uri="{FF2B5EF4-FFF2-40B4-BE49-F238E27FC236}">
              <a16:creationId xmlns:a16="http://schemas.microsoft.com/office/drawing/2014/main" id="{EE390B1E-C336-4BB2-943D-595057FE9D47}"/>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a:extLst>
            <a:ext uri="{FF2B5EF4-FFF2-40B4-BE49-F238E27FC236}">
              <a16:creationId xmlns:a16="http://schemas.microsoft.com/office/drawing/2014/main" id="{6620CD30-40F5-413B-8A45-EBAB76564F42}"/>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a:extLst>
            <a:ext uri="{FF2B5EF4-FFF2-40B4-BE49-F238E27FC236}">
              <a16:creationId xmlns:a16="http://schemas.microsoft.com/office/drawing/2014/main" id="{43EBA427-3606-4898-BBD4-CB1AA8B1A9E0}"/>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警察施設】&#10;一人当たり面積グラフ枠">
          <a:extLst>
            <a:ext uri="{FF2B5EF4-FFF2-40B4-BE49-F238E27FC236}">
              <a16:creationId xmlns:a16="http://schemas.microsoft.com/office/drawing/2014/main" id="{4A134499-526E-4185-AB44-C51175E25090}"/>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665" name="直線コネクタ 664">
          <a:extLst>
            <a:ext uri="{FF2B5EF4-FFF2-40B4-BE49-F238E27FC236}">
              <a16:creationId xmlns:a16="http://schemas.microsoft.com/office/drawing/2014/main" id="{C2AE6F24-A6EA-491F-88B8-DBE88F6612A0}"/>
            </a:ext>
          </a:extLst>
        </xdr:cNvPr>
        <xdr:cNvCxnSpPr/>
      </xdr:nvCxnSpPr>
      <xdr:spPr>
        <a:xfrm flipV="1">
          <a:off x="19952970" y="90106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66" name="【警察施設】&#10;一人当たり面積最小値テキスト">
          <a:extLst>
            <a:ext uri="{FF2B5EF4-FFF2-40B4-BE49-F238E27FC236}">
              <a16:creationId xmlns:a16="http://schemas.microsoft.com/office/drawing/2014/main" id="{689C7E8D-6C21-46B1-A893-167785B8BB33}"/>
            </a:ext>
          </a:extLst>
        </xdr:cNvPr>
        <xdr:cNvSpPr txBox="1"/>
      </xdr:nvSpPr>
      <xdr:spPr>
        <a:xfrm>
          <a:off x="20002500"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67" name="直線コネクタ 666">
          <a:extLst>
            <a:ext uri="{FF2B5EF4-FFF2-40B4-BE49-F238E27FC236}">
              <a16:creationId xmlns:a16="http://schemas.microsoft.com/office/drawing/2014/main" id="{2CC6D065-8438-48E0-97A6-A9E6127B90BE}"/>
            </a:ext>
          </a:extLst>
        </xdr:cNvPr>
        <xdr:cNvCxnSpPr/>
      </xdr:nvCxnSpPr>
      <xdr:spPr>
        <a:xfrm>
          <a:off x="19878675" y="10325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68" name="【警察施設】&#10;一人当たり面積最大値テキスト">
          <a:extLst>
            <a:ext uri="{FF2B5EF4-FFF2-40B4-BE49-F238E27FC236}">
              <a16:creationId xmlns:a16="http://schemas.microsoft.com/office/drawing/2014/main" id="{A5A66F00-F435-490E-804D-05C4C37C3347}"/>
            </a:ext>
          </a:extLst>
        </xdr:cNvPr>
        <xdr:cNvSpPr txBox="1"/>
      </xdr:nvSpPr>
      <xdr:spPr>
        <a:xfrm>
          <a:off x="20002500" y="87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69" name="直線コネクタ 668">
          <a:extLst>
            <a:ext uri="{FF2B5EF4-FFF2-40B4-BE49-F238E27FC236}">
              <a16:creationId xmlns:a16="http://schemas.microsoft.com/office/drawing/2014/main" id="{27FA5004-D949-4C4D-8604-7CCB6ED377C4}"/>
            </a:ext>
          </a:extLst>
        </xdr:cNvPr>
        <xdr:cNvCxnSpPr/>
      </xdr:nvCxnSpPr>
      <xdr:spPr>
        <a:xfrm>
          <a:off x="19878675" y="9010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469744" cy="259045"/>
    <xdr:sp macro="" textlink="">
      <xdr:nvSpPr>
        <xdr:cNvPr id="670" name="【警察施設】&#10;一人当たり面積平均値テキスト">
          <a:extLst>
            <a:ext uri="{FF2B5EF4-FFF2-40B4-BE49-F238E27FC236}">
              <a16:creationId xmlns:a16="http://schemas.microsoft.com/office/drawing/2014/main" id="{B2631761-906F-4E4C-88AC-62C59E3BC0C1}"/>
            </a:ext>
          </a:extLst>
        </xdr:cNvPr>
        <xdr:cNvSpPr txBox="1"/>
      </xdr:nvSpPr>
      <xdr:spPr>
        <a:xfrm>
          <a:off x="20002500" y="9560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71" name="フローチャート: 判断 670">
          <a:extLst>
            <a:ext uri="{FF2B5EF4-FFF2-40B4-BE49-F238E27FC236}">
              <a16:creationId xmlns:a16="http://schemas.microsoft.com/office/drawing/2014/main" id="{670DAA5D-B257-4482-B5DD-0EAE28293697}"/>
            </a:ext>
          </a:extLst>
        </xdr:cNvPr>
        <xdr:cNvSpPr/>
      </xdr:nvSpPr>
      <xdr:spPr>
        <a:xfrm>
          <a:off x="19897725"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72" name="フローチャート: 判断 671">
          <a:extLst>
            <a:ext uri="{FF2B5EF4-FFF2-40B4-BE49-F238E27FC236}">
              <a16:creationId xmlns:a16="http://schemas.microsoft.com/office/drawing/2014/main" id="{E6029DB5-8AE5-4E66-80B1-674B7B26A62F}"/>
            </a:ext>
          </a:extLst>
        </xdr:cNvPr>
        <xdr:cNvSpPr/>
      </xdr:nvSpPr>
      <xdr:spPr>
        <a:xfrm>
          <a:off x="19154775" y="9696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73" name="フローチャート: 判断 672">
          <a:extLst>
            <a:ext uri="{FF2B5EF4-FFF2-40B4-BE49-F238E27FC236}">
              <a16:creationId xmlns:a16="http://schemas.microsoft.com/office/drawing/2014/main" id="{F700A246-56BF-4163-AB9A-E2B80ADE5167}"/>
            </a:ext>
          </a:extLst>
        </xdr:cNvPr>
        <xdr:cNvSpPr/>
      </xdr:nvSpPr>
      <xdr:spPr>
        <a:xfrm>
          <a:off x="18345150"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674" name="フローチャート: 判断 673">
          <a:extLst>
            <a:ext uri="{FF2B5EF4-FFF2-40B4-BE49-F238E27FC236}">
              <a16:creationId xmlns:a16="http://schemas.microsoft.com/office/drawing/2014/main" id="{3AE06DDD-62DA-469A-8EFE-7297FCA632D3}"/>
            </a:ext>
          </a:extLst>
        </xdr:cNvPr>
        <xdr:cNvSpPr/>
      </xdr:nvSpPr>
      <xdr:spPr>
        <a:xfrm>
          <a:off x="17554575" y="9658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50800</xdr:rowOff>
    </xdr:from>
    <xdr:to>
      <xdr:col>98</xdr:col>
      <xdr:colOff>38100</xdr:colOff>
      <xdr:row>60</xdr:row>
      <xdr:rowOff>152400</xdr:rowOff>
    </xdr:to>
    <xdr:sp macro="" textlink="">
      <xdr:nvSpPr>
        <xdr:cNvPr id="675" name="フローチャート: 判断 674">
          <a:extLst>
            <a:ext uri="{FF2B5EF4-FFF2-40B4-BE49-F238E27FC236}">
              <a16:creationId xmlns:a16="http://schemas.microsoft.com/office/drawing/2014/main" id="{0DD5EF7E-D0FB-4323-9E7E-0A132C743B9D}"/>
            </a:ext>
          </a:extLst>
        </xdr:cNvPr>
        <xdr:cNvSpPr/>
      </xdr:nvSpPr>
      <xdr:spPr>
        <a:xfrm>
          <a:off x="16754475" y="97631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7178C338-A866-4E45-88F7-5BDAEC5D537B}"/>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699537A3-F63F-4462-8681-4F77B4364BC1}"/>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BAAEE28D-AF6B-4684-9F80-05A409E19AFB}"/>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FF6384E5-8F02-4820-9426-91A311DA694F}"/>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11477365-D4A0-4BC0-91B7-36A3080DE9F3}"/>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681" name="楕円 680">
          <a:extLst>
            <a:ext uri="{FF2B5EF4-FFF2-40B4-BE49-F238E27FC236}">
              <a16:creationId xmlns:a16="http://schemas.microsoft.com/office/drawing/2014/main" id="{9B1061D5-19C8-4167-AF41-2165091B526B}"/>
            </a:ext>
          </a:extLst>
        </xdr:cNvPr>
        <xdr:cNvSpPr/>
      </xdr:nvSpPr>
      <xdr:spPr>
        <a:xfrm>
          <a:off x="19897725" y="9867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130827</xdr:rowOff>
    </xdr:from>
    <xdr:ext cx="469744" cy="259045"/>
    <xdr:sp macro="" textlink="">
      <xdr:nvSpPr>
        <xdr:cNvPr id="682" name="【警察施設】&#10;一人当たり面積該当値テキスト">
          <a:extLst>
            <a:ext uri="{FF2B5EF4-FFF2-40B4-BE49-F238E27FC236}">
              <a16:creationId xmlns:a16="http://schemas.microsoft.com/office/drawing/2014/main" id="{3FF15118-B1F4-4DF0-A316-2FFFF466ED6E}"/>
            </a:ext>
          </a:extLst>
        </xdr:cNvPr>
        <xdr:cNvSpPr txBox="1"/>
      </xdr:nvSpPr>
      <xdr:spPr>
        <a:xfrm>
          <a:off x="20002500"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19050</xdr:rowOff>
    </xdr:from>
    <xdr:to>
      <xdr:col>112</xdr:col>
      <xdr:colOff>38100</xdr:colOff>
      <xdr:row>61</xdr:row>
      <xdr:rowOff>120650</xdr:rowOff>
    </xdr:to>
    <xdr:sp macro="" textlink="">
      <xdr:nvSpPr>
        <xdr:cNvPr id="683" name="楕円 682">
          <a:extLst>
            <a:ext uri="{FF2B5EF4-FFF2-40B4-BE49-F238E27FC236}">
              <a16:creationId xmlns:a16="http://schemas.microsoft.com/office/drawing/2014/main" id="{5C8B91D3-304E-4C76-8AF0-F5D143EE76C2}"/>
            </a:ext>
          </a:extLst>
        </xdr:cNvPr>
        <xdr:cNvSpPr/>
      </xdr:nvSpPr>
      <xdr:spPr>
        <a:xfrm>
          <a:off x="19154775" y="98964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31750</xdr:rowOff>
    </xdr:from>
    <xdr:to>
      <xdr:col>116</xdr:col>
      <xdr:colOff>63500</xdr:colOff>
      <xdr:row>61</xdr:row>
      <xdr:rowOff>69850</xdr:rowOff>
    </xdr:to>
    <xdr:cxnSp macro="">
      <xdr:nvCxnSpPr>
        <xdr:cNvPr id="684" name="直線コネクタ 683">
          <a:extLst>
            <a:ext uri="{FF2B5EF4-FFF2-40B4-BE49-F238E27FC236}">
              <a16:creationId xmlns:a16="http://schemas.microsoft.com/office/drawing/2014/main" id="{FB9F99F0-B907-4469-8CF3-E17565F60B4B}"/>
            </a:ext>
          </a:extLst>
        </xdr:cNvPr>
        <xdr:cNvCxnSpPr/>
      </xdr:nvCxnSpPr>
      <xdr:spPr>
        <a:xfrm flipV="1">
          <a:off x="19202400" y="990600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85" name="楕円 684">
          <a:extLst>
            <a:ext uri="{FF2B5EF4-FFF2-40B4-BE49-F238E27FC236}">
              <a16:creationId xmlns:a16="http://schemas.microsoft.com/office/drawing/2014/main" id="{EB1B9223-2306-48A2-A477-B65B54C617AC}"/>
            </a:ext>
          </a:extLst>
        </xdr:cNvPr>
        <xdr:cNvSpPr/>
      </xdr:nvSpPr>
      <xdr:spPr>
        <a:xfrm>
          <a:off x="18345150" y="9886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69850</xdr:rowOff>
    </xdr:to>
    <xdr:cxnSp macro="">
      <xdr:nvCxnSpPr>
        <xdr:cNvPr id="686" name="直線コネクタ 685">
          <a:extLst>
            <a:ext uri="{FF2B5EF4-FFF2-40B4-BE49-F238E27FC236}">
              <a16:creationId xmlns:a16="http://schemas.microsoft.com/office/drawing/2014/main" id="{08E068E0-A28E-49D3-BF54-A42EFCC9D622}"/>
            </a:ext>
          </a:extLst>
        </xdr:cNvPr>
        <xdr:cNvCxnSpPr/>
      </xdr:nvCxnSpPr>
      <xdr:spPr>
        <a:xfrm>
          <a:off x="18392775" y="9934575"/>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87" name="楕円 686">
          <a:extLst>
            <a:ext uri="{FF2B5EF4-FFF2-40B4-BE49-F238E27FC236}">
              <a16:creationId xmlns:a16="http://schemas.microsoft.com/office/drawing/2014/main" id="{311FD7AA-DEFC-4A2E-BF0F-8E345E089039}"/>
            </a:ext>
          </a:extLst>
        </xdr:cNvPr>
        <xdr:cNvSpPr/>
      </xdr:nvSpPr>
      <xdr:spPr>
        <a:xfrm>
          <a:off x="17554575" y="98964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69850</xdr:rowOff>
    </xdr:to>
    <xdr:cxnSp macro="">
      <xdr:nvCxnSpPr>
        <xdr:cNvPr id="688" name="直線コネクタ 687">
          <a:extLst>
            <a:ext uri="{FF2B5EF4-FFF2-40B4-BE49-F238E27FC236}">
              <a16:creationId xmlns:a16="http://schemas.microsoft.com/office/drawing/2014/main" id="{EA16BEC9-F607-4BBD-9FC5-5A39AC6AA6E6}"/>
            </a:ext>
          </a:extLst>
        </xdr:cNvPr>
        <xdr:cNvCxnSpPr/>
      </xdr:nvCxnSpPr>
      <xdr:spPr>
        <a:xfrm flipV="1">
          <a:off x="17602200" y="9934575"/>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139700</xdr:rowOff>
    </xdr:from>
    <xdr:to>
      <xdr:col>98</xdr:col>
      <xdr:colOff>38100</xdr:colOff>
      <xdr:row>61</xdr:row>
      <xdr:rowOff>69850</xdr:rowOff>
    </xdr:to>
    <xdr:sp macro="" textlink="">
      <xdr:nvSpPr>
        <xdr:cNvPr id="689" name="楕円 688">
          <a:extLst>
            <a:ext uri="{FF2B5EF4-FFF2-40B4-BE49-F238E27FC236}">
              <a16:creationId xmlns:a16="http://schemas.microsoft.com/office/drawing/2014/main" id="{77E198A4-EECD-49A9-9C02-3382911A9043}"/>
            </a:ext>
          </a:extLst>
        </xdr:cNvPr>
        <xdr:cNvSpPr/>
      </xdr:nvSpPr>
      <xdr:spPr>
        <a:xfrm>
          <a:off x="16754475" y="9858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19050</xdr:rowOff>
    </xdr:from>
    <xdr:to>
      <xdr:col>102</xdr:col>
      <xdr:colOff>114300</xdr:colOff>
      <xdr:row>61</xdr:row>
      <xdr:rowOff>69850</xdr:rowOff>
    </xdr:to>
    <xdr:cxnSp macro="">
      <xdr:nvCxnSpPr>
        <xdr:cNvPr id="690" name="直線コネクタ 689">
          <a:extLst>
            <a:ext uri="{FF2B5EF4-FFF2-40B4-BE49-F238E27FC236}">
              <a16:creationId xmlns:a16="http://schemas.microsoft.com/office/drawing/2014/main" id="{0463B6E3-F471-4469-BF82-A105C33488EA}"/>
            </a:ext>
          </a:extLst>
        </xdr:cNvPr>
        <xdr:cNvCxnSpPr/>
      </xdr:nvCxnSpPr>
      <xdr:spPr>
        <a:xfrm>
          <a:off x="16802100" y="9896475"/>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92727</xdr:rowOff>
    </xdr:from>
    <xdr:ext cx="469744" cy="259045"/>
    <xdr:sp macro="" textlink="">
      <xdr:nvSpPr>
        <xdr:cNvPr id="691" name="n_1aveValue【警察施設】&#10;一人当たり面積">
          <a:extLst>
            <a:ext uri="{FF2B5EF4-FFF2-40B4-BE49-F238E27FC236}">
              <a16:creationId xmlns:a16="http://schemas.microsoft.com/office/drawing/2014/main" id="{51E9598A-3822-42E9-9CC3-36CB5D99D021}"/>
            </a:ext>
          </a:extLst>
        </xdr:cNvPr>
        <xdr:cNvSpPr txBox="1"/>
      </xdr:nvSpPr>
      <xdr:spPr>
        <a:xfrm>
          <a:off x="18983402" y="948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105427</xdr:rowOff>
    </xdr:from>
    <xdr:ext cx="469744" cy="259045"/>
    <xdr:sp macro="" textlink="">
      <xdr:nvSpPr>
        <xdr:cNvPr id="692" name="n_2aveValue【警察施設】&#10;一人当たり面積">
          <a:extLst>
            <a:ext uri="{FF2B5EF4-FFF2-40B4-BE49-F238E27FC236}">
              <a16:creationId xmlns:a16="http://schemas.microsoft.com/office/drawing/2014/main" id="{454D79AB-817C-488E-96FE-F7F04D6AB073}"/>
            </a:ext>
          </a:extLst>
        </xdr:cNvPr>
        <xdr:cNvSpPr txBox="1"/>
      </xdr:nvSpPr>
      <xdr:spPr>
        <a:xfrm>
          <a:off x="18183302" y="949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54627</xdr:rowOff>
    </xdr:from>
    <xdr:ext cx="469744" cy="259045"/>
    <xdr:sp macro="" textlink="">
      <xdr:nvSpPr>
        <xdr:cNvPr id="693" name="n_3aveValue【警察施設】&#10;一人当たり面積">
          <a:extLst>
            <a:ext uri="{FF2B5EF4-FFF2-40B4-BE49-F238E27FC236}">
              <a16:creationId xmlns:a16="http://schemas.microsoft.com/office/drawing/2014/main" id="{76D11E07-9200-452A-9C03-31B53D241445}"/>
            </a:ext>
          </a:extLst>
        </xdr:cNvPr>
        <xdr:cNvSpPr txBox="1"/>
      </xdr:nvSpPr>
      <xdr:spPr>
        <a:xfrm>
          <a:off x="17383202" y="944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168927</xdr:rowOff>
    </xdr:from>
    <xdr:ext cx="469744" cy="259045"/>
    <xdr:sp macro="" textlink="">
      <xdr:nvSpPr>
        <xdr:cNvPr id="694" name="n_4aveValue【警察施設】&#10;一人当たり面積">
          <a:extLst>
            <a:ext uri="{FF2B5EF4-FFF2-40B4-BE49-F238E27FC236}">
              <a16:creationId xmlns:a16="http://schemas.microsoft.com/office/drawing/2014/main" id="{37D023FC-4DCF-474E-8820-C32ED5CEDDC1}"/>
            </a:ext>
          </a:extLst>
        </xdr:cNvPr>
        <xdr:cNvSpPr txBox="1"/>
      </xdr:nvSpPr>
      <xdr:spPr>
        <a:xfrm>
          <a:off x="16592627" y="955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111777</xdr:rowOff>
    </xdr:from>
    <xdr:ext cx="469744" cy="259045"/>
    <xdr:sp macro="" textlink="">
      <xdr:nvSpPr>
        <xdr:cNvPr id="695" name="n_1mainValue【警察施設】&#10;一人当たり面積">
          <a:extLst>
            <a:ext uri="{FF2B5EF4-FFF2-40B4-BE49-F238E27FC236}">
              <a16:creationId xmlns:a16="http://schemas.microsoft.com/office/drawing/2014/main" id="{ECCA6EBE-03D9-4D99-BAED-291C701C43C8}"/>
            </a:ext>
          </a:extLst>
        </xdr:cNvPr>
        <xdr:cNvSpPr txBox="1"/>
      </xdr:nvSpPr>
      <xdr:spPr>
        <a:xfrm>
          <a:off x="189834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96" name="n_2mainValue【警察施設】&#10;一人当たり面積">
          <a:extLst>
            <a:ext uri="{FF2B5EF4-FFF2-40B4-BE49-F238E27FC236}">
              <a16:creationId xmlns:a16="http://schemas.microsoft.com/office/drawing/2014/main" id="{52E25922-DD5D-4A02-A996-27E4222E9235}"/>
            </a:ext>
          </a:extLst>
        </xdr:cNvPr>
        <xdr:cNvSpPr txBox="1"/>
      </xdr:nvSpPr>
      <xdr:spPr>
        <a:xfrm>
          <a:off x="181833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697" name="n_3mainValue【警察施設】&#10;一人当たり面積">
          <a:extLst>
            <a:ext uri="{FF2B5EF4-FFF2-40B4-BE49-F238E27FC236}">
              <a16:creationId xmlns:a16="http://schemas.microsoft.com/office/drawing/2014/main" id="{2D5C61F5-4B32-4FE1-9BD8-05C0351D175E}"/>
            </a:ext>
          </a:extLst>
        </xdr:cNvPr>
        <xdr:cNvSpPr txBox="1"/>
      </xdr:nvSpPr>
      <xdr:spPr>
        <a:xfrm>
          <a:off x="173832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60977</xdr:rowOff>
    </xdr:from>
    <xdr:ext cx="469744" cy="259045"/>
    <xdr:sp macro="" textlink="">
      <xdr:nvSpPr>
        <xdr:cNvPr id="698" name="n_4mainValue【警察施設】&#10;一人当たり面積">
          <a:extLst>
            <a:ext uri="{FF2B5EF4-FFF2-40B4-BE49-F238E27FC236}">
              <a16:creationId xmlns:a16="http://schemas.microsoft.com/office/drawing/2014/main" id="{1640D555-4BA9-4F9D-99BC-9E057C6345DF}"/>
            </a:ext>
          </a:extLst>
        </xdr:cNvPr>
        <xdr:cNvSpPr txBox="1"/>
      </xdr:nvSpPr>
      <xdr:spPr>
        <a:xfrm>
          <a:off x="165926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9" name="正方形/長方形 698">
          <a:extLst>
            <a:ext uri="{FF2B5EF4-FFF2-40B4-BE49-F238E27FC236}">
              <a16:creationId xmlns:a16="http://schemas.microsoft.com/office/drawing/2014/main" id="{19E656D2-9722-4DE3-9EE6-C489A088E4E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700" name="正方形/長方形 699">
          <a:extLst>
            <a:ext uri="{FF2B5EF4-FFF2-40B4-BE49-F238E27FC236}">
              <a16:creationId xmlns:a16="http://schemas.microsoft.com/office/drawing/2014/main" id="{72BD3AB8-F940-40A2-8D80-1E5312A162C9}"/>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01" name="正方形/長方形 700">
          <a:extLst>
            <a:ext uri="{FF2B5EF4-FFF2-40B4-BE49-F238E27FC236}">
              <a16:creationId xmlns:a16="http://schemas.microsoft.com/office/drawing/2014/main" id="{566F6D73-F75C-4B91-8642-0458B905C04C}"/>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702" name="正方形/長方形 701">
          <a:extLst>
            <a:ext uri="{FF2B5EF4-FFF2-40B4-BE49-F238E27FC236}">
              <a16:creationId xmlns:a16="http://schemas.microsoft.com/office/drawing/2014/main" id="{094EE3E8-EFA1-4CF5-9F1B-03D6B7067F6D}"/>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3" name="正方形/長方形 702">
          <a:extLst>
            <a:ext uri="{FF2B5EF4-FFF2-40B4-BE49-F238E27FC236}">
              <a16:creationId xmlns:a16="http://schemas.microsoft.com/office/drawing/2014/main" id="{CB02C540-CF89-4111-B955-4D8874CE22F9}"/>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正方形/長方形 703">
          <a:extLst>
            <a:ext uri="{FF2B5EF4-FFF2-40B4-BE49-F238E27FC236}">
              <a16:creationId xmlns:a16="http://schemas.microsoft.com/office/drawing/2014/main" id="{DD73FE17-9939-4AF6-A76D-B81083552698}"/>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5" name="テキスト ボックス 704">
          <a:extLst>
            <a:ext uri="{FF2B5EF4-FFF2-40B4-BE49-F238E27FC236}">
              <a16:creationId xmlns:a16="http://schemas.microsoft.com/office/drawing/2014/main" id="{A6F472B1-6ADC-40FB-B0D2-1C21B8FDA666}"/>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6" name="直線コネクタ 705">
          <a:extLst>
            <a:ext uri="{FF2B5EF4-FFF2-40B4-BE49-F238E27FC236}">
              <a16:creationId xmlns:a16="http://schemas.microsoft.com/office/drawing/2014/main" id="{F165EE05-8041-4A08-AFD0-7613BA6C2EA0}"/>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07" name="テキスト ボックス 706">
          <a:extLst>
            <a:ext uri="{FF2B5EF4-FFF2-40B4-BE49-F238E27FC236}">
              <a16:creationId xmlns:a16="http://schemas.microsoft.com/office/drawing/2014/main" id="{D3E3E2B7-1233-4685-B47A-9FA0355A45BA}"/>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8" name="直線コネクタ 707">
          <a:extLst>
            <a:ext uri="{FF2B5EF4-FFF2-40B4-BE49-F238E27FC236}">
              <a16:creationId xmlns:a16="http://schemas.microsoft.com/office/drawing/2014/main" id="{9DBA31CE-460C-4AA8-BC9F-291581B53EB5}"/>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09" name="テキスト ボックス 708">
          <a:extLst>
            <a:ext uri="{FF2B5EF4-FFF2-40B4-BE49-F238E27FC236}">
              <a16:creationId xmlns:a16="http://schemas.microsoft.com/office/drawing/2014/main" id="{EED02F15-8059-4FF4-ADFA-2B696D2FC465}"/>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0" name="直線コネクタ 709">
          <a:extLst>
            <a:ext uri="{FF2B5EF4-FFF2-40B4-BE49-F238E27FC236}">
              <a16:creationId xmlns:a16="http://schemas.microsoft.com/office/drawing/2014/main" id="{704E2514-FF95-4615-A3E9-3EEA1ED19B04}"/>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1" name="テキスト ボックス 710">
          <a:extLst>
            <a:ext uri="{FF2B5EF4-FFF2-40B4-BE49-F238E27FC236}">
              <a16:creationId xmlns:a16="http://schemas.microsoft.com/office/drawing/2014/main" id="{F36148D6-EF1F-4703-BD64-1DC327D22CBC}"/>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2" name="直線コネクタ 711">
          <a:extLst>
            <a:ext uri="{FF2B5EF4-FFF2-40B4-BE49-F238E27FC236}">
              <a16:creationId xmlns:a16="http://schemas.microsoft.com/office/drawing/2014/main" id="{CBAB0E86-2953-44DE-A394-1CC3C1AF596D}"/>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3" name="テキスト ボックス 712">
          <a:extLst>
            <a:ext uri="{FF2B5EF4-FFF2-40B4-BE49-F238E27FC236}">
              <a16:creationId xmlns:a16="http://schemas.microsoft.com/office/drawing/2014/main" id="{D7D0576A-B1DF-4990-B6CD-517D285F4737}"/>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4" name="直線コネクタ 713">
          <a:extLst>
            <a:ext uri="{FF2B5EF4-FFF2-40B4-BE49-F238E27FC236}">
              <a16:creationId xmlns:a16="http://schemas.microsoft.com/office/drawing/2014/main" id="{EB73A1E4-09B7-4978-8B35-A11E26996171}"/>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5" name="テキスト ボックス 714">
          <a:extLst>
            <a:ext uri="{FF2B5EF4-FFF2-40B4-BE49-F238E27FC236}">
              <a16:creationId xmlns:a16="http://schemas.microsoft.com/office/drawing/2014/main" id="{EF6FB070-4DD3-48FE-98DF-C54B1333B970}"/>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6" name="直線コネクタ 715">
          <a:extLst>
            <a:ext uri="{FF2B5EF4-FFF2-40B4-BE49-F238E27FC236}">
              <a16:creationId xmlns:a16="http://schemas.microsoft.com/office/drawing/2014/main" id="{B427FC38-CEA1-4008-A8AF-916718610F41}"/>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7" name="テキスト ボックス 716">
          <a:extLst>
            <a:ext uri="{FF2B5EF4-FFF2-40B4-BE49-F238E27FC236}">
              <a16:creationId xmlns:a16="http://schemas.microsoft.com/office/drawing/2014/main" id="{07F73656-B9D2-4DB4-A58B-CDE8F9634BF5}"/>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8" name="直線コネクタ 717">
          <a:extLst>
            <a:ext uri="{FF2B5EF4-FFF2-40B4-BE49-F238E27FC236}">
              <a16:creationId xmlns:a16="http://schemas.microsoft.com/office/drawing/2014/main" id="{FC8A26AB-5C60-4F6F-99FD-84DDD235B348}"/>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9" name="テキスト ボックス 718">
          <a:extLst>
            <a:ext uri="{FF2B5EF4-FFF2-40B4-BE49-F238E27FC236}">
              <a16:creationId xmlns:a16="http://schemas.microsoft.com/office/drawing/2014/main" id="{439801B6-9F45-4928-8141-C94EA4D7FE46}"/>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0" name="【庁舎】&#10;有形固定資産減価償却率グラフ枠">
          <a:extLst>
            <a:ext uri="{FF2B5EF4-FFF2-40B4-BE49-F238E27FC236}">
              <a16:creationId xmlns:a16="http://schemas.microsoft.com/office/drawing/2014/main" id="{924B8508-8112-4EC3-BC20-136953CF077A}"/>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721" name="直線コネクタ 720">
          <a:extLst>
            <a:ext uri="{FF2B5EF4-FFF2-40B4-BE49-F238E27FC236}">
              <a16:creationId xmlns:a16="http://schemas.microsoft.com/office/drawing/2014/main" id="{361C46BC-8DC8-4521-A182-132CE3F7C9E2}"/>
            </a:ext>
          </a:extLst>
        </xdr:cNvPr>
        <xdr:cNvCxnSpPr/>
      </xdr:nvCxnSpPr>
      <xdr:spPr>
        <a:xfrm flipV="1">
          <a:off x="14695170" y="12589511"/>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722" name="【庁舎】&#10;有形固定資産減価償却率最小値テキスト">
          <a:extLst>
            <a:ext uri="{FF2B5EF4-FFF2-40B4-BE49-F238E27FC236}">
              <a16:creationId xmlns:a16="http://schemas.microsoft.com/office/drawing/2014/main" id="{9446776C-E888-48A0-91CB-DBB3CBC9DCCE}"/>
            </a:ext>
          </a:extLst>
        </xdr:cNvPr>
        <xdr:cNvSpPr txBox="1"/>
      </xdr:nvSpPr>
      <xdr:spPr>
        <a:xfrm>
          <a:off x="147447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723" name="直線コネクタ 722">
          <a:extLst>
            <a:ext uri="{FF2B5EF4-FFF2-40B4-BE49-F238E27FC236}">
              <a16:creationId xmlns:a16="http://schemas.microsoft.com/office/drawing/2014/main" id="{E57A6BC4-AB7F-4A7D-BA3E-E52682CCF9A6}"/>
            </a:ext>
          </a:extLst>
        </xdr:cNvPr>
        <xdr:cNvCxnSpPr/>
      </xdr:nvCxnSpPr>
      <xdr:spPr>
        <a:xfrm>
          <a:off x="14611350" y="14070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724" name="【庁舎】&#10;有形固定資産減価償却率最大値テキスト">
          <a:extLst>
            <a:ext uri="{FF2B5EF4-FFF2-40B4-BE49-F238E27FC236}">
              <a16:creationId xmlns:a16="http://schemas.microsoft.com/office/drawing/2014/main" id="{602900BA-366F-43BE-9A29-B71ECEFC0EA5}"/>
            </a:ext>
          </a:extLst>
        </xdr:cNvPr>
        <xdr:cNvSpPr txBox="1"/>
      </xdr:nvSpPr>
      <xdr:spPr>
        <a:xfrm>
          <a:off x="14744700" y="1237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25" name="直線コネクタ 724">
          <a:extLst>
            <a:ext uri="{FF2B5EF4-FFF2-40B4-BE49-F238E27FC236}">
              <a16:creationId xmlns:a16="http://schemas.microsoft.com/office/drawing/2014/main" id="{948C9986-A0BE-4B8E-8B44-E4EF13412018}"/>
            </a:ext>
          </a:extLst>
        </xdr:cNvPr>
        <xdr:cNvCxnSpPr/>
      </xdr:nvCxnSpPr>
      <xdr:spPr>
        <a:xfrm>
          <a:off x="14611350" y="12589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63516</xdr:rowOff>
    </xdr:from>
    <xdr:ext cx="405111" cy="259045"/>
    <xdr:sp macro="" textlink="">
      <xdr:nvSpPr>
        <xdr:cNvPr id="726" name="【庁舎】&#10;有形固定資産減価償却率平均値テキスト">
          <a:extLst>
            <a:ext uri="{FF2B5EF4-FFF2-40B4-BE49-F238E27FC236}">
              <a16:creationId xmlns:a16="http://schemas.microsoft.com/office/drawing/2014/main" id="{2CD01FB8-7CFB-4E57-9AC0-3457C3DEA29E}"/>
            </a:ext>
          </a:extLst>
        </xdr:cNvPr>
        <xdr:cNvSpPr txBox="1"/>
      </xdr:nvSpPr>
      <xdr:spPr>
        <a:xfrm>
          <a:off x="14744700" y="13182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727" name="フローチャート: 判断 726">
          <a:extLst>
            <a:ext uri="{FF2B5EF4-FFF2-40B4-BE49-F238E27FC236}">
              <a16:creationId xmlns:a16="http://schemas.microsoft.com/office/drawing/2014/main" id="{7B4E80FF-B9D7-49F0-A9E2-2E3FD172D088}"/>
            </a:ext>
          </a:extLst>
        </xdr:cNvPr>
        <xdr:cNvSpPr/>
      </xdr:nvSpPr>
      <xdr:spPr>
        <a:xfrm>
          <a:off x="14649450" y="133184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728" name="フローチャート: 判断 727">
          <a:extLst>
            <a:ext uri="{FF2B5EF4-FFF2-40B4-BE49-F238E27FC236}">
              <a16:creationId xmlns:a16="http://schemas.microsoft.com/office/drawing/2014/main" id="{A1826AC3-E6C0-4E1F-9DC5-8C0218784C4E}"/>
            </a:ext>
          </a:extLst>
        </xdr:cNvPr>
        <xdr:cNvSpPr/>
      </xdr:nvSpPr>
      <xdr:spPr>
        <a:xfrm>
          <a:off x="13887450" y="132765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29" name="フローチャート: 判断 728">
          <a:extLst>
            <a:ext uri="{FF2B5EF4-FFF2-40B4-BE49-F238E27FC236}">
              <a16:creationId xmlns:a16="http://schemas.microsoft.com/office/drawing/2014/main" id="{F19AFCC8-C412-40D1-BAF1-10E76B5F2875}"/>
            </a:ext>
          </a:extLst>
        </xdr:cNvPr>
        <xdr:cNvSpPr/>
      </xdr:nvSpPr>
      <xdr:spPr>
        <a:xfrm>
          <a:off x="13096875" y="13279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730" name="フローチャート: 判断 729">
          <a:extLst>
            <a:ext uri="{FF2B5EF4-FFF2-40B4-BE49-F238E27FC236}">
              <a16:creationId xmlns:a16="http://schemas.microsoft.com/office/drawing/2014/main" id="{6F75A2B9-5DE7-4911-BD57-79502580C5C6}"/>
            </a:ext>
          </a:extLst>
        </xdr:cNvPr>
        <xdr:cNvSpPr/>
      </xdr:nvSpPr>
      <xdr:spPr>
        <a:xfrm>
          <a:off x="12296775" y="1326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33020</xdr:rowOff>
    </xdr:from>
    <xdr:to>
      <xdr:col>67</xdr:col>
      <xdr:colOff>101600</xdr:colOff>
      <xdr:row>84</xdr:row>
      <xdr:rowOff>134620</xdr:rowOff>
    </xdr:to>
    <xdr:sp macro="" textlink="">
      <xdr:nvSpPr>
        <xdr:cNvPr id="731" name="フローチャート: 判断 730">
          <a:extLst>
            <a:ext uri="{FF2B5EF4-FFF2-40B4-BE49-F238E27FC236}">
              <a16:creationId xmlns:a16="http://schemas.microsoft.com/office/drawing/2014/main" id="{C146D41A-43C8-43D5-BF1D-CDAE5C1B7F2B}"/>
            </a:ext>
          </a:extLst>
        </xdr:cNvPr>
        <xdr:cNvSpPr/>
      </xdr:nvSpPr>
      <xdr:spPr>
        <a:xfrm>
          <a:off x="11487150" y="136315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7995574A-7127-4624-8439-26CD8F159633}"/>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6C28ACBA-4784-4603-9619-AA6C2DF9E743}"/>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614D4BDE-68D9-4851-B192-AB6729DFDF3C}"/>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964231E8-21BA-4C72-BAC3-EBD4B98404E5}"/>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F53FC532-A788-4B10-B4B0-58409999A19C}"/>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97789</xdr:rowOff>
    </xdr:from>
    <xdr:to>
      <xdr:col>85</xdr:col>
      <xdr:colOff>177800</xdr:colOff>
      <xdr:row>85</xdr:row>
      <xdr:rowOff>27939</xdr:rowOff>
    </xdr:to>
    <xdr:sp macro="" textlink="">
      <xdr:nvSpPr>
        <xdr:cNvPr id="737" name="楕円 736">
          <a:extLst>
            <a:ext uri="{FF2B5EF4-FFF2-40B4-BE49-F238E27FC236}">
              <a16:creationId xmlns:a16="http://schemas.microsoft.com/office/drawing/2014/main" id="{86CA4156-2E9F-4275-8B20-C00BF97982A8}"/>
            </a:ext>
          </a:extLst>
        </xdr:cNvPr>
        <xdr:cNvSpPr/>
      </xdr:nvSpPr>
      <xdr:spPr>
        <a:xfrm>
          <a:off x="14649450" y="136994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76216</xdr:rowOff>
    </xdr:from>
    <xdr:ext cx="405111" cy="259045"/>
    <xdr:sp macro="" textlink="">
      <xdr:nvSpPr>
        <xdr:cNvPr id="738" name="【庁舎】&#10;有形固定資産減価償却率該当値テキスト">
          <a:extLst>
            <a:ext uri="{FF2B5EF4-FFF2-40B4-BE49-F238E27FC236}">
              <a16:creationId xmlns:a16="http://schemas.microsoft.com/office/drawing/2014/main" id="{FCD9081D-1D8F-476B-913B-2FE4AB80FD7D}"/>
            </a:ext>
          </a:extLst>
        </xdr:cNvPr>
        <xdr:cNvSpPr txBox="1"/>
      </xdr:nvSpPr>
      <xdr:spPr>
        <a:xfrm>
          <a:off x="14744700"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52070</xdr:rowOff>
    </xdr:from>
    <xdr:to>
      <xdr:col>81</xdr:col>
      <xdr:colOff>101600</xdr:colOff>
      <xdr:row>84</xdr:row>
      <xdr:rowOff>153670</xdr:rowOff>
    </xdr:to>
    <xdr:sp macro="" textlink="">
      <xdr:nvSpPr>
        <xdr:cNvPr id="739" name="楕円 738">
          <a:extLst>
            <a:ext uri="{FF2B5EF4-FFF2-40B4-BE49-F238E27FC236}">
              <a16:creationId xmlns:a16="http://schemas.microsoft.com/office/drawing/2014/main" id="{EF4702A0-4554-45BA-A26A-AB602C4FDDF4}"/>
            </a:ext>
          </a:extLst>
        </xdr:cNvPr>
        <xdr:cNvSpPr/>
      </xdr:nvSpPr>
      <xdr:spPr>
        <a:xfrm>
          <a:off x="13887450" y="136505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102870</xdr:rowOff>
    </xdr:from>
    <xdr:to>
      <xdr:col>85</xdr:col>
      <xdr:colOff>127000</xdr:colOff>
      <xdr:row>84</xdr:row>
      <xdr:rowOff>148589</xdr:rowOff>
    </xdr:to>
    <xdr:cxnSp macro="">
      <xdr:nvCxnSpPr>
        <xdr:cNvPr id="740" name="直線コネクタ 739">
          <a:extLst>
            <a:ext uri="{FF2B5EF4-FFF2-40B4-BE49-F238E27FC236}">
              <a16:creationId xmlns:a16="http://schemas.microsoft.com/office/drawing/2014/main" id="{450FEC1C-8524-437F-A689-B9558C077E4F}"/>
            </a:ext>
          </a:extLst>
        </xdr:cNvPr>
        <xdr:cNvCxnSpPr/>
      </xdr:nvCxnSpPr>
      <xdr:spPr>
        <a:xfrm>
          <a:off x="13935075" y="13707745"/>
          <a:ext cx="762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25400</xdr:rowOff>
    </xdr:from>
    <xdr:to>
      <xdr:col>76</xdr:col>
      <xdr:colOff>165100</xdr:colOff>
      <xdr:row>84</xdr:row>
      <xdr:rowOff>127000</xdr:rowOff>
    </xdr:to>
    <xdr:sp macro="" textlink="">
      <xdr:nvSpPr>
        <xdr:cNvPr id="741" name="楕円 740">
          <a:extLst>
            <a:ext uri="{FF2B5EF4-FFF2-40B4-BE49-F238E27FC236}">
              <a16:creationId xmlns:a16="http://schemas.microsoft.com/office/drawing/2014/main" id="{C501C502-4CCB-4EED-8789-8D6A744020EB}"/>
            </a:ext>
          </a:extLst>
        </xdr:cNvPr>
        <xdr:cNvSpPr/>
      </xdr:nvSpPr>
      <xdr:spPr>
        <a:xfrm>
          <a:off x="13096875" y="13630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76200</xdr:rowOff>
    </xdr:from>
    <xdr:to>
      <xdr:col>81</xdr:col>
      <xdr:colOff>50800</xdr:colOff>
      <xdr:row>84</xdr:row>
      <xdr:rowOff>102870</xdr:rowOff>
    </xdr:to>
    <xdr:cxnSp macro="">
      <xdr:nvCxnSpPr>
        <xdr:cNvPr id="742" name="直線コネクタ 741">
          <a:extLst>
            <a:ext uri="{FF2B5EF4-FFF2-40B4-BE49-F238E27FC236}">
              <a16:creationId xmlns:a16="http://schemas.microsoft.com/office/drawing/2014/main" id="{766810B7-F632-4A6C-B92F-E9195BAB1F86}"/>
            </a:ext>
          </a:extLst>
        </xdr:cNvPr>
        <xdr:cNvCxnSpPr/>
      </xdr:nvCxnSpPr>
      <xdr:spPr>
        <a:xfrm>
          <a:off x="13144500" y="13677900"/>
          <a:ext cx="79057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143511</xdr:rowOff>
    </xdr:from>
    <xdr:to>
      <xdr:col>72</xdr:col>
      <xdr:colOff>38100</xdr:colOff>
      <xdr:row>84</xdr:row>
      <xdr:rowOff>73661</xdr:rowOff>
    </xdr:to>
    <xdr:sp macro="" textlink="">
      <xdr:nvSpPr>
        <xdr:cNvPr id="743" name="楕円 742">
          <a:extLst>
            <a:ext uri="{FF2B5EF4-FFF2-40B4-BE49-F238E27FC236}">
              <a16:creationId xmlns:a16="http://schemas.microsoft.com/office/drawing/2014/main" id="{CCA80B49-6F08-4A7D-AE9F-10592BE54189}"/>
            </a:ext>
          </a:extLst>
        </xdr:cNvPr>
        <xdr:cNvSpPr/>
      </xdr:nvSpPr>
      <xdr:spPr>
        <a:xfrm>
          <a:off x="12296775" y="135801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22861</xdr:rowOff>
    </xdr:from>
    <xdr:to>
      <xdr:col>76</xdr:col>
      <xdr:colOff>114300</xdr:colOff>
      <xdr:row>84</xdr:row>
      <xdr:rowOff>76200</xdr:rowOff>
    </xdr:to>
    <xdr:cxnSp macro="">
      <xdr:nvCxnSpPr>
        <xdr:cNvPr id="744" name="直線コネクタ 743">
          <a:extLst>
            <a:ext uri="{FF2B5EF4-FFF2-40B4-BE49-F238E27FC236}">
              <a16:creationId xmlns:a16="http://schemas.microsoft.com/office/drawing/2014/main" id="{EBED713F-E50D-4F70-8723-F409D4C39CCA}"/>
            </a:ext>
          </a:extLst>
        </xdr:cNvPr>
        <xdr:cNvCxnSpPr/>
      </xdr:nvCxnSpPr>
      <xdr:spPr>
        <a:xfrm>
          <a:off x="12344400" y="13627736"/>
          <a:ext cx="800100" cy="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82550</xdr:rowOff>
    </xdr:from>
    <xdr:to>
      <xdr:col>67</xdr:col>
      <xdr:colOff>101600</xdr:colOff>
      <xdr:row>84</xdr:row>
      <xdr:rowOff>12700</xdr:rowOff>
    </xdr:to>
    <xdr:sp macro="" textlink="">
      <xdr:nvSpPr>
        <xdr:cNvPr id="745" name="楕円 744">
          <a:extLst>
            <a:ext uri="{FF2B5EF4-FFF2-40B4-BE49-F238E27FC236}">
              <a16:creationId xmlns:a16="http://schemas.microsoft.com/office/drawing/2014/main" id="{25D554D2-FE83-4C98-AC58-D09D38C4BC88}"/>
            </a:ext>
          </a:extLst>
        </xdr:cNvPr>
        <xdr:cNvSpPr/>
      </xdr:nvSpPr>
      <xdr:spPr>
        <a:xfrm>
          <a:off x="11487150" y="135255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133350</xdr:rowOff>
    </xdr:from>
    <xdr:to>
      <xdr:col>71</xdr:col>
      <xdr:colOff>177800</xdr:colOff>
      <xdr:row>84</xdr:row>
      <xdr:rowOff>22861</xdr:rowOff>
    </xdr:to>
    <xdr:cxnSp macro="">
      <xdr:nvCxnSpPr>
        <xdr:cNvPr id="746" name="直線コネクタ 745">
          <a:extLst>
            <a:ext uri="{FF2B5EF4-FFF2-40B4-BE49-F238E27FC236}">
              <a16:creationId xmlns:a16="http://schemas.microsoft.com/office/drawing/2014/main" id="{CF958477-AD11-4CAB-968F-CEA63331B26C}"/>
            </a:ext>
          </a:extLst>
        </xdr:cNvPr>
        <xdr:cNvCxnSpPr/>
      </xdr:nvCxnSpPr>
      <xdr:spPr>
        <a:xfrm>
          <a:off x="11534775" y="13573125"/>
          <a:ext cx="809625"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116857</xdr:rowOff>
    </xdr:from>
    <xdr:ext cx="405111" cy="259045"/>
    <xdr:sp macro="" textlink="">
      <xdr:nvSpPr>
        <xdr:cNvPr id="747" name="n_1aveValue【庁舎】&#10;有形固定資産減価償却率">
          <a:extLst>
            <a:ext uri="{FF2B5EF4-FFF2-40B4-BE49-F238E27FC236}">
              <a16:creationId xmlns:a16="http://schemas.microsoft.com/office/drawing/2014/main" id="{1860D03D-ADBA-49C3-9923-0FCB417303CF}"/>
            </a:ext>
          </a:extLst>
        </xdr:cNvPr>
        <xdr:cNvSpPr txBox="1"/>
      </xdr:nvSpPr>
      <xdr:spPr>
        <a:xfrm>
          <a:off x="1374521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748" name="n_2aveValue【庁舎】&#10;有形固定資産減価償却率">
          <a:extLst>
            <a:ext uri="{FF2B5EF4-FFF2-40B4-BE49-F238E27FC236}">
              <a16:creationId xmlns:a16="http://schemas.microsoft.com/office/drawing/2014/main" id="{6EF7A3CA-20FF-49E0-8DB8-DC36BF9F5B0E}"/>
            </a:ext>
          </a:extLst>
        </xdr:cNvPr>
        <xdr:cNvSpPr txBox="1"/>
      </xdr:nvSpPr>
      <xdr:spPr>
        <a:xfrm>
          <a:off x="12964169"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749" name="n_3aveValue【庁舎】&#10;有形固定資産減価償却率">
          <a:extLst>
            <a:ext uri="{FF2B5EF4-FFF2-40B4-BE49-F238E27FC236}">
              <a16:creationId xmlns:a16="http://schemas.microsoft.com/office/drawing/2014/main" id="{0F19977A-FA04-456E-8FA6-086A9899DEFA}"/>
            </a:ext>
          </a:extLst>
        </xdr:cNvPr>
        <xdr:cNvSpPr txBox="1"/>
      </xdr:nvSpPr>
      <xdr:spPr>
        <a:xfrm>
          <a:off x="12164069" y="1304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125747</xdr:rowOff>
    </xdr:from>
    <xdr:ext cx="405111" cy="259045"/>
    <xdr:sp macro="" textlink="">
      <xdr:nvSpPr>
        <xdr:cNvPr id="750" name="n_4aveValue【庁舎】&#10;有形固定資産減価償却率">
          <a:extLst>
            <a:ext uri="{FF2B5EF4-FFF2-40B4-BE49-F238E27FC236}">
              <a16:creationId xmlns:a16="http://schemas.microsoft.com/office/drawing/2014/main" id="{4A6F143A-CFA6-43CA-9621-FFDD4B45BFC0}"/>
            </a:ext>
          </a:extLst>
        </xdr:cNvPr>
        <xdr:cNvSpPr txBox="1"/>
      </xdr:nvSpPr>
      <xdr:spPr>
        <a:xfrm>
          <a:off x="113544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144797</xdr:rowOff>
    </xdr:from>
    <xdr:ext cx="405111" cy="259045"/>
    <xdr:sp macro="" textlink="">
      <xdr:nvSpPr>
        <xdr:cNvPr id="751" name="n_1mainValue【庁舎】&#10;有形固定資産減価償却率">
          <a:extLst>
            <a:ext uri="{FF2B5EF4-FFF2-40B4-BE49-F238E27FC236}">
              <a16:creationId xmlns:a16="http://schemas.microsoft.com/office/drawing/2014/main" id="{AAE8794B-C4C1-494E-9646-91AA55774F62}"/>
            </a:ext>
          </a:extLst>
        </xdr:cNvPr>
        <xdr:cNvSpPr txBox="1"/>
      </xdr:nvSpPr>
      <xdr:spPr>
        <a:xfrm>
          <a:off x="13745219"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118127</xdr:rowOff>
    </xdr:from>
    <xdr:ext cx="405111" cy="259045"/>
    <xdr:sp macro="" textlink="">
      <xdr:nvSpPr>
        <xdr:cNvPr id="752" name="n_2mainValue【庁舎】&#10;有形固定資産減価償却率">
          <a:extLst>
            <a:ext uri="{FF2B5EF4-FFF2-40B4-BE49-F238E27FC236}">
              <a16:creationId xmlns:a16="http://schemas.microsoft.com/office/drawing/2014/main" id="{BE80BBE5-8471-4C84-8EAA-2B3BA5B917FC}"/>
            </a:ext>
          </a:extLst>
        </xdr:cNvPr>
        <xdr:cNvSpPr txBox="1"/>
      </xdr:nvSpPr>
      <xdr:spPr>
        <a:xfrm>
          <a:off x="12964169" y="1372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64788</xdr:rowOff>
    </xdr:from>
    <xdr:ext cx="405111" cy="259045"/>
    <xdr:sp macro="" textlink="">
      <xdr:nvSpPr>
        <xdr:cNvPr id="753" name="n_3mainValue【庁舎】&#10;有形固定資産減価償却率">
          <a:extLst>
            <a:ext uri="{FF2B5EF4-FFF2-40B4-BE49-F238E27FC236}">
              <a16:creationId xmlns:a16="http://schemas.microsoft.com/office/drawing/2014/main" id="{445F9A1D-1E9F-4302-94F3-68AA4D7F75BA}"/>
            </a:ext>
          </a:extLst>
        </xdr:cNvPr>
        <xdr:cNvSpPr txBox="1"/>
      </xdr:nvSpPr>
      <xdr:spPr>
        <a:xfrm>
          <a:off x="12164069" y="1366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29227</xdr:rowOff>
    </xdr:from>
    <xdr:ext cx="405111" cy="259045"/>
    <xdr:sp macro="" textlink="">
      <xdr:nvSpPr>
        <xdr:cNvPr id="754" name="n_4mainValue【庁舎】&#10;有形固定資産減価償却率">
          <a:extLst>
            <a:ext uri="{FF2B5EF4-FFF2-40B4-BE49-F238E27FC236}">
              <a16:creationId xmlns:a16="http://schemas.microsoft.com/office/drawing/2014/main" id="{0E63F68B-8458-4E45-9466-55FBB9257718}"/>
            </a:ext>
          </a:extLst>
        </xdr:cNvPr>
        <xdr:cNvSpPr txBox="1"/>
      </xdr:nvSpPr>
      <xdr:spPr>
        <a:xfrm>
          <a:off x="11354444" y="1330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5" name="正方形/長方形 754">
          <a:extLst>
            <a:ext uri="{FF2B5EF4-FFF2-40B4-BE49-F238E27FC236}">
              <a16:creationId xmlns:a16="http://schemas.microsoft.com/office/drawing/2014/main" id="{0B7F057A-E19E-414F-8AE7-3439E9D3D832}"/>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6" name="正方形/長方形 755">
          <a:extLst>
            <a:ext uri="{FF2B5EF4-FFF2-40B4-BE49-F238E27FC236}">
              <a16:creationId xmlns:a16="http://schemas.microsoft.com/office/drawing/2014/main" id="{CBE11C66-F6CE-40BC-AAAC-A1D7D6395092}"/>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57" name="正方形/長方形 756">
          <a:extLst>
            <a:ext uri="{FF2B5EF4-FFF2-40B4-BE49-F238E27FC236}">
              <a16:creationId xmlns:a16="http://schemas.microsoft.com/office/drawing/2014/main" id="{A2F3CA8C-A1E3-4945-B921-E746B6D43F1A}"/>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58" name="正方形/長方形 757">
          <a:extLst>
            <a:ext uri="{FF2B5EF4-FFF2-40B4-BE49-F238E27FC236}">
              <a16:creationId xmlns:a16="http://schemas.microsoft.com/office/drawing/2014/main" id="{83AD8C08-FA04-4E3E-BFA7-EC735F895A21}"/>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59" name="正方形/長方形 758">
          <a:extLst>
            <a:ext uri="{FF2B5EF4-FFF2-40B4-BE49-F238E27FC236}">
              <a16:creationId xmlns:a16="http://schemas.microsoft.com/office/drawing/2014/main" id="{48DE878F-251A-457E-8350-CECF3E3190BE}"/>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a:extLst>
            <a:ext uri="{FF2B5EF4-FFF2-40B4-BE49-F238E27FC236}">
              <a16:creationId xmlns:a16="http://schemas.microsoft.com/office/drawing/2014/main" id="{9774B4AC-5484-47F8-8411-CE36C18806F1}"/>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a:extLst>
            <a:ext uri="{FF2B5EF4-FFF2-40B4-BE49-F238E27FC236}">
              <a16:creationId xmlns:a16="http://schemas.microsoft.com/office/drawing/2014/main" id="{747EE533-4EDF-48EE-AAE3-D2992799FAB2}"/>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a:extLst>
            <a:ext uri="{FF2B5EF4-FFF2-40B4-BE49-F238E27FC236}">
              <a16:creationId xmlns:a16="http://schemas.microsoft.com/office/drawing/2014/main" id="{9B7E42E8-81F6-427E-BB92-06BF49E7D41A}"/>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63" name="直線コネクタ 762">
          <a:extLst>
            <a:ext uri="{FF2B5EF4-FFF2-40B4-BE49-F238E27FC236}">
              <a16:creationId xmlns:a16="http://schemas.microsoft.com/office/drawing/2014/main" id="{FDA44865-6BCA-4BB3-BE4B-46D874D0DA5B}"/>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4" name="テキスト ボックス 763">
          <a:extLst>
            <a:ext uri="{FF2B5EF4-FFF2-40B4-BE49-F238E27FC236}">
              <a16:creationId xmlns:a16="http://schemas.microsoft.com/office/drawing/2014/main" id="{ACC8A479-05E6-4536-9DB8-49CC67497E64}"/>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5" name="直線コネクタ 764">
          <a:extLst>
            <a:ext uri="{FF2B5EF4-FFF2-40B4-BE49-F238E27FC236}">
              <a16:creationId xmlns:a16="http://schemas.microsoft.com/office/drawing/2014/main" id="{66280B26-4CAF-42D0-8601-5EE4011C9CB2}"/>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6" name="テキスト ボックス 765">
          <a:extLst>
            <a:ext uri="{FF2B5EF4-FFF2-40B4-BE49-F238E27FC236}">
              <a16:creationId xmlns:a16="http://schemas.microsoft.com/office/drawing/2014/main" id="{4F2913E6-9319-4163-A446-F925756A9AA6}"/>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7" name="直線コネクタ 766">
          <a:extLst>
            <a:ext uri="{FF2B5EF4-FFF2-40B4-BE49-F238E27FC236}">
              <a16:creationId xmlns:a16="http://schemas.microsoft.com/office/drawing/2014/main" id="{9E27A613-7A40-4FEC-91F0-E0D968A6BC2E}"/>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68" name="テキスト ボックス 767">
          <a:extLst>
            <a:ext uri="{FF2B5EF4-FFF2-40B4-BE49-F238E27FC236}">
              <a16:creationId xmlns:a16="http://schemas.microsoft.com/office/drawing/2014/main" id="{B1D7FA87-8AD6-46FA-BCEB-22078FCAA375}"/>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69" name="直線コネクタ 768">
          <a:extLst>
            <a:ext uri="{FF2B5EF4-FFF2-40B4-BE49-F238E27FC236}">
              <a16:creationId xmlns:a16="http://schemas.microsoft.com/office/drawing/2014/main" id="{776DAC12-5008-4DD2-8B38-473778EE647C}"/>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70" name="テキスト ボックス 769">
          <a:extLst>
            <a:ext uri="{FF2B5EF4-FFF2-40B4-BE49-F238E27FC236}">
              <a16:creationId xmlns:a16="http://schemas.microsoft.com/office/drawing/2014/main" id="{6B327914-CE26-47FC-964F-91DF602586FE}"/>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71" name="直線コネクタ 770">
          <a:extLst>
            <a:ext uri="{FF2B5EF4-FFF2-40B4-BE49-F238E27FC236}">
              <a16:creationId xmlns:a16="http://schemas.microsoft.com/office/drawing/2014/main" id="{B8D978B9-56BD-4E49-A0EE-17AFE9280782}"/>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2" name="テキスト ボックス 771">
          <a:extLst>
            <a:ext uri="{FF2B5EF4-FFF2-40B4-BE49-F238E27FC236}">
              <a16:creationId xmlns:a16="http://schemas.microsoft.com/office/drawing/2014/main" id="{7AFDE9A4-1E1F-4D53-AB8F-C3FD56089C6A}"/>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3" name="直線コネクタ 772">
          <a:extLst>
            <a:ext uri="{FF2B5EF4-FFF2-40B4-BE49-F238E27FC236}">
              <a16:creationId xmlns:a16="http://schemas.microsoft.com/office/drawing/2014/main" id="{10DA6CA8-966E-43FD-8398-DFA55F4760F4}"/>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4" name="テキスト ボックス 773">
          <a:extLst>
            <a:ext uri="{FF2B5EF4-FFF2-40B4-BE49-F238E27FC236}">
              <a16:creationId xmlns:a16="http://schemas.microsoft.com/office/drawing/2014/main" id="{6EFAEB62-B6A3-4661-A221-BD929CE53083}"/>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5" name="直線コネクタ 774">
          <a:extLst>
            <a:ext uri="{FF2B5EF4-FFF2-40B4-BE49-F238E27FC236}">
              <a16:creationId xmlns:a16="http://schemas.microsoft.com/office/drawing/2014/main" id="{91AD32A0-07A8-4A0B-8ABB-CCB65ACE7B90}"/>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6" name="テキスト ボックス 775">
          <a:extLst>
            <a:ext uri="{FF2B5EF4-FFF2-40B4-BE49-F238E27FC236}">
              <a16:creationId xmlns:a16="http://schemas.microsoft.com/office/drawing/2014/main" id="{F2949E20-310E-4BC9-9C62-59B7E009CA65}"/>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7" name="【庁舎】&#10;一人当たり面積グラフ枠">
          <a:extLst>
            <a:ext uri="{FF2B5EF4-FFF2-40B4-BE49-F238E27FC236}">
              <a16:creationId xmlns:a16="http://schemas.microsoft.com/office/drawing/2014/main" id="{8C2088E7-9C75-40D5-8892-A1010EBAFB1B}"/>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78" name="直線コネクタ 777">
          <a:extLst>
            <a:ext uri="{FF2B5EF4-FFF2-40B4-BE49-F238E27FC236}">
              <a16:creationId xmlns:a16="http://schemas.microsoft.com/office/drawing/2014/main" id="{FD61A970-310A-451A-9A9C-31B89AFEC775}"/>
            </a:ext>
          </a:extLst>
        </xdr:cNvPr>
        <xdr:cNvCxnSpPr/>
      </xdr:nvCxnSpPr>
      <xdr:spPr>
        <a:xfrm flipV="1">
          <a:off x="19952970" y="12646479"/>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79" name="【庁舎】&#10;一人当たり面積最小値テキスト">
          <a:extLst>
            <a:ext uri="{FF2B5EF4-FFF2-40B4-BE49-F238E27FC236}">
              <a16:creationId xmlns:a16="http://schemas.microsoft.com/office/drawing/2014/main" id="{F805857C-9133-4EB0-938A-F2AFC521F575}"/>
            </a:ext>
          </a:extLst>
        </xdr:cNvPr>
        <xdr:cNvSpPr txBox="1"/>
      </xdr:nvSpPr>
      <xdr:spPr>
        <a:xfrm>
          <a:off x="20002500" y="138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80" name="直線コネクタ 779">
          <a:extLst>
            <a:ext uri="{FF2B5EF4-FFF2-40B4-BE49-F238E27FC236}">
              <a16:creationId xmlns:a16="http://schemas.microsoft.com/office/drawing/2014/main" id="{23926BE7-97AC-477C-82F8-02B2051FB4EA}"/>
            </a:ext>
          </a:extLst>
        </xdr:cNvPr>
        <xdr:cNvCxnSpPr/>
      </xdr:nvCxnSpPr>
      <xdr:spPr>
        <a:xfrm>
          <a:off x="19878675" y="138674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81" name="【庁舎】&#10;一人当たり面積最大値テキスト">
          <a:extLst>
            <a:ext uri="{FF2B5EF4-FFF2-40B4-BE49-F238E27FC236}">
              <a16:creationId xmlns:a16="http://schemas.microsoft.com/office/drawing/2014/main" id="{9BDF4432-0586-464C-9802-8829DC1D1068}"/>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82" name="直線コネクタ 781">
          <a:extLst>
            <a:ext uri="{FF2B5EF4-FFF2-40B4-BE49-F238E27FC236}">
              <a16:creationId xmlns:a16="http://schemas.microsoft.com/office/drawing/2014/main" id="{0F507A7F-2CF3-4FDA-AFF2-CCB7C018177F}"/>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56441</xdr:rowOff>
    </xdr:from>
    <xdr:ext cx="469744" cy="259045"/>
    <xdr:sp macro="" textlink="">
      <xdr:nvSpPr>
        <xdr:cNvPr id="783" name="【庁舎】&#10;一人当たり面積平均値テキスト">
          <a:extLst>
            <a:ext uri="{FF2B5EF4-FFF2-40B4-BE49-F238E27FC236}">
              <a16:creationId xmlns:a16="http://schemas.microsoft.com/office/drawing/2014/main" id="{2EBF878A-9FB7-49AC-A95F-C05F6DB7CB44}"/>
            </a:ext>
          </a:extLst>
        </xdr:cNvPr>
        <xdr:cNvSpPr txBox="1"/>
      </xdr:nvSpPr>
      <xdr:spPr>
        <a:xfrm>
          <a:off x="20002500" y="13334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84" name="フローチャート: 判断 783">
          <a:extLst>
            <a:ext uri="{FF2B5EF4-FFF2-40B4-BE49-F238E27FC236}">
              <a16:creationId xmlns:a16="http://schemas.microsoft.com/office/drawing/2014/main" id="{9C6D818F-1BCB-45F2-BE88-E75C32AA8A9E}"/>
            </a:ext>
          </a:extLst>
        </xdr:cNvPr>
        <xdr:cNvSpPr/>
      </xdr:nvSpPr>
      <xdr:spPr>
        <a:xfrm>
          <a:off x="19897725" y="134701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85" name="フローチャート: 判断 784">
          <a:extLst>
            <a:ext uri="{FF2B5EF4-FFF2-40B4-BE49-F238E27FC236}">
              <a16:creationId xmlns:a16="http://schemas.microsoft.com/office/drawing/2014/main" id="{F3E6E754-C2B5-4010-82CD-E2AAA5F6BD95}"/>
            </a:ext>
          </a:extLst>
        </xdr:cNvPr>
        <xdr:cNvSpPr/>
      </xdr:nvSpPr>
      <xdr:spPr>
        <a:xfrm>
          <a:off x="19154775" y="134701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86" name="フローチャート: 判断 785">
          <a:extLst>
            <a:ext uri="{FF2B5EF4-FFF2-40B4-BE49-F238E27FC236}">
              <a16:creationId xmlns:a16="http://schemas.microsoft.com/office/drawing/2014/main" id="{78DB903D-2B79-4E07-96E0-8D96ABA3DDFB}"/>
            </a:ext>
          </a:extLst>
        </xdr:cNvPr>
        <xdr:cNvSpPr/>
      </xdr:nvSpPr>
      <xdr:spPr>
        <a:xfrm>
          <a:off x="18345150" y="134656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787" name="フローチャート: 判断 786">
          <a:extLst>
            <a:ext uri="{FF2B5EF4-FFF2-40B4-BE49-F238E27FC236}">
              <a16:creationId xmlns:a16="http://schemas.microsoft.com/office/drawing/2014/main" id="{5E8641D3-8EA7-47E5-B907-724FFF374184}"/>
            </a:ext>
          </a:extLst>
        </xdr:cNvPr>
        <xdr:cNvSpPr/>
      </xdr:nvSpPr>
      <xdr:spPr>
        <a:xfrm>
          <a:off x="17554575" y="133740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88" name="フローチャート: 判断 787">
          <a:extLst>
            <a:ext uri="{FF2B5EF4-FFF2-40B4-BE49-F238E27FC236}">
              <a16:creationId xmlns:a16="http://schemas.microsoft.com/office/drawing/2014/main" id="{13FB2255-2D20-4C15-BF8A-C375CD1AD174}"/>
            </a:ext>
          </a:extLst>
        </xdr:cNvPr>
        <xdr:cNvSpPr/>
      </xdr:nvSpPr>
      <xdr:spPr>
        <a:xfrm>
          <a:off x="16754475" y="1344839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530D34B6-E93A-4B4E-86F1-5B934D243AA1}"/>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FE0CEB47-0245-4176-8FBC-F69EEA2AEDFA}"/>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94A127CE-380F-464B-A734-592DFB5ECC91}"/>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D614A9DE-F0A4-45A0-8F7A-C10A1A09D78E}"/>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4A8A42EB-0E1A-4453-B8C5-16D49F6FE96C}"/>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794" name="楕円 793">
          <a:extLst>
            <a:ext uri="{FF2B5EF4-FFF2-40B4-BE49-F238E27FC236}">
              <a16:creationId xmlns:a16="http://schemas.microsoft.com/office/drawing/2014/main" id="{17547B05-EC37-4E85-856A-1940907CE0DA}"/>
            </a:ext>
          </a:extLst>
        </xdr:cNvPr>
        <xdr:cNvSpPr/>
      </xdr:nvSpPr>
      <xdr:spPr>
        <a:xfrm>
          <a:off x="19897725" y="136085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153506</xdr:rowOff>
    </xdr:from>
    <xdr:ext cx="469744" cy="259045"/>
    <xdr:sp macro="" textlink="">
      <xdr:nvSpPr>
        <xdr:cNvPr id="795" name="【庁舎】&#10;一人当たり面積該当値テキスト">
          <a:extLst>
            <a:ext uri="{FF2B5EF4-FFF2-40B4-BE49-F238E27FC236}">
              <a16:creationId xmlns:a16="http://schemas.microsoft.com/office/drawing/2014/main" id="{EF83BDC9-CEC6-4040-8C4A-F9A9EBCC652C}"/>
            </a:ext>
          </a:extLst>
        </xdr:cNvPr>
        <xdr:cNvSpPr txBox="1"/>
      </xdr:nvSpPr>
      <xdr:spPr>
        <a:xfrm>
          <a:off x="20002500" y="1359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796" name="楕円 795">
          <a:extLst>
            <a:ext uri="{FF2B5EF4-FFF2-40B4-BE49-F238E27FC236}">
              <a16:creationId xmlns:a16="http://schemas.microsoft.com/office/drawing/2014/main" id="{53440D85-B3AD-48CC-93D2-AE54274E8D83}"/>
            </a:ext>
          </a:extLst>
        </xdr:cNvPr>
        <xdr:cNvSpPr/>
      </xdr:nvSpPr>
      <xdr:spPr>
        <a:xfrm>
          <a:off x="19154775" y="136085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54429</xdr:rowOff>
    </xdr:from>
    <xdr:to>
      <xdr:col>116</xdr:col>
      <xdr:colOff>63500</xdr:colOff>
      <xdr:row>84</xdr:row>
      <xdr:rowOff>54429</xdr:rowOff>
    </xdr:to>
    <xdr:cxnSp macro="">
      <xdr:nvCxnSpPr>
        <xdr:cNvPr id="797" name="直線コネクタ 796">
          <a:extLst>
            <a:ext uri="{FF2B5EF4-FFF2-40B4-BE49-F238E27FC236}">
              <a16:creationId xmlns:a16="http://schemas.microsoft.com/office/drawing/2014/main" id="{41D9A8EB-9D43-4732-8B3C-921C26F2E280}"/>
            </a:ext>
          </a:extLst>
        </xdr:cNvPr>
        <xdr:cNvCxnSpPr/>
      </xdr:nvCxnSpPr>
      <xdr:spPr>
        <a:xfrm>
          <a:off x="19202400" y="13656129"/>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798" name="楕円 797">
          <a:extLst>
            <a:ext uri="{FF2B5EF4-FFF2-40B4-BE49-F238E27FC236}">
              <a16:creationId xmlns:a16="http://schemas.microsoft.com/office/drawing/2014/main" id="{CE284DC4-A5D5-418B-9EF1-4E1F428924AB}"/>
            </a:ext>
          </a:extLst>
        </xdr:cNvPr>
        <xdr:cNvSpPr/>
      </xdr:nvSpPr>
      <xdr:spPr>
        <a:xfrm>
          <a:off x="18345150" y="1360850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54429</xdr:rowOff>
    </xdr:to>
    <xdr:cxnSp macro="">
      <xdr:nvCxnSpPr>
        <xdr:cNvPr id="799" name="直線コネクタ 798">
          <a:extLst>
            <a:ext uri="{FF2B5EF4-FFF2-40B4-BE49-F238E27FC236}">
              <a16:creationId xmlns:a16="http://schemas.microsoft.com/office/drawing/2014/main" id="{79C24FFB-21FD-4EF8-89C2-C6BB3F9FA2E1}"/>
            </a:ext>
          </a:extLst>
        </xdr:cNvPr>
        <xdr:cNvCxnSpPr/>
      </xdr:nvCxnSpPr>
      <xdr:spPr>
        <a:xfrm>
          <a:off x="18392775" y="1365612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800" name="楕円 799">
          <a:extLst>
            <a:ext uri="{FF2B5EF4-FFF2-40B4-BE49-F238E27FC236}">
              <a16:creationId xmlns:a16="http://schemas.microsoft.com/office/drawing/2014/main" id="{826530D4-D6AA-40CA-AE8C-7464A43DBDCA}"/>
            </a:ext>
          </a:extLst>
        </xdr:cNvPr>
        <xdr:cNvSpPr/>
      </xdr:nvSpPr>
      <xdr:spPr>
        <a:xfrm>
          <a:off x="17554575" y="136085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84</xdr:row>
      <xdr:rowOff>54429</xdr:rowOff>
    </xdr:to>
    <xdr:cxnSp macro="">
      <xdr:nvCxnSpPr>
        <xdr:cNvPr id="801" name="直線コネクタ 800">
          <a:extLst>
            <a:ext uri="{FF2B5EF4-FFF2-40B4-BE49-F238E27FC236}">
              <a16:creationId xmlns:a16="http://schemas.microsoft.com/office/drawing/2014/main" id="{6D425C3A-5BD8-4087-B370-7EACFFEB8BBC}"/>
            </a:ext>
          </a:extLst>
        </xdr:cNvPr>
        <xdr:cNvCxnSpPr/>
      </xdr:nvCxnSpPr>
      <xdr:spPr>
        <a:xfrm>
          <a:off x="17602200" y="1365612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3629</xdr:rowOff>
    </xdr:from>
    <xdr:to>
      <xdr:col>98</xdr:col>
      <xdr:colOff>38100</xdr:colOff>
      <xdr:row>84</xdr:row>
      <xdr:rowOff>105229</xdr:rowOff>
    </xdr:to>
    <xdr:sp macro="" textlink="">
      <xdr:nvSpPr>
        <xdr:cNvPr id="802" name="楕円 801">
          <a:extLst>
            <a:ext uri="{FF2B5EF4-FFF2-40B4-BE49-F238E27FC236}">
              <a16:creationId xmlns:a16="http://schemas.microsoft.com/office/drawing/2014/main" id="{2D3EE43C-CC5A-445B-B5E6-D8470D9C7470}"/>
            </a:ext>
          </a:extLst>
        </xdr:cNvPr>
        <xdr:cNvSpPr/>
      </xdr:nvSpPr>
      <xdr:spPr>
        <a:xfrm>
          <a:off x="16754475" y="136085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54429</xdr:rowOff>
    </xdr:from>
    <xdr:to>
      <xdr:col>102</xdr:col>
      <xdr:colOff>114300</xdr:colOff>
      <xdr:row>84</xdr:row>
      <xdr:rowOff>54429</xdr:rowOff>
    </xdr:to>
    <xdr:cxnSp macro="">
      <xdr:nvCxnSpPr>
        <xdr:cNvPr id="803" name="直線コネクタ 802">
          <a:extLst>
            <a:ext uri="{FF2B5EF4-FFF2-40B4-BE49-F238E27FC236}">
              <a16:creationId xmlns:a16="http://schemas.microsoft.com/office/drawing/2014/main" id="{DDDDD1CC-6E63-4DEF-A3DA-D433522FB38D}"/>
            </a:ext>
          </a:extLst>
        </xdr:cNvPr>
        <xdr:cNvCxnSpPr/>
      </xdr:nvCxnSpPr>
      <xdr:spPr>
        <a:xfrm>
          <a:off x="16802100" y="136561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151691</xdr:rowOff>
    </xdr:from>
    <xdr:ext cx="469744" cy="259045"/>
    <xdr:sp macro="" textlink="">
      <xdr:nvSpPr>
        <xdr:cNvPr id="804" name="n_1aveValue【庁舎】&#10;一人当たり面積">
          <a:extLst>
            <a:ext uri="{FF2B5EF4-FFF2-40B4-BE49-F238E27FC236}">
              <a16:creationId xmlns:a16="http://schemas.microsoft.com/office/drawing/2014/main" id="{0D643723-6C37-470A-856A-AC12E30DA419}"/>
            </a:ext>
          </a:extLst>
        </xdr:cNvPr>
        <xdr:cNvSpPr txBox="1"/>
      </xdr:nvSpPr>
      <xdr:spPr>
        <a:xfrm>
          <a:off x="18983402" y="1326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140806</xdr:rowOff>
    </xdr:from>
    <xdr:ext cx="469744" cy="259045"/>
    <xdr:sp macro="" textlink="">
      <xdr:nvSpPr>
        <xdr:cNvPr id="805" name="n_2aveValue【庁舎】&#10;一人当たり面積">
          <a:extLst>
            <a:ext uri="{FF2B5EF4-FFF2-40B4-BE49-F238E27FC236}">
              <a16:creationId xmlns:a16="http://schemas.microsoft.com/office/drawing/2014/main" id="{E07AEAEF-0540-4DEF-A0C0-BEA9FAB7C430}"/>
            </a:ext>
          </a:extLst>
        </xdr:cNvPr>
        <xdr:cNvSpPr txBox="1"/>
      </xdr:nvSpPr>
      <xdr:spPr>
        <a:xfrm>
          <a:off x="18183302" y="1325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42834</xdr:rowOff>
    </xdr:from>
    <xdr:ext cx="469744" cy="259045"/>
    <xdr:sp macro="" textlink="">
      <xdr:nvSpPr>
        <xdr:cNvPr id="806" name="n_3aveValue【庁舎】&#10;一人当たり面積">
          <a:extLst>
            <a:ext uri="{FF2B5EF4-FFF2-40B4-BE49-F238E27FC236}">
              <a16:creationId xmlns:a16="http://schemas.microsoft.com/office/drawing/2014/main" id="{4FEA1CC8-AC85-484F-8C0D-29F9A4191244}"/>
            </a:ext>
          </a:extLst>
        </xdr:cNvPr>
        <xdr:cNvSpPr txBox="1"/>
      </xdr:nvSpPr>
      <xdr:spPr>
        <a:xfrm>
          <a:off x="17383202" y="131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807" name="n_4aveValue【庁舎】&#10;一人当たり面積">
          <a:extLst>
            <a:ext uri="{FF2B5EF4-FFF2-40B4-BE49-F238E27FC236}">
              <a16:creationId xmlns:a16="http://schemas.microsoft.com/office/drawing/2014/main" id="{E488BB21-63C2-4A18-856E-2A0D042107B0}"/>
            </a:ext>
          </a:extLst>
        </xdr:cNvPr>
        <xdr:cNvSpPr txBox="1"/>
      </xdr:nvSpPr>
      <xdr:spPr>
        <a:xfrm>
          <a:off x="16592627" y="132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808" name="n_1mainValue【庁舎】&#10;一人当たり面積">
          <a:extLst>
            <a:ext uri="{FF2B5EF4-FFF2-40B4-BE49-F238E27FC236}">
              <a16:creationId xmlns:a16="http://schemas.microsoft.com/office/drawing/2014/main" id="{A7C59F53-AF9F-4AAC-92A4-7B46B4B7C107}"/>
            </a:ext>
          </a:extLst>
        </xdr:cNvPr>
        <xdr:cNvSpPr txBox="1"/>
      </xdr:nvSpPr>
      <xdr:spPr>
        <a:xfrm>
          <a:off x="18983402" y="136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809" name="n_2mainValue【庁舎】&#10;一人当たり面積">
          <a:extLst>
            <a:ext uri="{FF2B5EF4-FFF2-40B4-BE49-F238E27FC236}">
              <a16:creationId xmlns:a16="http://schemas.microsoft.com/office/drawing/2014/main" id="{D3EE3B42-39E1-4B62-BF12-EBB59D8F1CC9}"/>
            </a:ext>
          </a:extLst>
        </xdr:cNvPr>
        <xdr:cNvSpPr txBox="1"/>
      </xdr:nvSpPr>
      <xdr:spPr>
        <a:xfrm>
          <a:off x="18183302" y="136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810" name="n_3mainValue【庁舎】&#10;一人当たり面積">
          <a:extLst>
            <a:ext uri="{FF2B5EF4-FFF2-40B4-BE49-F238E27FC236}">
              <a16:creationId xmlns:a16="http://schemas.microsoft.com/office/drawing/2014/main" id="{81EBDF34-A9D8-4DE5-BAB1-4B46FD208315}"/>
            </a:ext>
          </a:extLst>
        </xdr:cNvPr>
        <xdr:cNvSpPr txBox="1"/>
      </xdr:nvSpPr>
      <xdr:spPr>
        <a:xfrm>
          <a:off x="17383202" y="136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96356</xdr:rowOff>
    </xdr:from>
    <xdr:ext cx="469744" cy="259045"/>
    <xdr:sp macro="" textlink="">
      <xdr:nvSpPr>
        <xdr:cNvPr id="811" name="n_4mainValue【庁舎】&#10;一人当たり面積">
          <a:extLst>
            <a:ext uri="{FF2B5EF4-FFF2-40B4-BE49-F238E27FC236}">
              <a16:creationId xmlns:a16="http://schemas.microsoft.com/office/drawing/2014/main" id="{4DC5919C-E55C-47A6-B2B5-ACA5F210F635}"/>
            </a:ext>
          </a:extLst>
        </xdr:cNvPr>
        <xdr:cNvSpPr txBox="1"/>
      </xdr:nvSpPr>
      <xdr:spPr>
        <a:xfrm>
          <a:off x="16592627" y="1369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a:extLst>
            <a:ext uri="{FF2B5EF4-FFF2-40B4-BE49-F238E27FC236}">
              <a16:creationId xmlns:a16="http://schemas.microsoft.com/office/drawing/2014/main" id="{21F0D3D0-655E-4C0A-8775-4E1B2107570C}"/>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a:extLst>
            <a:ext uri="{FF2B5EF4-FFF2-40B4-BE49-F238E27FC236}">
              <a16:creationId xmlns:a16="http://schemas.microsoft.com/office/drawing/2014/main" id="{F653B09E-F427-43F2-A9BC-F773BFCCA284}"/>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a:extLst>
            <a:ext uri="{FF2B5EF4-FFF2-40B4-BE49-F238E27FC236}">
              <a16:creationId xmlns:a16="http://schemas.microsoft.com/office/drawing/2014/main" id="{ACA0641C-CF98-4BA4-9CD2-93DA144A4416}"/>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グループ内平均・都道府県平均と比較すると、県民会館を除くすべての施設類型において有形固定資産減価償却率が高くなっている。</a:t>
          </a:r>
          <a:endParaRPr lang="ja-JP" altLang="ja-JP" sz="1800">
            <a:effectLst/>
          </a:endParaRPr>
        </a:p>
        <a:p>
          <a:r>
            <a:rPr kumimoji="1" lang="ja-JP" altLang="ja-JP" sz="1400">
              <a:solidFill>
                <a:schemeClr val="dk1"/>
              </a:solidFill>
              <a:effectLst/>
              <a:latin typeface="+mn-lt"/>
              <a:ea typeface="+mn-ea"/>
              <a:cs typeface="+mn-cs"/>
            </a:rPr>
            <a:t>なお、県民会館については、令和元年度に愛知県国際展示場を新築したため、減価償却率が低くなっている。</a:t>
          </a:r>
          <a:endParaRPr lang="ja-JP" altLang="ja-JP" sz="1800">
            <a:effectLst/>
          </a:endParaRPr>
        </a:p>
        <a:p>
          <a:r>
            <a:rPr kumimoji="1" lang="ja-JP" altLang="ja-JP" sz="1400">
              <a:solidFill>
                <a:schemeClr val="dk1"/>
              </a:solidFill>
              <a:effectLst/>
              <a:latin typeface="+mn-lt"/>
              <a:ea typeface="+mn-ea"/>
              <a:cs typeface="+mn-cs"/>
            </a:rPr>
            <a:t>県民会館を含むすべての施設について、施設の状態を調査した上で策定した個別施設計画に基づき長寿命化対策を進めるとともに、施設総量の適正化の観点から、規模の見直しや統合化・集約化の検討を進めてい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7,575,530
7,301,322
5,173.06
2,295,883,257
2,256,860,944
30,111,147
1,370,065,804
4,719,088,099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平成２７年度以降ほぼ横ばいとなっている。</a:t>
          </a:r>
        </a:p>
        <a:p>
          <a:r>
            <a:rPr kumimoji="1" lang="ja-JP" altLang="en-US" sz="1100">
              <a:latin typeface="ＭＳ Ｐゴシック" panose="020B0600070205080204" pitchFamily="50" charset="-128"/>
              <a:ea typeface="ＭＳ Ｐゴシック" panose="020B0600070205080204" pitchFamily="50" charset="-128"/>
            </a:rPr>
            <a:t>　平成２８年度までは、県税収入が増加していたことから、分子となる基準財政収入額は増加傾向となっていたが、分母となる基準財政需要額も増加していた。</a:t>
          </a:r>
        </a:p>
        <a:p>
          <a:r>
            <a:rPr kumimoji="1" lang="ja-JP" altLang="en-US" sz="1100">
              <a:latin typeface="ＭＳ Ｐゴシック" panose="020B0600070205080204" pitchFamily="50" charset="-128"/>
              <a:ea typeface="ＭＳ Ｐゴシック" panose="020B0600070205080204" pitchFamily="50" charset="-128"/>
            </a:rPr>
            <a:t>　平成２９年度は、県費負担教職員の給与負担が名古屋市に移譲されたことに伴い、基準財政収入額、基準財政需要額がともに減少した。</a:t>
          </a:r>
        </a:p>
        <a:p>
          <a:r>
            <a:rPr kumimoji="1" lang="ja-JP" altLang="en-US" sz="1100">
              <a:latin typeface="ＭＳ Ｐゴシック" panose="020B0600070205080204" pitchFamily="50" charset="-128"/>
              <a:ea typeface="ＭＳ Ｐゴシック" panose="020B0600070205080204" pitchFamily="50" charset="-128"/>
            </a:rPr>
            <a:t>　平成３０年度は、交付税算定上の県税収入が大幅に減少したことにより、基準財政収入額が減少したため、前年度から０．１ポイント低下した。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令和元年度は分子となる基準財政収入額は法人二税により増加したが、分母となる基準財政需要額も増加したため、同水準となった。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55336</xdr:rowOff>
    </xdr:from>
    <xdr:to>
      <xdr:col>23</xdr:col>
      <xdr:colOff>133350</xdr:colOff>
      <xdr:row>45</xdr:row>
      <xdr:rowOff>97065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898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69142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97065</xdr:rowOff>
    </xdr:from>
    <xdr:to>
      <xdr:col>24</xdr:col>
      <xdr:colOff>12700</xdr:colOff>
      <xdr:row>45</xdr:row>
      <xdr:rowOff>97065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141713</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55336</xdr:rowOff>
    </xdr:from>
    <xdr:to>
      <xdr:col>24</xdr:col>
      <xdr:colOff>12700</xdr:colOff>
      <xdr:row>37</xdr:row>
      <xdr:rowOff>55336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55336</xdr:rowOff>
    </xdr:from>
    <xdr:to>
      <xdr:col>23</xdr:col>
      <xdr:colOff>133350</xdr:colOff>
      <xdr:row>37</xdr:row>
      <xdr:rowOff>55336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398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20864</xdr:rowOff>
    </xdr:from>
    <xdr:to>
      <xdr:col>19</xdr:col>
      <xdr:colOff>133350</xdr:colOff>
      <xdr:row>37</xdr:row>
      <xdr:rowOff>55336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78015</xdr:rowOff>
    </xdr:from>
    <xdr:to>
      <xdr:col>19</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20864</xdr:rowOff>
    </xdr:from>
    <xdr:to>
      <xdr:col>15</xdr:col>
      <xdr:colOff>82550</xdr:colOff>
      <xdr:row>37</xdr:row>
      <xdr:rowOff>55336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55336</xdr:rowOff>
    </xdr:from>
    <xdr:to>
      <xdr:col>11</xdr:col>
      <xdr:colOff>31750</xdr:colOff>
      <xdr:row>37</xdr:row>
      <xdr:rowOff>55336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4536</xdr:rowOff>
    </xdr:from>
    <xdr:to>
      <xdr:col>23</xdr:col>
      <xdr:colOff>184150</xdr:colOff>
      <xdr:row>37</xdr:row>
      <xdr:rowOff>106136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97263</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4536</xdr:rowOff>
    </xdr:from>
    <xdr:to>
      <xdr:col>19</xdr:col>
      <xdr:colOff>184150</xdr:colOff>
      <xdr:row>37</xdr:row>
      <xdr:rowOff>106136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116313</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141514</xdr:rowOff>
    </xdr:from>
    <xdr:to>
      <xdr:col>15</xdr:col>
      <xdr:colOff>133350</xdr:colOff>
      <xdr:row>37</xdr:row>
      <xdr:rowOff>71664</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81841</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4536</xdr:rowOff>
    </xdr:from>
    <xdr:to>
      <xdr:col>11</xdr:col>
      <xdr:colOff>82550</xdr:colOff>
      <xdr:row>37</xdr:row>
      <xdr:rowOff>106136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116313</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4536</xdr:rowOff>
    </xdr:from>
    <xdr:to>
      <xdr:col>7</xdr:col>
      <xdr:colOff>31750</xdr:colOff>
      <xdr:row>37</xdr:row>
      <xdr:rowOff>106136</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116313</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比率を算定する上で分子となる経常経費充当一般財源は、県費負担教職員の給与負担が名古屋市に移譲されたことに伴い人件費が減少した平成２９年度を除き、増加を続けている。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一方、分母となる経常一般財源のうち、県税収入が大きく増加した平成３０年度は、経常収支比率が９５．７％と前年に比べ３．４ポイント改善した。</a:t>
          </a:r>
        </a:p>
        <a:p>
          <a:r>
            <a:rPr kumimoji="1" lang="ja-JP" altLang="en-US" sz="1200">
              <a:latin typeface="ＭＳ Ｐゴシック" panose="020B0600070205080204" pitchFamily="50" charset="-128"/>
              <a:ea typeface="ＭＳ Ｐゴシック" panose="020B0600070205080204" pitchFamily="50" charset="-128"/>
            </a:rPr>
            <a:t>　令和元年度は、扶助費的な補助費等の増などにより分子である経常経費充当一般財源が増加したことに加え、県税収入の減などにより分母である経常一般財源は減少したため、４．１ポイント上昇した。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66</xdr:row>
      <xdr:rowOff>154940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481310"/>
          <a:ext cx="838200" cy="98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31767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65</xdr:row>
      <xdr:rowOff>157480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481310"/>
          <a:ext cx="889000" cy="8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106680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3017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66</xdr:row>
      <xdr:rowOff>106680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2293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104140</xdr:rowOff>
    </xdr:from>
    <xdr:to>
      <xdr:col>23</xdr:col>
      <xdr:colOff>184150</xdr:colOff>
      <xdr:row>67</xdr:row>
      <xdr:rowOff>34290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31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平成２８年度までは、人事委員会勧告に伴う職員の給与改定などにより増加していたが、平成２９年度は県費負担教職員の給与負担が名古屋市に移譲されたことに伴う職員給の減などにより減少した。</a:t>
          </a:r>
        </a:p>
        <a:p>
          <a:r>
            <a:rPr kumimoji="1" lang="ja-JP" altLang="en-US" sz="1300">
              <a:latin typeface="ＭＳ Ｐゴシック" panose="020B0600070205080204" pitchFamily="50" charset="-128"/>
              <a:ea typeface="ＭＳ Ｐゴシック" panose="020B0600070205080204" pitchFamily="50" charset="-128"/>
            </a:rPr>
            <a:t>　平成３０年度以降は、物件費がＣＳＦ（豚熱）対策経費の増などにより再び増加している。</a:t>
          </a:r>
        </a:p>
        <a:p>
          <a:r>
            <a:rPr kumimoji="1" lang="ja-JP" altLang="en-US" sz="1300">
              <a:latin typeface="ＭＳ Ｐゴシック" panose="020B0600070205080204" pitchFamily="50" charset="-128"/>
              <a:ea typeface="ＭＳ Ｐゴシック" panose="020B0600070205080204" pitchFamily="50" charset="-128"/>
            </a:rPr>
            <a:t>　人件費については、今後も行革大綱に基づき、効率的かつ効果的な人員配置に取り組んでいく。</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70042</xdr:rowOff>
    </xdr:from>
    <xdr:to>
      <xdr:col>23</xdr:col>
      <xdr:colOff>133350</xdr:colOff>
      <xdr:row>82</xdr:row>
      <xdr:rowOff>81638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28942"/>
          <a:ext cx="8382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96539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63782</xdr:rowOff>
    </xdr:from>
    <xdr:to>
      <xdr:col>19</xdr:col>
      <xdr:colOff>133350</xdr:colOff>
      <xdr:row>82</xdr:row>
      <xdr:rowOff>70042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22682"/>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33397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6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63782</xdr:rowOff>
    </xdr:from>
    <xdr:to>
      <xdr:col>15</xdr:col>
      <xdr:colOff>82550</xdr:colOff>
      <xdr:row>83</xdr:row>
      <xdr:rowOff>31535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122682"/>
          <a:ext cx="889000" cy="13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30179</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27124</xdr:rowOff>
    </xdr:from>
    <xdr:to>
      <xdr:col>11</xdr:col>
      <xdr:colOff>31750</xdr:colOff>
      <xdr:row>83</xdr:row>
      <xdr:rowOff>31535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57474"/>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156286</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30838</xdr:rowOff>
    </xdr:from>
    <xdr:to>
      <xdr:col>23</xdr:col>
      <xdr:colOff>184150</xdr:colOff>
      <xdr:row>82</xdr:row>
      <xdr:rowOff>132438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47365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3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19242</xdr:rowOff>
    </xdr:from>
    <xdr:to>
      <xdr:col>19</xdr:col>
      <xdr:colOff>184150</xdr:colOff>
      <xdr:row>82</xdr:row>
      <xdr:rowOff>120842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131019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47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12982</xdr:rowOff>
    </xdr:from>
    <xdr:to>
      <xdr:col>15</xdr:col>
      <xdr:colOff>133350</xdr:colOff>
      <xdr:row>82</xdr:row>
      <xdr:rowOff>114582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124759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4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152185</xdr:rowOff>
    </xdr:from>
    <xdr:to>
      <xdr:col>11</xdr:col>
      <xdr:colOff>82550</xdr:colOff>
      <xdr:row>83</xdr:row>
      <xdr:rowOff>82335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92512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9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147774</xdr:rowOff>
    </xdr:from>
    <xdr:to>
      <xdr:col>7</xdr:col>
      <xdr:colOff>31750</xdr:colOff>
      <xdr:row>83</xdr:row>
      <xdr:rowOff>77924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0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88101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97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職員の給与水準は県内民間給与との均衡を図ることを基本としており、本県においては県内の民間給与水準が高い傾向にあるため、都道府県平均よりも高い数値で推移する傾向にある。</a:t>
          </a:r>
        </a:p>
        <a:p>
          <a:r>
            <a:rPr kumimoji="1" lang="ja-JP" altLang="en-US" sz="1100">
              <a:latin typeface="ＭＳ Ｐゴシック" panose="020B0600070205080204" pitchFamily="50" charset="-128"/>
              <a:ea typeface="ＭＳ Ｐゴシック" panose="020B0600070205080204" pitchFamily="50" charset="-128"/>
            </a:rPr>
            <a:t>　令和２年度（</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０１欄）は、人事委員会勧告に基づき、県内地域手当の支給割合を２％引下げ、引下げ分に応じて給料を引き上げた（給料と地域手当の入れ替えを実施した）ため、給料のみで国と比較するラスパイレス指数は、１．８ポイント上昇した。</a:t>
          </a:r>
        </a:p>
        <a:p>
          <a:r>
            <a:rPr kumimoji="1" lang="ja-JP" altLang="en-US" sz="1100">
              <a:latin typeface="ＭＳ Ｐゴシック" panose="020B0600070205080204" pitchFamily="50" charset="-128"/>
              <a:ea typeface="ＭＳ Ｐゴシック" panose="020B0600070205080204" pitchFamily="50" charset="-128"/>
            </a:rPr>
            <a:t>　高齢層職員の昇給抑制措置の開始等により今後は低下していくものと考えられるが、今後も行革大綱に基づき、引き続き給与の適正化に取り組んでいく。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88</xdr:row>
      <xdr:rowOff>120650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48435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48277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27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31750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48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61384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6050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86</xdr:row>
      <xdr:rowOff>61384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56478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０万人当たり職員数は、職員数の大半を占める教育及び警察部門について国の法令等により配置基準が定められており、ほぼ一定水準で推移してきたが、平成２９年度（平成２８年度欄）においては、県費負担教職員に関する権限が指定都市に移譲されたことに伴い、職員数が大幅に減少し、それ以降は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今後も行革大綱に基づき、引き続き効率的かつ効果的な人員配置に取り組んでいく。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94412</xdr:rowOff>
    </xdr:from>
    <xdr:to>
      <xdr:col>81</xdr:col>
      <xdr:colOff>44450</xdr:colOff>
      <xdr:row>60</xdr:row>
      <xdr:rowOff>96664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381412"/>
          <a:ext cx="8382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42929</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50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94412</xdr:rowOff>
    </xdr:from>
    <xdr:to>
      <xdr:col>77</xdr:col>
      <xdr:colOff>44450</xdr:colOff>
      <xdr:row>60</xdr:row>
      <xdr:rowOff>96463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290800" y="10381412"/>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128635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58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96463</xdr:rowOff>
    </xdr:from>
    <xdr:to>
      <xdr:col>72</xdr:col>
      <xdr:colOff>203200</xdr:colOff>
      <xdr:row>60</xdr:row>
      <xdr:rowOff>100826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383463"/>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118360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57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100826</xdr:rowOff>
    </xdr:from>
    <xdr:to>
      <xdr:col>68</xdr:col>
      <xdr:colOff>152400</xdr:colOff>
      <xdr:row>62</xdr:row>
      <xdr:rowOff>13784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387826"/>
          <a:ext cx="889000" cy="25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88237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45864</xdr:rowOff>
    </xdr:from>
    <xdr:to>
      <xdr:col>81</xdr:col>
      <xdr:colOff>95250</xdr:colOff>
      <xdr:row>60</xdr:row>
      <xdr:rowOff>147464</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62391</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43612</xdr:rowOff>
    </xdr:from>
    <xdr:to>
      <xdr:col>77</xdr:col>
      <xdr:colOff>95250</xdr:colOff>
      <xdr:row>60</xdr:row>
      <xdr:rowOff>145212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155389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09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45663</xdr:rowOff>
    </xdr:from>
    <xdr:to>
      <xdr:col>73</xdr:col>
      <xdr:colOff>44450</xdr:colOff>
      <xdr:row>60</xdr:row>
      <xdr:rowOff>147263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157440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10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50026</xdr:rowOff>
    </xdr:from>
    <xdr:to>
      <xdr:col>68</xdr:col>
      <xdr:colOff>203200</xdr:colOff>
      <xdr:row>60</xdr:row>
      <xdr:rowOff>151626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161803</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134434</xdr:rowOff>
    </xdr:from>
    <xdr:to>
      <xdr:col>64</xdr:col>
      <xdr:colOff>152400</xdr:colOff>
      <xdr:row>62</xdr:row>
      <xdr:rowOff>64584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59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74761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36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実質公債費比率は、平成３０年度決算と同じ比率となった。</a:t>
          </a:r>
        </a:p>
        <a:p>
          <a:r>
            <a:rPr kumimoji="1" lang="ja-JP" altLang="en-US" sz="1100">
              <a:latin typeface="ＭＳ Ｐゴシック" panose="020B0600070205080204" pitchFamily="50" charset="-128"/>
              <a:ea typeface="ＭＳ Ｐゴシック" panose="020B0600070205080204" pitchFamily="50" charset="-128"/>
            </a:rPr>
            <a:t>　これは、令和元年度単年度の比率（１３．４％）が、前年度の算定で用いた平成２８年度単年度の比率（１３．５％）と比較して０．１ポイントの低下にとどまったことにより、３か年平均（平成２９～令和元年度）としては同じ比率となったためである。</a:t>
          </a:r>
        </a:p>
        <a:p>
          <a:r>
            <a:rPr kumimoji="1" lang="ja-JP" altLang="en-US" sz="1100">
              <a:latin typeface="ＭＳ Ｐゴシック" panose="020B0600070205080204" pitchFamily="50" charset="-128"/>
              <a:ea typeface="ＭＳ Ｐゴシック" panose="020B0600070205080204" pitchFamily="50" charset="-128"/>
            </a:rPr>
            <a:t>　なお、令和元年度の単年度の比率は、平成３０年度単年度の比率（１３．９</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の比較では０．５ポイント低下したが、これは、交付税算定上の税収の増加に伴う標準財政規模の増加により、分母が増加したことに加え、公債費に準ずる債務負担行為等の減少などにより、分子となる元利償還金等が減少したためである。</a:t>
          </a:r>
        </a:p>
        <a:p>
          <a:r>
            <a:rPr kumimoji="1" lang="ja-JP" altLang="en-US" sz="1100">
              <a:latin typeface="ＭＳ Ｐゴシック" panose="020B0600070205080204" pitchFamily="50" charset="-128"/>
              <a:ea typeface="ＭＳ Ｐゴシック" panose="020B0600070205080204" pitchFamily="50" charset="-128"/>
            </a:rPr>
            <a:t>　実質公債費比率については、引き続き健全な水準の維持に努めていく。</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78015</xdr:rowOff>
    </xdr:from>
    <xdr:to>
      <xdr:col>81</xdr:col>
      <xdr:colOff>44450</xdr:colOff>
      <xdr:row>43</xdr:row>
      <xdr:rowOff>78015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76399</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60778</xdr:rowOff>
    </xdr:from>
    <xdr:to>
      <xdr:col>77</xdr:col>
      <xdr:colOff>44450</xdr:colOff>
      <xdr:row>43</xdr:row>
      <xdr:rowOff>78015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69142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60778</xdr:rowOff>
    </xdr:from>
    <xdr:to>
      <xdr:col>72</xdr:col>
      <xdr:colOff>203200</xdr:colOff>
      <xdr:row>43</xdr:row>
      <xdr:rowOff>95250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138084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9978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46760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70049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19249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27215</xdr:rowOff>
    </xdr:from>
    <xdr:to>
      <xdr:col>81</xdr:col>
      <xdr:colOff>95250</xdr:colOff>
      <xdr:row>43</xdr:row>
      <xdr:rowOff>128815</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170742</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27215</xdr:rowOff>
    </xdr:from>
    <xdr:to>
      <xdr:col>77</xdr:col>
      <xdr:colOff>95250</xdr:colOff>
      <xdr:row>43</xdr:row>
      <xdr:rowOff>128815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113592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9978</xdr:rowOff>
    </xdr:from>
    <xdr:to>
      <xdr:col>73</xdr:col>
      <xdr:colOff>44450</xdr:colOff>
      <xdr:row>43</xdr:row>
      <xdr:rowOff>111578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96355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将来負担比率は、平成３０年度決算と比較して、２．８ポイント低下した。</a:t>
          </a:r>
        </a:p>
        <a:p>
          <a:r>
            <a:rPr kumimoji="1" lang="ja-JP" altLang="en-US" sz="1300">
              <a:latin typeface="ＭＳ Ｐゴシック" panose="020B0600070205080204" pitchFamily="50" charset="-128"/>
              <a:ea typeface="ＭＳ Ｐゴシック" panose="020B0600070205080204" pitchFamily="50" charset="-128"/>
            </a:rPr>
            <a:t>　これは、将来負担額から控除される交付税算入見込額の減少などにより、分子が増加した一方、交付税算定上の税収の増加に伴う標準財政規模の増加などにより、分母が分子の増加幅を上回り増加したためである。</a:t>
          </a:r>
        </a:p>
        <a:p>
          <a:r>
            <a:rPr kumimoji="1" lang="ja-JP" altLang="en-US" sz="1300">
              <a:latin typeface="ＭＳ Ｐゴシック" panose="020B0600070205080204" pitchFamily="50" charset="-128"/>
              <a:ea typeface="ＭＳ Ｐゴシック" panose="020B0600070205080204" pitchFamily="50" charset="-128"/>
            </a:rPr>
            <a:t>　将来負担比率については、引き続き健全な水準の維持に努めていく。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129210</xdr:rowOff>
    </xdr:from>
    <xdr:to>
      <xdr:col>81</xdr:col>
      <xdr:colOff>44450</xdr:colOff>
      <xdr:row>16</xdr:row>
      <xdr:rowOff>142723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872410"/>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80891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8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142723</xdr:rowOff>
    </xdr:from>
    <xdr:to>
      <xdr:col>77</xdr:col>
      <xdr:colOff>44450</xdr:colOff>
      <xdr:row>16</xdr:row>
      <xdr:rowOff>156718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885923"/>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31462</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94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155270</xdr:rowOff>
    </xdr:from>
    <xdr:to>
      <xdr:col>72</xdr:col>
      <xdr:colOff>203200</xdr:colOff>
      <xdr:row>16</xdr:row>
      <xdr:rowOff>156718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89847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155270</xdr:rowOff>
    </xdr:from>
    <xdr:to>
      <xdr:col>68</xdr:col>
      <xdr:colOff>152400</xdr:colOff>
      <xdr:row>17</xdr:row>
      <xdr:rowOff>6020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898470"/>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62171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78410</xdr:rowOff>
    </xdr:from>
    <xdr:to>
      <xdr:col>81</xdr:col>
      <xdr:colOff>95250</xdr:colOff>
      <xdr:row>17</xdr:row>
      <xdr:rowOff>8560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8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94937</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66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91923</xdr:rowOff>
    </xdr:from>
    <xdr:to>
      <xdr:col>77</xdr:col>
      <xdr:colOff>95250</xdr:colOff>
      <xdr:row>17</xdr:row>
      <xdr:rowOff>22073</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8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32250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04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105918</xdr:rowOff>
    </xdr:from>
    <xdr:to>
      <xdr:col>73</xdr:col>
      <xdr:colOff>44450</xdr:colOff>
      <xdr:row>17</xdr:row>
      <xdr:rowOff>36068</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8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46245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104470</xdr:rowOff>
    </xdr:from>
    <xdr:to>
      <xdr:col>68</xdr:col>
      <xdr:colOff>203200</xdr:colOff>
      <xdr:row>17</xdr:row>
      <xdr:rowOff>34620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8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44797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1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126670</xdr:rowOff>
    </xdr:from>
    <xdr:to>
      <xdr:col>64</xdr:col>
      <xdr:colOff>152400</xdr:colOff>
      <xdr:row>17</xdr:row>
      <xdr:rowOff>56820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8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41597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95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7,575,530
7,301,322
5,173.06
2,295,883,257
2,256,860,944
30,111,147
1,370,065,804
4,719,088,099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２８年度は、人事委員会勧告に伴う給与改定による分子の増加により０．１ポイント上昇した。平成２９年度は、県費負担教職員の給与負担の名古屋市移譲に伴う職員給の減などにより３．８ポイント改善した。平成３０年度は、人事委員会勧告に伴う給与改定により分子が増加したものの、県税収入の増に伴い分母も増加したことから１．２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令和元年度は県税収入の減などにより分母が減少したことにより１．３ポイント上昇した。</a:t>
          </a:r>
        </a:p>
        <a:p>
          <a:r>
            <a:rPr kumimoji="1" lang="ja-JP" altLang="en-US" sz="1100">
              <a:latin typeface="ＭＳ Ｐゴシック" panose="020B0600070205080204" pitchFamily="50" charset="-128"/>
              <a:ea typeface="ＭＳ Ｐゴシック" panose="020B0600070205080204" pitchFamily="50" charset="-128"/>
            </a:rPr>
            <a:t>　人件費については、今後も行革大綱に基づき、効率的かつ効果的な人員配置に取り組んでいく。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107950</xdr:rowOff>
    </xdr:from>
    <xdr:to>
      <xdr:col>24</xdr:col>
      <xdr:colOff>25400</xdr:colOff>
      <xdr:row>36</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59372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105427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107950</xdr:rowOff>
    </xdr:from>
    <xdr:to>
      <xdr:col>19</xdr:col>
      <xdr:colOff>187325</xdr:colOff>
      <xdr:row>35</xdr:row>
      <xdr:rowOff>165100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5937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48277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165100</xdr:rowOff>
    </xdr:from>
    <xdr:to>
      <xdr:col>15</xdr:col>
      <xdr:colOff>98425</xdr:colOff>
      <xdr:row>40</xdr:row>
      <xdr:rowOff>31750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16585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31750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870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38100</xdr:rowOff>
    </xdr:from>
    <xdr:to>
      <xdr:col>11</xdr:col>
      <xdr:colOff>60325</xdr:colOff>
      <xdr:row>41</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124477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57150</xdr:rowOff>
    </xdr:from>
    <xdr:to>
      <xdr:col>20</xdr:col>
      <xdr:colOff>38100</xdr:colOff>
      <xdr:row>34</xdr:row>
      <xdr:rowOff>158750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168927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565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114300</xdr:rowOff>
    </xdr:from>
    <xdr:to>
      <xdr:col>15</xdr:col>
      <xdr:colOff>149225</xdr:colOff>
      <xdr:row>36</xdr:row>
      <xdr:rowOff>44450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152400</xdr:rowOff>
    </xdr:from>
    <xdr:to>
      <xdr:col>11</xdr:col>
      <xdr:colOff>60325</xdr:colOff>
      <xdr:row>40</xdr:row>
      <xdr:rowOff>82550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92727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60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73677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平成２７年度以降、概ね横ばいで推移している。</a:t>
          </a:r>
        </a:p>
        <a:p>
          <a:r>
            <a:rPr kumimoji="1" lang="ja-JP" altLang="en-US" sz="1300">
              <a:latin typeface="ＭＳ Ｐゴシック" panose="020B0600070205080204" pitchFamily="50" charset="-128"/>
              <a:ea typeface="ＭＳ Ｐゴシック" panose="020B0600070205080204" pitchFamily="50" charset="-128"/>
            </a:rPr>
            <a:t>　平成２９年度は、県営住宅管理委託費の増などにより前年度から０．１ポイント上昇し、平成３０年度も同水準となっている。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令和元年度はＣＳＦ（豚熱）対策経費の増などにより分子が増えたことに加え、県税収入の減などにより分母が減少したことにより、前年度から０．２ポイント上昇した。</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573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52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比率を算定する上で分子となる扶助費は、高齢化の進展等に伴い増加傾向にある。</a:t>
          </a:r>
        </a:p>
        <a:p>
          <a:r>
            <a:rPr kumimoji="1" lang="ja-JP" altLang="en-US" sz="1100">
              <a:latin typeface="ＭＳ Ｐゴシック" panose="020B0600070205080204" pitchFamily="50" charset="-128"/>
              <a:ea typeface="ＭＳ Ｐゴシック" panose="020B0600070205080204" pitchFamily="50" charset="-128"/>
            </a:rPr>
            <a:t>　平成２８年度は、指定難病医療給付費の増などにより０．１ポイント上昇し、平成２９年度は、指定難病医療給付費、精神通院患者医療給付費負担金の増などにより０．２ポイント上昇した。平成３０年度は、名古屋市への権限移譲による指定難病医療給付費の減などにより０．２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令和元年度は、児童扶養手当支給費の増などにより分子が増加したことに加え、県税収入の減などにより分母が減少したことにより０．２ポイント上昇した。</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49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本県は、類似団体と比較して道路面積が大きいなどの要因により、維持補修費が高い傾向にあるため、その他の比率が高くなっている。</a:t>
          </a:r>
        </a:p>
        <a:p>
          <a:r>
            <a:rPr kumimoji="1" lang="ja-JP" altLang="en-US" sz="1200">
              <a:latin typeface="ＭＳ Ｐゴシック" panose="020B0600070205080204" pitchFamily="50" charset="-128"/>
              <a:ea typeface="ＭＳ Ｐゴシック" panose="020B0600070205080204" pitchFamily="50" charset="-128"/>
            </a:rPr>
            <a:t>　平成３０年度は、都道府県が国民健康保険の財政運営の責任主体となることに伴い、国民健康保険事業特別会計繰出金が皆増となることにより、前年度から２．７ポイント上昇した。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令和元年度は県立病院事業会計貸付金の皆減により前年度から</a:t>
          </a:r>
          <a:r>
            <a:rPr kumimoji="1" lang="en-US" altLang="ja-JP" sz="1200">
              <a:latin typeface="ＭＳ Ｐゴシック" panose="020B0600070205080204" pitchFamily="50" charset="-128"/>
              <a:ea typeface="ＭＳ Ｐゴシック" panose="020B0600070205080204" pitchFamily="50" charset="-128"/>
            </a:rPr>
            <a:t>0</a:t>
          </a:r>
          <a:r>
            <a:rPr kumimoji="1" lang="ja-JP" altLang="en-US" sz="1200">
              <a:latin typeface="ＭＳ Ｐゴシック" panose="020B0600070205080204" pitchFamily="50" charset="-128"/>
              <a:ea typeface="ＭＳ Ｐゴシック" panose="020B0600070205080204" pitchFamily="50" charset="-128"/>
            </a:rPr>
            <a:t>．１ポイント改善した。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26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60</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271000"/>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xdr:rowOff>
    </xdr:from>
    <xdr:to>
      <xdr:col>69</xdr:col>
      <xdr:colOff>92075</xdr:colOff>
      <xdr:row>54</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38100</xdr:rowOff>
    </xdr:from>
    <xdr:to>
      <xdr:col>69</xdr:col>
      <xdr:colOff>142875</xdr:colOff>
      <xdr:row>52</xdr:row>
      <xdr:rowOff>139700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比率を算定する上で分子となる補助費等は、高齢化の進展に伴う後期高齢者医療事業費や介護給付費負担金といった義務的な経費の増などにより増加している。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３０年度は、上記の義務的な経費は引き続き増加したが、都道府県が国民健康保険の財政運営の責任主体となることに伴い国民健康保険財政調整交付金等が皆減となることにより、前年度から３．８ポイント改善した。</a:t>
          </a:r>
        </a:p>
        <a:p>
          <a:r>
            <a:rPr kumimoji="1" lang="ja-JP" altLang="en-US" sz="1000">
              <a:latin typeface="ＭＳ Ｐゴシック" panose="020B0600070205080204" pitchFamily="50" charset="-128"/>
              <a:ea typeface="ＭＳ Ｐゴシック" panose="020B0600070205080204" pitchFamily="50" charset="-128"/>
            </a:rPr>
            <a:t>　令和元年度は、分子が幼児教育の無償化に伴い施設型教育・保育給付費が増えたことなどに加え、県税収入の減などにより分母が減少したことによって、前年度から２．１ポイント上昇した。</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0</xdr:rowOff>
    </xdr:from>
    <xdr:to>
      <xdr:col>82</xdr:col>
      <xdr:colOff>107950</xdr:colOff>
      <xdr:row>37</xdr:row>
      <xdr:rowOff>95250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1722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0</xdr:rowOff>
    </xdr:from>
    <xdr:to>
      <xdr:col>78</xdr:col>
      <xdr:colOff>69850</xdr:colOff>
      <xdr:row>38</xdr:row>
      <xdr:rowOff>139700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1722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82550</xdr:rowOff>
    </xdr:from>
    <xdr:to>
      <xdr:col>73</xdr:col>
      <xdr:colOff>180975</xdr:colOff>
      <xdr:row>38</xdr:row>
      <xdr:rowOff>139700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426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82550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7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44450</xdr:rowOff>
    </xdr:from>
    <xdr:to>
      <xdr:col>82</xdr:col>
      <xdr:colOff>158750</xdr:colOff>
      <xdr:row>37</xdr:row>
      <xdr:rowOff>146050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60977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120650</xdr:rowOff>
    </xdr:from>
    <xdr:to>
      <xdr:col>78</xdr:col>
      <xdr:colOff>120650</xdr:colOff>
      <xdr:row>36</xdr:row>
      <xdr:rowOff>50800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60977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88900</xdr:rowOff>
    </xdr:from>
    <xdr:to>
      <xdr:col>74</xdr:col>
      <xdr:colOff>31750</xdr:colOff>
      <xdr:row>39</xdr:row>
      <xdr:rowOff>19050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31750</xdr:rowOff>
    </xdr:from>
    <xdr:to>
      <xdr:col>69</xdr:col>
      <xdr:colOff>142875</xdr:colOff>
      <xdr:row>37</xdr:row>
      <xdr:rowOff>133350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比率を算定する上で分子となる公債費は、近年における臨時財政対策債などの特例的な県債の大量発行の影響により、高止まりとなっている。</a:t>
          </a:r>
        </a:p>
        <a:p>
          <a:r>
            <a:rPr kumimoji="1" lang="ja-JP" altLang="en-US" sz="1100">
              <a:latin typeface="ＭＳ Ｐゴシック" panose="020B0600070205080204" pitchFamily="50" charset="-128"/>
              <a:ea typeface="ＭＳ Ｐゴシック" panose="020B0600070205080204" pitchFamily="50" charset="-128"/>
            </a:rPr>
            <a:t>　平成２８年度及び平成２９年度は、満期一括償還県債に係る減債基金への積立て等による分子の増加により、それぞれ０．２ポイント、１．２ポイント上昇した。平成３０年度は、引き続き分子が増加したものの、県税収入の増に伴い分母も増加したことにより０．９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令和元年度は、利子の減により分子が減少したものの、県税収入の減などにより分母も減少したことから０．４ポイント上昇した。</a:t>
          </a:r>
        </a:p>
      </xdr:txBody>
    </xdr:sp>
    <xdr:clientData/>
  </xdr:twoCellAnchor>
  <xdr:oneCellAnchor>
    <xdr:from>
      <xdr:col>3</xdr:col>
      <xdr:colOff>123825</xdr:colOff>
      <xdr:row>69</xdr:row>
      <xdr:rowOff>107950</xdr:rowOff>
    </xdr:from>
    <xdr:ext cx="298543" cy="225703"/>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78014</xdr:rowOff>
    </xdr:from>
    <xdr:to>
      <xdr:col>24</xdr:col>
      <xdr:colOff>25400</xdr:colOff>
      <xdr:row>80</xdr:row>
      <xdr:rowOff>143329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7940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51906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78014</xdr:rowOff>
    </xdr:from>
    <xdr:to>
      <xdr:col>19</xdr:col>
      <xdr:colOff>187325</xdr:colOff>
      <xdr:row>81</xdr:row>
      <xdr:rowOff>53521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7940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29029</xdr:rowOff>
    </xdr:from>
    <xdr:to>
      <xdr:col>15</xdr:col>
      <xdr:colOff>98425</xdr:colOff>
      <xdr:row>81</xdr:row>
      <xdr:rowOff>53521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7450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167821</xdr:rowOff>
    </xdr:from>
    <xdr:to>
      <xdr:col>11</xdr:col>
      <xdr:colOff>9525</xdr:colOff>
      <xdr:row>80</xdr:row>
      <xdr:rowOff>29029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712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92529</xdr:rowOff>
    </xdr:from>
    <xdr:to>
      <xdr:col>24</xdr:col>
      <xdr:colOff>76200</xdr:colOff>
      <xdr:row>81</xdr:row>
      <xdr:rowOff>22679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64606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27214</xdr:rowOff>
    </xdr:from>
    <xdr:to>
      <xdr:col>20</xdr:col>
      <xdr:colOff>38100</xdr:colOff>
      <xdr:row>80</xdr:row>
      <xdr:rowOff>128814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113591</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8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2721</xdr:rowOff>
    </xdr:from>
    <xdr:to>
      <xdr:col>15</xdr:col>
      <xdr:colOff>149225</xdr:colOff>
      <xdr:row>81</xdr:row>
      <xdr:rowOff>104321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8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89098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97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149679</xdr:rowOff>
    </xdr:from>
    <xdr:to>
      <xdr:col>11</xdr:col>
      <xdr:colOff>60325</xdr:colOff>
      <xdr:row>80</xdr:row>
      <xdr:rowOff>79829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64606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117021</xdr:rowOff>
    </xdr:from>
    <xdr:to>
      <xdr:col>6</xdr:col>
      <xdr:colOff>171450</xdr:colOff>
      <xdr:row>80</xdr:row>
      <xdr:rowOff>47171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31948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平成３０年度は、扶助費的な補助費等の増などにより分子が増加したものの、県税収入の増などにより分母の増加が分子の増加を上回ったため、２．５ポイント改善した。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令和元年度は、引き続き扶助費的な補助費等の増などにより分子が増加したことに加え、県税収入の減などにより分母が減少したことによって３．７ポイント上昇した。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扶助費や扶助費的な補助費等といった義務的な経費は縮減が容易ではないが、その他の経費については、今後も事務事業の見直しに取り組み、健全で持続可能な財政基盤の確立に努める。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95250</xdr:rowOff>
    </xdr:from>
    <xdr:to>
      <xdr:col>82</xdr:col>
      <xdr:colOff>107950</xdr:colOff>
      <xdr:row>78</xdr:row>
      <xdr:rowOff>50800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9540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99077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47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95250</xdr:rowOff>
    </xdr:from>
    <xdr:to>
      <xdr:col>78</xdr:col>
      <xdr:colOff>69850</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9540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78</xdr:row>
      <xdr:rowOff>114300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271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38100</xdr:rowOff>
    </xdr:from>
    <xdr:to>
      <xdr:col>69</xdr:col>
      <xdr:colOff>92075</xdr:colOff>
      <xdr:row>78</xdr:row>
      <xdr:rowOff>114300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41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16527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44450</xdr:rowOff>
    </xdr:from>
    <xdr:to>
      <xdr:col>78</xdr:col>
      <xdr:colOff>120650</xdr:colOff>
      <xdr:row>75</xdr:row>
      <xdr:rowOff>146050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156227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67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63500</xdr:rowOff>
    </xdr:from>
    <xdr:to>
      <xdr:col>69</xdr:col>
      <xdr:colOff>142875</xdr:colOff>
      <xdr:row>78</xdr:row>
      <xdr:rowOff>165100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3827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158750</xdr:rowOff>
    </xdr:from>
    <xdr:to>
      <xdr:col>65</xdr:col>
      <xdr:colOff>53975</xdr:colOff>
      <xdr:row>78</xdr:row>
      <xdr:rowOff>88900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99077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115170</xdr:rowOff>
    </xdr:from>
    <xdr:to>
      <xdr:col>29</xdr:col>
      <xdr:colOff>127000</xdr:colOff>
      <xdr:row>16</xdr:row>
      <xdr:rowOff>116694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05995"/>
          <a:ext cx="6477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142352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113646</xdr:rowOff>
    </xdr:from>
    <xdr:to>
      <xdr:col>26</xdr:col>
      <xdr:colOff>50800</xdr:colOff>
      <xdr:row>16</xdr:row>
      <xdr:rowOff>115170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04471"/>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70896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85795</xdr:rowOff>
    </xdr:from>
    <xdr:to>
      <xdr:col>22</xdr:col>
      <xdr:colOff>114300</xdr:colOff>
      <xdr:row>16</xdr:row>
      <xdr:rowOff>113646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05170"/>
          <a:ext cx="698500" cy="19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85795</xdr:rowOff>
    </xdr:from>
    <xdr:to>
      <xdr:col>18</xdr:col>
      <xdr:colOff>177800</xdr:colOff>
      <xdr:row>15</xdr:row>
      <xdr:rowOff>98958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05170"/>
          <a:ext cx="698500" cy="13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52760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32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60151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65894</xdr:rowOff>
    </xdr:from>
    <xdr:to>
      <xdr:col>29</xdr:col>
      <xdr:colOff>177800</xdr:colOff>
      <xdr:row>16</xdr:row>
      <xdr:rowOff>167494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6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37971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2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64370</xdr:rowOff>
    </xdr:from>
    <xdr:to>
      <xdr:col>26</xdr:col>
      <xdr:colOff>101600</xdr:colOff>
      <xdr:row>16</xdr:row>
      <xdr:rowOff>165970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150747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4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62846</xdr:rowOff>
    </xdr:from>
    <xdr:to>
      <xdr:col>22</xdr:col>
      <xdr:colOff>165100</xdr:colOff>
      <xdr:row>16</xdr:row>
      <xdr:rowOff>164446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149223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4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34995</xdr:rowOff>
    </xdr:from>
    <xdr:to>
      <xdr:col>19</xdr:col>
      <xdr:colOff>38100</xdr:colOff>
      <xdr:row>15</xdr:row>
      <xdr:rowOff>136595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5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121372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4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48158</xdr:rowOff>
    </xdr:from>
    <xdr:to>
      <xdr:col>15</xdr:col>
      <xdr:colOff>101600</xdr:colOff>
      <xdr:row>15</xdr:row>
      <xdr:rowOff>149758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6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134535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5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151688</xdr:rowOff>
    </xdr:from>
    <xdr:to>
      <xdr:col>29</xdr:col>
      <xdr:colOff>127000</xdr:colOff>
      <xdr:row>35</xdr:row>
      <xdr:rowOff>165862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62038"/>
          <a:ext cx="6477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8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113588</xdr:rowOff>
    </xdr:from>
    <xdr:to>
      <xdr:col>26</xdr:col>
      <xdr:colOff>50800</xdr:colOff>
      <xdr:row>35</xdr:row>
      <xdr:rowOff>151688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23938"/>
          <a:ext cx="698500" cy="3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304995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76784</xdr:rowOff>
    </xdr:from>
    <xdr:to>
      <xdr:col>22</xdr:col>
      <xdr:colOff>114300</xdr:colOff>
      <xdr:row>35</xdr:row>
      <xdr:rowOff>113588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87134"/>
          <a:ext cx="698500" cy="3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236034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76784</xdr:rowOff>
    </xdr:from>
    <xdr:to>
      <xdr:col>18</xdr:col>
      <xdr:colOff>177800</xdr:colOff>
      <xdr:row>35</xdr:row>
      <xdr:rowOff>96901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87134"/>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152519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86098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115062</xdr:rowOff>
    </xdr:from>
    <xdr:to>
      <xdr:col>29</xdr:col>
      <xdr:colOff>177800</xdr:colOff>
      <xdr:row>35</xdr:row>
      <xdr:rowOff>216662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2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303039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7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100888</xdr:rowOff>
    </xdr:from>
    <xdr:to>
      <xdr:col>26</xdr:col>
      <xdr:colOff>101600</xdr:colOff>
      <xdr:row>35</xdr:row>
      <xdr:rowOff>202488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1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212665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8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62788</xdr:rowOff>
    </xdr:from>
    <xdr:to>
      <xdr:col>22</xdr:col>
      <xdr:colOff>165100</xdr:colOff>
      <xdr:row>35</xdr:row>
      <xdr:rowOff>164388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7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174565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25984</xdr:rowOff>
    </xdr:from>
    <xdr:to>
      <xdr:col>19</xdr:col>
      <xdr:colOff>38100</xdr:colOff>
      <xdr:row>35</xdr:row>
      <xdr:rowOff>127584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3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137761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46101</xdr:rowOff>
    </xdr:from>
    <xdr:to>
      <xdr:col>15</xdr:col>
      <xdr:colOff>101600</xdr:colOff>
      <xdr:row>35</xdr:row>
      <xdr:rowOff>147701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56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132478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4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7,575,530
7,301,322
5,173.06
2,295,883,257
2,256,860,944
30,111,147
1,370,065,804
4,719,088,099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37421</xdr:rowOff>
    </xdr:from>
    <xdr:to>
      <xdr:col>24</xdr:col>
      <xdr:colOff>63500</xdr:colOff>
      <xdr:row>37</xdr:row>
      <xdr:rowOff>42831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81071"/>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51179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36506</xdr:rowOff>
    </xdr:from>
    <xdr:to>
      <xdr:col>19</xdr:col>
      <xdr:colOff>177800</xdr:colOff>
      <xdr:row>37</xdr:row>
      <xdr:rowOff>37421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8015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142200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59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147434</xdr:rowOff>
    </xdr:from>
    <xdr:to>
      <xdr:col>15</xdr:col>
      <xdr:colOff>50800</xdr:colOff>
      <xdr:row>37</xdr:row>
      <xdr:rowOff>36506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48184"/>
          <a:ext cx="889000" cy="2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140104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147434</xdr:rowOff>
    </xdr:from>
    <xdr:to>
      <xdr:col>10</xdr:col>
      <xdr:colOff>114300</xdr:colOff>
      <xdr:row>35</xdr:row>
      <xdr:rowOff>158426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48184"/>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99147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105472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163481</xdr:rowOff>
    </xdr:from>
    <xdr:to>
      <xdr:col>24</xdr:col>
      <xdr:colOff>114300</xdr:colOff>
      <xdr:row>37</xdr:row>
      <xdr:rowOff>93631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141908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158071</xdr:rowOff>
    </xdr:from>
    <xdr:to>
      <xdr:col>20</xdr:col>
      <xdr:colOff>38100</xdr:colOff>
      <xdr:row>37</xdr:row>
      <xdr:rowOff>88221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37</xdr:row>
      <xdr:rowOff>79348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174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157156</xdr:rowOff>
    </xdr:from>
    <xdr:to>
      <xdr:col>15</xdr:col>
      <xdr:colOff>101600</xdr:colOff>
      <xdr:row>37</xdr:row>
      <xdr:rowOff>87306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78433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96634</xdr:rowOff>
    </xdr:from>
    <xdr:to>
      <xdr:col>10</xdr:col>
      <xdr:colOff>165100</xdr:colOff>
      <xdr:row>36</xdr:row>
      <xdr:rowOff>26784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17911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107626</xdr:rowOff>
    </xdr:from>
    <xdr:to>
      <xdr:col>6</xdr:col>
      <xdr:colOff>38100</xdr:colOff>
      <xdr:row>36</xdr:row>
      <xdr:rowOff>37776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28903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60696</xdr:rowOff>
    </xdr:from>
    <xdr:to>
      <xdr:col>24</xdr:col>
      <xdr:colOff>63500</xdr:colOff>
      <xdr:row>56</xdr:row>
      <xdr:rowOff>91877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61896"/>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134820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393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91877</xdr:rowOff>
    </xdr:from>
    <xdr:to>
      <xdr:col>19</xdr:col>
      <xdr:colOff>177800</xdr:colOff>
      <xdr:row>56</xdr:row>
      <xdr:rowOff>115971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93077"/>
          <a:ext cx="8890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79331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33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115971</xdr:rowOff>
    </xdr:from>
    <xdr:to>
      <xdr:col>15</xdr:col>
      <xdr:colOff>50800</xdr:colOff>
      <xdr:row>56</xdr:row>
      <xdr:rowOff>121824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717171"/>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93367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109799</xdr:rowOff>
    </xdr:from>
    <xdr:to>
      <xdr:col>10</xdr:col>
      <xdr:colOff>114300</xdr:colOff>
      <xdr:row>56</xdr:row>
      <xdr:rowOff>121824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10999"/>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54</xdr:row>
      <xdr:rowOff>97573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82486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9896</xdr:rowOff>
    </xdr:from>
    <xdr:to>
      <xdr:col>24</xdr:col>
      <xdr:colOff>114300</xdr:colOff>
      <xdr:row>56</xdr:row>
      <xdr:rowOff>111496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159773</xdr:rowOff>
    </xdr:from>
    <xdr:ext cx="469744"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41077</xdr:rowOff>
    </xdr:from>
    <xdr:to>
      <xdr:col>20</xdr:col>
      <xdr:colOff>38100</xdr:colOff>
      <xdr:row>56</xdr:row>
      <xdr:rowOff>142677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4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133804</xdr:rowOff>
    </xdr:from>
    <xdr:ext cx="469744"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49728" y="97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65171</xdr:rowOff>
    </xdr:from>
    <xdr:to>
      <xdr:col>15</xdr:col>
      <xdr:colOff>101600</xdr:colOff>
      <xdr:row>56</xdr:row>
      <xdr:rowOff>166771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6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157898</xdr:rowOff>
    </xdr:from>
    <xdr:ext cx="469744"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73428" y="975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71024</xdr:rowOff>
    </xdr:from>
    <xdr:to>
      <xdr:col>10</xdr:col>
      <xdr:colOff>165100</xdr:colOff>
      <xdr:row>57</xdr:row>
      <xdr:rowOff>1174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163751</xdr:rowOff>
    </xdr:from>
    <xdr:ext cx="469744"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84428" y="976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58999</xdr:rowOff>
    </xdr:from>
    <xdr:to>
      <xdr:col>6</xdr:col>
      <xdr:colOff>38100</xdr:colOff>
      <xdr:row>56</xdr:row>
      <xdr:rowOff>160599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151726</xdr:rowOff>
    </xdr:from>
    <xdr:ext cx="469744"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95428" y="975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34417</xdr:rowOff>
    </xdr:from>
    <xdr:to>
      <xdr:col>24</xdr:col>
      <xdr:colOff>63500</xdr:colOff>
      <xdr:row>77</xdr:row>
      <xdr:rowOff>45720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236067"/>
          <a:ext cx="8382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44323</xdr:rowOff>
    </xdr:from>
    <xdr:to>
      <xdr:col>19</xdr:col>
      <xdr:colOff>177800</xdr:colOff>
      <xdr:row>77</xdr:row>
      <xdr:rowOff>45720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24597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41148</xdr:rowOff>
    </xdr:from>
    <xdr:to>
      <xdr:col>15</xdr:col>
      <xdr:colOff>50800</xdr:colOff>
      <xdr:row>77</xdr:row>
      <xdr:rowOff>44323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242798"/>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41148</xdr:rowOff>
    </xdr:from>
    <xdr:to>
      <xdr:col>10</xdr:col>
      <xdr:colOff>114300</xdr:colOff>
      <xdr:row>77</xdr:row>
      <xdr:rowOff>44958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24279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150004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155067</xdr:rowOff>
    </xdr:from>
    <xdr:to>
      <xdr:col>24</xdr:col>
      <xdr:colOff>114300</xdr:colOff>
      <xdr:row>77</xdr:row>
      <xdr:rowOff>85217</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6494</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0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166370</xdr:rowOff>
    </xdr:from>
    <xdr:to>
      <xdr:col>20</xdr:col>
      <xdr:colOff>38100</xdr:colOff>
      <xdr:row>77</xdr:row>
      <xdr:rowOff>96520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1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113047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297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164973</xdr:rowOff>
    </xdr:from>
    <xdr:to>
      <xdr:col>15</xdr:col>
      <xdr:colOff>101600</xdr:colOff>
      <xdr:row>77</xdr:row>
      <xdr:rowOff>95123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1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111650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97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161798</xdr:rowOff>
    </xdr:from>
    <xdr:to>
      <xdr:col>10</xdr:col>
      <xdr:colOff>165100</xdr:colOff>
      <xdr:row>77</xdr:row>
      <xdr:rowOff>91948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108475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96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165608</xdr:rowOff>
    </xdr:from>
    <xdr:to>
      <xdr:col>6</xdr:col>
      <xdr:colOff>38100</xdr:colOff>
      <xdr:row>77</xdr:row>
      <xdr:rowOff>95758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112285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97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146813</xdr:rowOff>
    </xdr:from>
    <xdr:to>
      <xdr:col>24</xdr:col>
      <xdr:colOff>63500</xdr:colOff>
      <xdr:row>96</xdr:row>
      <xdr:rowOff>159638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606013"/>
          <a:ext cx="8382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21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120650</xdr:rowOff>
    </xdr:from>
    <xdr:to>
      <xdr:col>19</xdr:col>
      <xdr:colOff>177800</xdr:colOff>
      <xdr:row>96</xdr:row>
      <xdr:rowOff>159638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2908300" y="16579850"/>
          <a:ext cx="889000" cy="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161814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120650</xdr:rowOff>
    </xdr:from>
    <xdr:to>
      <xdr:col>15</xdr:col>
      <xdr:colOff>50800</xdr:colOff>
      <xdr:row>96</xdr:row>
      <xdr:rowOff>147320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579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127398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147320</xdr:rowOff>
    </xdr:from>
    <xdr:to>
      <xdr:col>10</xdr:col>
      <xdr:colOff>114300</xdr:colOff>
      <xdr:row>97</xdr:row>
      <xdr:rowOff>9906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606520"/>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152416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9541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96013</xdr:rowOff>
    </xdr:from>
    <xdr:to>
      <xdr:col>24</xdr:col>
      <xdr:colOff>114300</xdr:colOff>
      <xdr:row>97</xdr:row>
      <xdr:rowOff>26163</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55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74440</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3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108838</xdr:rowOff>
    </xdr:from>
    <xdr:to>
      <xdr:col>20</xdr:col>
      <xdr:colOff>38100</xdr:colOff>
      <xdr:row>97</xdr:row>
      <xdr:rowOff>38988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30115</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66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69850</xdr:rowOff>
    </xdr:from>
    <xdr:to>
      <xdr:col>15</xdr:col>
      <xdr:colOff>101600</xdr:colOff>
      <xdr:row>97</xdr:row>
      <xdr:rowOff>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162577</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62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96520</xdr:rowOff>
    </xdr:from>
    <xdr:to>
      <xdr:col>10</xdr:col>
      <xdr:colOff>165100</xdr:colOff>
      <xdr:row>97</xdr:row>
      <xdr:rowOff>26670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17797</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64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130556</xdr:rowOff>
    </xdr:from>
    <xdr:to>
      <xdr:col>6</xdr:col>
      <xdr:colOff>38100</xdr:colOff>
      <xdr:row>97</xdr:row>
      <xdr:rowOff>60706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5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51833</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6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120383</xdr:rowOff>
    </xdr:from>
    <xdr:to>
      <xdr:col>55</xdr:col>
      <xdr:colOff>0</xdr:colOff>
      <xdr:row>37</xdr:row>
      <xdr:rowOff>130458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464033"/>
          <a:ext cx="8382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141528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4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103630</xdr:rowOff>
    </xdr:from>
    <xdr:to>
      <xdr:col>50</xdr:col>
      <xdr:colOff>114300</xdr:colOff>
      <xdr:row>37</xdr:row>
      <xdr:rowOff>130458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275830"/>
          <a:ext cx="889000" cy="19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77721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0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103630</xdr:rowOff>
    </xdr:from>
    <xdr:to>
      <xdr:col>45</xdr:col>
      <xdr:colOff>177800</xdr:colOff>
      <xdr:row>37</xdr:row>
      <xdr:rowOff>112513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275830"/>
          <a:ext cx="889000" cy="18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83436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56800</xdr:rowOff>
    </xdr:from>
    <xdr:to>
      <xdr:col>41</xdr:col>
      <xdr:colOff>50800</xdr:colOff>
      <xdr:row>37</xdr:row>
      <xdr:rowOff>112513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400450"/>
          <a:ext cx="8890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18106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69583</xdr:rowOff>
    </xdr:from>
    <xdr:to>
      <xdr:col>55</xdr:col>
      <xdr:colOff>50800</xdr:colOff>
      <xdr:row>37</xdr:row>
      <xdr:rowOff>171183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4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155960</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32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79658</xdr:rowOff>
    </xdr:from>
    <xdr:to>
      <xdr:col>50</xdr:col>
      <xdr:colOff>165100</xdr:colOff>
      <xdr:row>38</xdr:row>
      <xdr:rowOff>9808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935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65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52830</xdr:rowOff>
    </xdr:from>
    <xdr:to>
      <xdr:col>46</xdr:col>
      <xdr:colOff>38100</xdr:colOff>
      <xdr:row>36</xdr:row>
      <xdr:rowOff>154430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145557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61713</xdr:rowOff>
    </xdr:from>
    <xdr:to>
      <xdr:col>41</xdr:col>
      <xdr:colOff>101600</xdr:colOff>
      <xdr:row>37</xdr:row>
      <xdr:rowOff>163313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154440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9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6000</xdr:rowOff>
    </xdr:from>
    <xdr:to>
      <xdr:col>36</xdr:col>
      <xdr:colOff>165100</xdr:colOff>
      <xdr:row>37</xdr:row>
      <xdr:rowOff>107600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98727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4837</xdr:rowOff>
    </xdr:from>
    <xdr:to>
      <xdr:col>55</xdr:col>
      <xdr:colOff>0</xdr:colOff>
      <xdr:row>57</xdr:row>
      <xdr:rowOff>52538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777487"/>
          <a:ext cx="838200" cy="4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119038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48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52538</xdr:rowOff>
    </xdr:from>
    <xdr:to>
      <xdr:col>50</xdr:col>
      <xdr:colOff>114300</xdr:colOff>
      <xdr:row>57</xdr:row>
      <xdr:rowOff>100631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825188"/>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100631</xdr:rowOff>
    </xdr:from>
    <xdr:to>
      <xdr:col>45</xdr:col>
      <xdr:colOff>177800</xdr:colOff>
      <xdr:row>57</xdr:row>
      <xdr:rowOff>114184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873281"/>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83746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100707</xdr:rowOff>
    </xdr:from>
    <xdr:to>
      <xdr:col>41</xdr:col>
      <xdr:colOff>50800</xdr:colOff>
      <xdr:row>57</xdr:row>
      <xdr:rowOff>114184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873357"/>
          <a:ext cx="889000" cy="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92629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109208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5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125487</xdr:rowOff>
    </xdr:from>
    <xdr:to>
      <xdr:col>55</xdr:col>
      <xdr:colOff>50800</xdr:colOff>
      <xdr:row>57</xdr:row>
      <xdr:rowOff>55637</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7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103914</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1738</xdr:rowOff>
    </xdr:from>
    <xdr:to>
      <xdr:col>50</xdr:col>
      <xdr:colOff>165100</xdr:colOff>
      <xdr:row>57</xdr:row>
      <xdr:rowOff>103338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7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94465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98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49831</xdr:rowOff>
    </xdr:from>
    <xdr:to>
      <xdr:col>46</xdr:col>
      <xdr:colOff>38100</xdr:colOff>
      <xdr:row>57</xdr:row>
      <xdr:rowOff>151431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8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142558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91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63384</xdr:rowOff>
    </xdr:from>
    <xdr:to>
      <xdr:col>41</xdr:col>
      <xdr:colOff>101600</xdr:colOff>
      <xdr:row>57</xdr:row>
      <xdr:rowOff>164984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156111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49907</xdr:rowOff>
    </xdr:from>
    <xdr:to>
      <xdr:col>36</xdr:col>
      <xdr:colOff>165100</xdr:colOff>
      <xdr:row>57</xdr:row>
      <xdr:rowOff>151507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8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142634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1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152578</xdr:rowOff>
    </xdr:from>
    <xdr:to>
      <xdr:col>55</xdr:col>
      <xdr:colOff>0</xdr:colOff>
      <xdr:row>78</xdr:row>
      <xdr:rowOff>7702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354228"/>
          <a:ext cx="838200" cy="2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83126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11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152578</xdr:rowOff>
    </xdr:from>
    <xdr:to>
      <xdr:col>50</xdr:col>
      <xdr:colOff>114300</xdr:colOff>
      <xdr:row>78</xdr:row>
      <xdr:rowOff>17723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354228"/>
          <a:ext cx="889000" cy="3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21499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0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17723</xdr:rowOff>
    </xdr:from>
    <xdr:to>
      <xdr:col>45</xdr:col>
      <xdr:colOff>177800</xdr:colOff>
      <xdr:row>78</xdr:row>
      <xdr:rowOff>57175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390823"/>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25156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29553</xdr:rowOff>
    </xdr:from>
    <xdr:to>
      <xdr:col>41</xdr:col>
      <xdr:colOff>50800</xdr:colOff>
      <xdr:row>78</xdr:row>
      <xdr:rowOff>57175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402653"/>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42663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128352</xdr:rowOff>
    </xdr:from>
    <xdr:to>
      <xdr:col>55</xdr:col>
      <xdr:colOff>50800</xdr:colOff>
      <xdr:row>78</xdr:row>
      <xdr:rowOff>58502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106779</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3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101778</xdr:rowOff>
    </xdr:from>
    <xdr:to>
      <xdr:col>50</xdr:col>
      <xdr:colOff>165100</xdr:colOff>
      <xdr:row>78</xdr:row>
      <xdr:rowOff>31928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23055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339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138373</xdr:rowOff>
    </xdr:from>
    <xdr:to>
      <xdr:col>46</xdr:col>
      <xdr:colOff>38100</xdr:colOff>
      <xdr:row>78</xdr:row>
      <xdr:rowOff>68523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59650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6375</xdr:rowOff>
    </xdr:from>
    <xdr:to>
      <xdr:col>41</xdr:col>
      <xdr:colOff>101600</xdr:colOff>
      <xdr:row>78</xdr:row>
      <xdr:rowOff>107975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99102</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47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150203</xdr:rowOff>
    </xdr:from>
    <xdr:to>
      <xdr:col>36</xdr:col>
      <xdr:colOff>165100</xdr:colOff>
      <xdr:row>78</xdr:row>
      <xdr:rowOff>80353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71480</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44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75874</xdr:rowOff>
    </xdr:from>
    <xdr:to>
      <xdr:col>55</xdr:col>
      <xdr:colOff>0</xdr:colOff>
      <xdr:row>97</xdr:row>
      <xdr:rowOff>132110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706524"/>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46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132110</xdr:rowOff>
    </xdr:from>
    <xdr:to>
      <xdr:col>50</xdr:col>
      <xdr:colOff>114300</xdr:colOff>
      <xdr:row>98</xdr:row>
      <xdr:rowOff>99192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762760"/>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165696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4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76057</xdr:rowOff>
    </xdr:from>
    <xdr:to>
      <xdr:col>45</xdr:col>
      <xdr:colOff>177800</xdr:colOff>
      <xdr:row>98</xdr:row>
      <xdr:rowOff>99192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878157"/>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27484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4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58089</xdr:rowOff>
    </xdr:from>
    <xdr:to>
      <xdr:col>41</xdr:col>
      <xdr:colOff>50800</xdr:colOff>
      <xdr:row>98</xdr:row>
      <xdr:rowOff>76057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860189"/>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52036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124274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25074</xdr:rowOff>
    </xdr:from>
    <xdr:to>
      <xdr:col>55</xdr:col>
      <xdr:colOff>50800</xdr:colOff>
      <xdr:row>97</xdr:row>
      <xdr:rowOff>126674</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3501</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81310</xdr:rowOff>
    </xdr:from>
    <xdr:to>
      <xdr:col>50</xdr:col>
      <xdr:colOff>165100</xdr:colOff>
      <xdr:row>98</xdr:row>
      <xdr:rowOff>11460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2587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680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48392</xdr:rowOff>
    </xdr:from>
    <xdr:to>
      <xdr:col>46</xdr:col>
      <xdr:colOff>38100</xdr:colOff>
      <xdr:row>98</xdr:row>
      <xdr:rowOff>149992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8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141119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9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25257</xdr:rowOff>
    </xdr:from>
    <xdr:to>
      <xdr:col>41</xdr:col>
      <xdr:colOff>101600</xdr:colOff>
      <xdr:row>98</xdr:row>
      <xdr:rowOff>126857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117984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7289</xdr:rowOff>
    </xdr:from>
    <xdr:to>
      <xdr:col>36</xdr:col>
      <xdr:colOff>165100</xdr:colOff>
      <xdr:row>98</xdr:row>
      <xdr:rowOff>108889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100016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0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40449</xdr:rowOff>
    </xdr:from>
    <xdr:to>
      <xdr:col>85</xdr:col>
      <xdr:colOff>127000</xdr:colOff>
      <xdr:row>39</xdr:row>
      <xdr:rowOff>41097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26999"/>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38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40449</xdr:rowOff>
    </xdr:from>
    <xdr:to>
      <xdr:col>81</xdr:col>
      <xdr:colOff>50800</xdr:colOff>
      <xdr:row>39</xdr:row>
      <xdr:rowOff>42735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2699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42735</xdr:rowOff>
    </xdr:from>
    <xdr:to>
      <xdr:col>76</xdr:col>
      <xdr:colOff>114300</xdr:colOff>
      <xdr:row>39</xdr:row>
      <xdr:rowOff>43497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72928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43345</xdr:rowOff>
    </xdr:from>
    <xdr:to>
      <xdr:col>71</xdr:col>
      <xdr:colOff>177800</xdr:colOff>
      <xdr:row>39</xdr:row>
      <xdr:rowOff>43497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2989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161747</xdr:rowOff>
    </xdr:from>
    <xdr:to>
      <xdr:col>85</xdr:col>
      <xdr:colOff>177800</xdr:colOff>
      <xdr:row>39</xdr:row>
      <xdr:rowOff>91897</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76674</xdr:rowOff>
    </xdr:from>
    <xdr:ext cx="313932"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17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161099</xdr:rowOff>
    </xdr:from>
    <xdr:to>
      <xdr:col>81</xdr:col>
      <xdr:colOff>101600</xdr:colOff>
      <xdr:row>39</xdr:row>
      <xdr:rowOff>91249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82376</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79317" y="676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163385</xdr:rowOff>
    </xdr:from>
    <xdr:to>
      <xdr:col>76</xdr:col>
      <xdr:colOff>165100</xdr:colOff>
      <xdr:row>39</xdr:row>
      <xdr:rowOff>93535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84662</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35333" y="67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164147</xdr:rowOff>
    </xdr:from>
    <xdr:to>
      <xdr:col>72</xdr:col>
      <xdr:colOff>38100</xdr:colOff>
      <xdr:row>39</xdr:row>
      <xdr:rowOff>94297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85424</xdr:rowOff>
    </xdr:from>
    <xdr:ext cx="313932"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46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163995</xdr:rowOff>
    </xdr:from>
    <xdr:to>
      <xdr:col>67</xdr:col>
      <xdr:colOff>101600</xdr:colOff>
      <xdr:row>39</xdr:row>
      <xdr:rowOff>94145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85272</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57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95744</xdr:rowOff>
    </xdr:from>
    <xdr:to>
      <xdr:col>85</xdr:col>
      <xdr:colOff>127000</xdr:colOff>
      <xdr:row>75</xdr:row>
      <xdr:rowOff>141170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954494"/>
          <a:ext cx="838200" cy="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95483</xdr:rowOff>
    </xdr:from>
    <xdr:to>
      <xdr:col>81</xdr:col>
      <xdr:colOff>50800</xdr:colOff>
      <xdr:row>75</xdr:row>
      <xdr:rowOff>95744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954233"/>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95483</xdr:rowOff>
    </xdr:from>
    <xdr:to>
      <xdr:col>76</xdr:col>
      <xdr:colOff>114300</xdr:colOff>
      <xdr:row>75</xdr:row>
      <xdr:rowOff>116219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954233"/>
          <a:ext cx="889000" cy="2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116219</xdr:rowOff>
    </xdr:from>
    <xdr:to>
      <xdr:col>71</xdr:col>
      <xdr:colOff>177800</xdr:colOff>
      <xdr:row>75</xdr:row>
      <xdr:rowOff>133430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2814300" y="12974969"/>
          <a:ext cx="889000" cy="1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90370</xdr:rowOff>
    </xdr:from>
    <xdr:to>
      <xdr:col>85</xdr:col>
      <xdr:colOff>177800</xdr:colOff>
      <xdr:row>76</xdr:row>
      <xdr:rowOff>20520</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9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113247</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80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44944</xdr:rowOff>
    </xdr:from>
    <xdr:to>
      <xdr:col>81</xdr:col>
      <xdr:colOff>101600</xdr:colOff>
      <xdr:row>75</xdr:row>
      <xdr:rowOff>146543</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9036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163071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67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44683</xdr:rowOff>
    </xdr:from>
    <xdr:to>
      <xdr:col>76</xdr:col>
      <xdr:colOff>165100</xdr:colOff>
      <xdr:row>75</xdr:row>
      <xdr:rowOff>146283</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9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162810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65419</xdr:rowOff>
    </xdr:from>
    <xdr:to>
      <xdr:col>72</xdr:col>
      <xdr:colOff>38100</xdr:colOff>
      <xdr:row>75</xdr:row>
      <xdr:rowOff>167019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9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12096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82630</xdr:rowOff>
    </xdr:from>
    <xdr:to>
      <xdr:col>67</xdr:col>
      <xdr:colOff>101600</xdr:colOff>
      <xdr:row>76</xdr:row>
      <xdr:rowOff>12781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9413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29307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7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148501</xdr:rowOff>
    </xdr:from>
    <xdr:to>
      <xdr:col>85</xdr:col>
      <xdr:colOff>127000</xdr:colOff>
      <xdr:row>98</xdr:row>
      <xdr:rowOff>90413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6779151"/>
          <a:ext cx="838200" cy="1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148501</xdr:rowOff>
    </xdr:from>
    <xdr:to>
      <xdr:col>81</xdr:col>
      <xdr:colOff>50800</xdr:colOff>
      <xdr:row>98</xdr:row>
      <xdr:rowOff>57083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4592300" y="16779151"/>
          <a:ext cx="889000" cy="8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37037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8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57083</xdr:rowOff>
    </xdr:from>
    <xdr:to>
      <xdr:col>76</xdr:col>
      <xdr:colOff>114300</xdr:colOff>
      <xdr:row>98</xdr:row>
      <xdr:rowOff>73223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859183"/>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38705</xdr:rowOff>
    </xdr:from>
    <xdr:to>
      <xdr:col>71</xdr:col>
      <xdr:colOff>177800</xdr:colOff>
      <xdr:row>98</xdr:row>
      <xdr:rowOff>73223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840805"/>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39613</xdr:rowOff>
    </xdr:from>
    <xdr:to>
      <xdr:col>85</xdr:col>
      <xdr:colOff>177800</xdr:colOff>
      <xdr:row>98</xdr:row>
      <xdr:rowOff>141213</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8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135380</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7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97701</xdr:rowOff>
    </xdr:from>
    <xdr:to>
      <xdr:col>81</xdr:col>
      <xdr:colOff>101600</xdr:colOff>
      <xdr:row>98</xdr:row>
      <xdr:rowOff>27851</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7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44378</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50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6283</xdr:rowOff>
    </xdr:from>
    <xdr:to>
      <xdr:col>76</xdr:col>
      <xdr:colOff>165100</xdr:colOff>
      <xdr:row>98</xdr:row>
      <xdr:rowOff>107883</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8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99010</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90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22423</xdr:rowOff>
    </xdr:from>
    <xdr:to>
      <xdr:col>72</xdr:col>
      <xdr:colOff>38100</xdr:colOff>
      <xdr:row>98</xdr:row>
      <xdr:rowOff>124023</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8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115150</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9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159355</xdr:rowOff>
    </xdr:from>
    <xdr:to>
      <xdr:col>67</xdr:col>
      <xdr:colOff>101600</xdr:colOff>
      <xdr:row>98</xdr:row>
      <xdr:rowOff>89505</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7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80632</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8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46431</xdr:rowOff>
    </xdr:from>
    <xdr:to>
      <xdr:col>116</xdr:col>
      <xdr:colOff>63500</xdr:colOff>
      <xdr:row>36</xdr:row>
      <xdr:rowOff>41859</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5875731"/>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138650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96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41859</xdr:rowOff>
    </xdr:from>
    <xdr:to>
      <xdr:col>111</xdr:col>
      <xdr:colOff>177800</xdr:colOff>
      <xdr:row>36</xdr:row>
      <xdr:rowOff>60147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0434300" y="621405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25722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3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23571</xdr:rowOff>
    </xdr:from>
    <xdr:to>
      <xdr:col>107</xdr:col>
      <xdr:colOff>50800</xdr:colOff>
      <xdr:row>36</xdr:row>
      <xdr:rowOff>60147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619577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86072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4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100381</xdr:rowOff>
    </xdr:from>
    <xdr:to>
      <xdr:col>102</xdr:col>
      <xdr:colOff>114300</xdr:colOff>
      <xdr:row>36</xdr:row>
      <xdr:rowOff>23571</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656300" y="5929681"/>
          <a:ext cx="889000" cy="2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6519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350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9263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3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167081</xdr:rowOff>
    </xdr:from>
    <xdr:to>
      <xdr:col>116</xdr:col>
      <xdr:colOff>114300</xdr:colOff>
      <xdr:row>34</xdr:row>
      <xdr:rowOff>97231</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18508</xdr:rowOff>
    </xdr:from>
    <xdr:ext cx="378565"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5676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162509</xdr:rowOff>
    </xdr:from>
    <xdr:to>
      <xdr:col>112</xdr:col>
      <xdr:colOff>38100</xdr:colOff>
      <xdr:row>36</xdr:row>
      <xdr:rowOff>92659</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109186</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21317" y="5938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9347</xdr:rowOff>
    </xdr:from>
    <xdr:to>
      <xdr:col>107</xdr:col>
      <xdr:colOff>101600</xdr:colOff>
      <xdr:row>36</xdr:row>
      <xdr:rowOff>110947</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1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127474</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595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144221</xdr:rowOff>
    </xdr:from>
    <xdr:to>
      <xdr:col>102</xdr:col>
      <xdr:colOff>165100</xdr:colOff>
      <xdr:row>36</xdr:row>
      <xdr:rowOff>74371</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90898</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5920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49581</xdr:rowOff>
    </xdr:from>
    <xdr:to>
      <xdr:col>98</xdr:col>
      <xdr:colOff>38100</xdr:colOff>
      <xdr:row>34</xdr:row>
      <xdr:rowOff>151181</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5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167708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565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135586</xdr:rowOff>
    </xdr:from>
    <xdr:to>
      <xdr:col>116</xdr:col>
      <xdr:colOff>63500</xdr:colOff>
      <xdr:row>54</xdr:row>
      <xdr:rowOff>169287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393886"/>
          <a:ext cx="838200" cy="3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148513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5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135586</xdr:rowOff>
    </xdr:from>
    <xdr:to>
      <xdr:col>111</xdr:col>
      <xdr:colOff>177800</xdr:colOff>
      <xdr:row>54</xdr:row>
      <xdr:rowOff>163278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0434300" y="9393886"/>
          <a:ext cx="889000" cy="2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63375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160437</xdr:rowOff>
    </xdr:from>
    <xdr:to>
      <xdr:col>107</xdr:col>
      <xdr:colOff>50800</xdr:colOff>
      <xdr:row>54</xdr:row>
      <xdr:rowOff>163278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9418737"/>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125625</xdr:rowOff>
    </xdr:from>
    <xdr:to>
      <xdr:col>102</xdr:col>
      <xdr:colOff>114300</xdr:colOff>
      <xdr:row>54</xdr:row>
      <xdr:rowOff>160437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383925"/>
          <a:ext cx="889000" cy="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143745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62984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118487</xdr:rowOff>
    </xdr:from>
    <xdr:to>
      <xdr:col>116</xdr:col>
      <xdr:colOff>114300</xdr:colOff>
      <xdr:row>55</xdr:row>
      <xdr:rowOff>48637</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37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141364</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22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84786</xdr:rowOff>
    </xdr:from>
    <xdr:to>
      <xdr:col>112</xdr:col>
      <xdr:colOff>38100</xdr:colOff>
      <xdr:row>55</xdr:row>
      <xdr:rowOff>14936</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34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31463</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11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112478</xdr:rowOff>
    </xdr:from>
    <xdr:to>
      <xdr:col>107</xdr:col>
      <xdr:colOff>101600</xdr:colOff>
      <xdr:row>55</xdr:row>
      <xdr:rowOff>42628</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3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59155</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1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109637</xdr:rowOff>
    </xdr:from>
    <xdr:to>
      <xdr:col>102</xdr:col>
      <xdr:colOff>165100</xdr:colOff>
      <xdr:row>55</xdr:row>
      <xdr:rowOff>39787</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3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56314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14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74825</xdr:rowOff>
    </xdr:from>
    <xdr:to>
      <xdr:col>98</xdr:col>
      <xdr:colOff>38100</xdr:colOff>
      <xdr:row>55</xdr:row>
      <xdr:rowOff>4975</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33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21502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10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29645</xdr:rowOff>
    </xdr:from>
    <xdr:to>
      <xdr:col>116</xdr:col>
      <xdr:colOff>63500</xdr:colOff>
      <xdr:row>74</xdr:row>
      <xdr:rowOff>162560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1323300" y="12716945"/>
          <a:ext cx="8382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121738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46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29645</xdr:rowOff>
    </xdr:from>
    <xdr:to>
      <xdr:col>111</xdr:col>
      <xdr:colOff>177800</xdr:colOff>
      <xdr:row>78</xdr:row>
      <xdr:rowOff>115534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716945"/>
          <a:ext cx="889000" cy="7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9288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114064</xdr:rowOff>
    </xdr:from>
    <xdr:to>
      <xdr:col>107</xdr:col>
      <xdr:colOff>50800</xdr:colOff>
      <xdr:row>78</xdr:row>
      <xdr:rowOff>115534</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9545300" y="1348716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97899</xdr:rowOff>
    </xdr:from>
    <xdr:to>
      <xdr:col>102</xdr:col>
      <xdr:colOff>114300</xdr:colOff>
      <xdr:row>78</xdr:row>
      <xdr:rowOff>114064</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3470999"/>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128813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111341</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111760</xdr:rowOff>
    </xdr:from>
    <xdr:to>
      <xdr:col>116</xdr:col>
      <xdr:colOff>114300</xdr:colOff>
      <xdr:row>75</xdr:row>
      <xdr:rowOff>41910</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7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26687</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71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150295</xdr:rowOff>
    </xdr:from>
    <xdr:to>
      <xdr:col>112</xdr:col>
      <xdr:colOff>38100</xdr:colOff>
      <xdr:row>74</xdr:row>
      <xdr:rowOff>80445</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6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71572</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75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64734</xdr:rowOff>
    </xdr:from>
    <xdr:to>
      <xdr:col>107</xdr:col>
      <xdr:colOff>101600</xdr:colOff>
      <xdr:row>78</xdr:row>
      <xdr:rowOff>166334</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4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157461</xdr:rowOff>
    </xdr:from>
    <xdr:ext cx="378565"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5017" y="13530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63264</xdr:rowOff>
    </xdr:from>
    <xdr:to>
      <xdr:col>102</xdr:col>
      <xdr:colOff>165100</xdr:colOff>
      <xdr:row>78</xdr:row>
      <xdr:rowOff>164864</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43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155991</xdr:rowOff>
    </xdr:from>
    <xdr:ext cx="378565"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6017" y="13529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47099</xdr:rowOff>
    </xdr:from>
    <xdr:to>
      <xdr:col>98</xdr:col>
      <xdr:colOff>38100</xdr:colOff>
      <xdr:row>78</xdr:row>
      <xdr:rowOff>148699</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4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139826</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21428" y="1351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各年度において、類似団体の平均値と比べると、本県における住民一人当たりのコストは、ほとんどの歳出項目において、類似団体平均を下回るか、もしくは類似団体平均と同程度となっている。</a:t>
          </a:r>
        </a:p>
        <a:p>
          <a:r>
            <a:rPr kumimoji="1" lang="ja-JP" altLang="en-US" sz="1300">
              <a:latin typeface="ＭＳ Ｐゴシック" panose="020B0600070205080204" pitchFamily="50" charset="-128"/>
              <a:ea typeface="ＭＳ Ｐゴシック" panose="020B0600070205080204" pitchFamily="50" charset="-128"/>
            </a:rPr>
            <a:t>　人件費については、令和元年度は前年度とほぼ横ばいとなっており、類似団体平均を下回って推移している。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歳出全体に占める割合が最も大きい補助費等については、高齢化の進展に伴う後期高齢者医療事業費や介護給付費負担金などは増となっているものの、類似団体の平均を下回って推移している。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上回っているが、これは、近年における臨時財政対策債などの特例的な県債の大量発行の影響によるものである。一方、社会資本整備などに充当する通常の県債については、行革大綱に基づき、その残高を縮減してきており、今後も、残高の維持・抑制に取り組んでいく。</a:t>
          </a:r>
        </a:p>
        <a:p>
          <a:r>
            <a:rPr kumimoji="1" lang="ja-JP" altLang="en-US" sz="1300">
              <a:latin typeface="ＭＳ Ｐゴシック" panose="020B0600070205080204" pitchFamily="50" charset="-128"/>
              <a:ea typeface="ＭＳ Ｐゴシック" panose="020B0600070205080204" pitchFamily="50" charset="-128"/>
            </a:rPr>
            <a:t>　扶助費や扶助費的な補助費等といった義務的な経費は縮減が容易ではないが、今後も、行革大綱に沿った取組を着実に進めることで、より一層合理的な行政運営を図り、健全で持続可能な財政基盤の確立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7,575,530
7,301,322
5,173.06
2,295,883,257
2,256,860,944
30,111,147
1,370,065,804
4,719,088,099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158750</xdr:rowOff>
    </xdr:from>
    <xdr:to>
      <xdr:col>24</xdr:col>
      <xdr:colOff>63500</xdr:colOff>
      <xdr:row>36</xdr:row>
      <xdr:rowOff>160655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309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5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154940</xdr:rowOff>
    </xdr:from>
    <xdr:to>
      <xdr:col>19</xdr:col>
      <xdr:colOff>177800</xdr:colOff>
      <xdr:row>36</xdr:row>
      <xdr:rowOff>160655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271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27957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585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143510</xdr:rowOff>
    </xdr:from>
    <xdr:to>
      <xdr:col>15</xdr:col>
      <xdr:colOff>50800</xdr:colOff>
      <xdr:row>36</xdr:row>
      <xdr:rowOff>154940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15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26052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143510</xdr:rowOff>
    </xdr:from>
    <xdr:to>
      <xdr:col>10</xdr:col>
      <xdr:colOff>114300</xdr:colOff>
      <xdr:row>36</xdr:row>
      <xdr:rowOff>162560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15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41292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50817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107950</xdr:rowOff>
    </xdr:from>
    <xdr:to>
      <xdr:col>24</xdr:col>
      <xdr:colOff>114300</xdr:colOff>
      <xdr:row>37</xdr:row>
      <xdr:rowOff>38100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8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109855</xdr:rowOff>
    </xdr:from>
    <xdr:to>
      <xdr:col>20</xdr:col>
      <xdr:colOff>38100</xdr:colOff>
      <xdr:row>37</xdr:row>
      <xdr:rowOff>40005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31132</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6374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104140</xdr:rowOff>
    </xdr:from>
    <xdr:to>
      <xdr:col>15</xdr:col>
      <xdr:colOff>101600</xdr:colOff>
      <xdr:row>37</xdr:row>
      <xdr:rowOff>34290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25417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92710</xdr:rowOff>
    </xdr:from>
    <xdr:to>
      <xdr:col>10</xdr:col>
      <xdr:colOff>165100</xdr:colOff>
      <xdr:row>37</xdr:row>
      <xdr:rowOff>22860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13987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635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111760</xdr:rowOff>
    </xdr:from>
    <xdr:to>
      <xdr:col>6</xdr:col>
      <xdr:colOff>38100</xdr:colOff>
      <xdr:row>37</xdr:row>
      <xdr:rowOff>41910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33037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135226</xdr:rowOff>
    </xdr:from>
    <xdr:to>
      <xdr:col>24</xdr:col>
      <xdr:colOff>63500</xdr:colOff>
      <xdr:row>58</xdr:row>
      <xdr:rowOff>55542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07876"/>
          <a:ext cx="8382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135226</xdr:rowOff>
    </xdr:from>
    <xdr:to>
      <xdr:col>19</xdr:col>
      <xdr:colOff>177800</xdr:colOff>
      <xdr:row>58</xdr:row>
      <xdr:rowOff>166283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07876"/>
          <a:ext cx="889000" cy="20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111479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166283</xdr:rowOff>
    </xdr:from>
    <xdr:to>
      <xdr:col>15</xdr:col>
      <xdr:colOff>50800</xdr:colOff>
      <xdr:row>59</xdr:row>
      <xdr:rowOff>71381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110383"/>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157291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65862</xdr:rowOff>
    </xdr:from>
    <xdr:to>
      <xdr:col>10</xdr:col>
      <xdr:colOff>114300</xdr:colOff>
      <xdr:row>59</xdr:row>
      <xdr:rowOff>71381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81412"/>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170549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121988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4742</xdr:rowOff>
    </xdr:from>
    <xdr:to>
      <xdr:col>24</xdr:col>
      <xdr:colOff>114300</xdr:colOff>
      <xdr:row>58</xdr:row>
      <xdr:rowOff>106342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27619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84426</xdr:rowOff>
    </xdr:from>
    <xdr:to>
      <xdr:col>20</xdr:col>
      <xdr:colOff>38100</xdr:colOff>
      <xdr:row>58</xdr:row>
      <xdr:rowOff>14576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31103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63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115483</xdr:rowOff>
    </xdr:from>
    <xdr:to>
      <xdr:col>15</xdr:col>
      <xdr:colOff>101600</xdr:colOff>
      <xdr:row>59</xdr:row>
      <xdr:rowOff>45633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36760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20581</xdr:rowOff>
    </xdr:from>
    <xdr:to>
      <xdr:col>10</xdr:col>
      <xdr:colOff>165100</xdr:colOff>
      <xdr:row>59</xdr:row>
      <xdr:rowOff>122181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113308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2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15062</xdr:rowOff>
    </xdr:from>
    <xdr:to>
      <xdr:col>6</xdr:col>
      <xdr:colOff>38100</xdr:colOff>
      <xdr:row>59</xdr:row>
      <xdr:rowOff>116662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107789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22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119566</xdr:rowOff>
    </xdr:from>
    <xdr:to>
      <xdr:col>24</xdr:col>
      <xdr:colOff>63500</xdr:colOff>
      <xdr:row>78</xdr:row>
      <xdr:rowOff>143570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92666"/>
          <a:ext cx="8382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126537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56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133854</xdr:rowOff>
    </xdr:from>
    <xdr:to>
      <xdr:col>19</xdr:col>
      <xdr:colOff>177800</xdr:colOff>
      <xdr:row>78</xdr:row>
      <xdr:rowOff>143570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506954"/>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90833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1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133854</xdr:rowOff>
    </xdr:from>
    <xdr:to>
      <xdr:col>15</xdr:col>
      <xdr:colOff>50800</xdr:colOff>
      <xdr:row>78</xdr:row>
      <xdr:rowOff>162561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06954"/>
          <a:ext cx="889000" cy="2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48640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0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138393</xdr:rowOff>
    </xdr:from>
    <xdr:to>
      <xdr:col>10</xdr:col>
      <xdr:colOff>114300</xdr:colOff>
      <xdr:row>78</xdr:row>
      <xdr:rowOff>162561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511493"/>
          <a:ext cx="8890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68766</xdr:rowOff>
    </xdr:from>
    <xdr:to>
      <xdr:col>24</xdr:col>
      <xdr:colOff>114300</xdr:colOff>
      <xdr:row>78</xdr:row>
      <xdr:rowOff>170366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155143</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92770</xdr:rowOff>
    </xdr:from>
    <xdr:to>
      <xdr:col>20</xdr:col>
      <xdr:colOff>38100</xdr:colOff>
      <xdr:row>79</xdr:row>
      <xdr:rowOff>22920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6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79</xdr:row>
      <xdr:rowOff>14047</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55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83054</xdr:rowOff>
    </xdr:from>
    <xdr:to>
      <xdr:col>15</xdr:col>
      <xdr:colOff>101600</xdr:colOff>
      <xdr:row>79</xdr:row>
      <xdr:rowOff>13204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4331</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5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111761</xdr:rowOff>
    </xdr:from>
    <xdr:to>
      <xdr:col>10</xdr:col>
      <xdr:colOff>165100</xdr:colOff>
      <xdr:row>79</xdr:row>
      <xdr:rowOff>41911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33038</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57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87593</xdr:rowOff>
    </xdr:from>
    <xdr:to>
      <xdr:col>6</xdr:col>
      <xdr:colOff>38100</xdr:colOff>
      <xdr:row>79</xdr:row>
      <xdr:rowOff>17743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8870</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5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111536</xdr:rowOff>
    </xdr:from>
    <xdr:to>
      <xdr:col>24</xdr:col>
      <xdr:colOff>63500</xdr:colOff>
      <xdr:row>98</xdr:row>
      <xdr:rowOff>34544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42186"/>
          <a:ext cx="838200" cy="9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74561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62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111536</xdr:rowOff>
    </xdr:from>
    <xdr:to>
      <xdr:col>19</xdr:col>
      <xdr:colOff>177800</xdr:colOff>
      <xdr:row>98</xdr:row>
      <xdr:rowOff>40213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42186"/>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128480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24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23113</xdr:rowOff>
    </xdr:from>
    <xdr:to>
      <xdr:col>15</xdr:col>
      <xdr:colOff>50800</xdr:colOff>
      <xdr:row>98</xdr:row>
      <xdr:rowOff>40213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25213"/>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64380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8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123972</xdr:rowOff>
    </xdr:from>
    <xdr:to>
      <xdr:col>10</xdr:col>
      <xdr:colOff>114300</xdr:colOff>
      <xdr:row>98</xdr:row>
      <xdr:rowOff>23113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54622"/>
          <a:ext cx="889000" cy="7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39417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5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155194</xdr:rowOff>
    </xdr:from>
    <xdr:to>
      <xdr:col>24</xdr:col>
      <xdr:colOff>114300</xdr:colOff>
      <xdr:row>98</xdr:row>
      <xdr:rowOff>85344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70121</xdr:rowOff>
    </xdr:from>
    <xdr:ext cx="469744"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0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60736</xdr:rowOff>
    </xdr:from>
    <xdr:to>
      <xdr:col>20</xdr:col>
      <xdr:colOff>38100</xdr:colOff>
      <xdr:row>97</xdr:row>
      <xdr:rowOff>162336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9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153463</xdr:rowOff>
    </xdr:from>
    <xdr:ext cx="469744"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49728" y="1678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160863</xdr:rowOff>
    </xdr:from>
    <xdr:to>
      <xdr:col>15</xdr:col>
      <xdr:colOff>101600</xdr:colOff>
      <xdr:row>98</xdr:row>
      <xdr:rowOff>91013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82140</xdr:rowOff>
    </xdr:from>
    <xdr:ext cx="469744"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73428" y="168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143763</xdr:rowOff>
    </xdr:from>
    <xdr:to>
      <xdr:col>10</xdr:col>
      <xdr:colOff>165100</xdr:colOff>
      <xdr:row>98</xdr:row>
      <xdr:rowOff>73913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65040</xdr:rowOff>
    </xdr:from>
    <xdr:ext cx="469744"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84428" y="168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73172</xdr:rowOff>
    </xdr:from>
    <xdr:to>
      <xdr:col>6</xdr:col>
      <xdr:colOff>38100</xdr:colOff>
      <xdr:row>98</xdr:row>
      <xdr:rowOff>3322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165899</xdr:rowOff>
    </xdr:from>
    <xdr:ext cx="469744"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95428" y="1679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106172</xdr:rowOff>
    </xdr:from>
    <xdr:to>
      <xdr:col>55</xdr:col>
      <xdr:colOff>0</xdr:colOff>
      <xdr:row>38</xdr:row>
      <xdr:rowOff>118364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21272"/>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64533</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6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118364</xdr:rowOff>
    </xdr:from>
    <xdr:to>
      <xdr:col>50</xdr:col>
      <xdr:colOff>114300</xdr:colOff>
      <xdr:row>38</xdr:row>
      <xdr:rowOff>154178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3346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139971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14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129794</xdr:rowOff>
    </xdr:from>
    <xdr:to>
      <xdr:col>45</xdr:col>
      <xdr:colOff>177800</xdr:colOff>
      <xdr:row>38</xdr:row>
      <xdr:rowOff>154178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4489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75201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33782</xdr:rowOff>
    </xdr:from>
    <xdr:to>
      <xdr:col>41</xdr:col>
      <xdr:colOff>50800</xdr:colOff>
      <xdr:row>38</xdr:row>
      <xdr:rowOff>129794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377432"/>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101109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55372</xdr:rowOff>
    </xdr:from>
    <xdr:to>
      <xdr:col>55</xdr:col>
      <xdr:colOff>50800</xdr:colOff>
      <xdr:row>38</xdr:row>
      <xdr:rowOff>156972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33799</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4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67564</xdr:rowOff>
    </xdr:from>
    <xdr:to>
      <xdr:col>50</xdr:col>
      <xdr:colOff>165100</xdr:colOff>
      <xdr:row>38</xdr:row>
      <xdr:rowOff>169164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160291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37317" y="667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103378</xdr:rowOff>
    </xdr:from>
    <xdr:to>
      <xdr:col>46</xdr:col>
      <xdr:colOff>38100</xdr:colOff>
      <xdr:row>39</xdr:row>
      <xdr:rowOff>33528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24655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78994</xdr:rowOff>
    </xdr:from>
    <xdr:to>
      <xdr:col>41</xdr:col>
      <xdr:colOff>101600</xdr:colOff>
      <xdr:row>39</xdr:row>
      <xdr:rowOff>9144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8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154432</xdr:rowOff>
    </xdr:from>
    <xdr:to>
      <xdr:col>36</xdr:col>
      <xdr:colOff>165100</xdr:colOff>
      <xdr:row>37</xdr:row>
      <xdr:rowOff>84582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75709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41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80264</xdr:rowOff>
    </xdr:from>
    <xdr:to>
      <xdr:col>55</xdr:col>
      <xdr:colOff>0</xdr:colOff>
      <xdr:row>57</xdr:row>
      <xdr:rowOff>108545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52914"/>
          <a:ext cx="838200" cy="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11422</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12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108545</xdr:rowOff>
    </xdr:from>
    <xdr:to>
      <xdr:col>50</xdr:col>
      <xdr:colOff>114300</xdr:colOff>
      <xdr:row>57</xdr:row>
      <xdr:rowOff>126409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81195"/>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108990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594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126409</xdr:rowOff>
    </xdr:from>
    <xdr:to>
      <xdr:col>45</xdr:col>
      <xdr:colOff>177800</xdr:colOff>
      <xdr:row>57</xdr:row>
      <xdr:rowOff>138884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99059"/>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112452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5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138884</xdr:rowOff>
    </xdr:from>
    <xdr:to>
      <xdr:col>41</xdr:col>
      <xdr:colOff>50800</xdr:colOff>
      <xdr:row>57</xdr:row>
      <xdr:rowOff>161646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11534"/>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130903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116240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29464</xdr:rowOff>
    </xdr:from>
    <xdr:to>
      <xdr:col>55</xdr:col>
      <xdr:colOff>50800</xdr:colOff>
      <xdr:row>57</xdr:row>
      <xdr:rowOff>131064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7891</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57745</xdr:rowOff>
    </xdr:from>
    <xdr:to>
      <xdr:col>50</xdr:col>
      <xdr:colOff>165100</xdr:colOff>
      <xdr:row>57</xdr:row>
      <xdr:rowOff>159345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150472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59411" y="992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75609</xdr:rowOff>
    </xdr:from>
    <xdr:to>
      <xdr:col>46</xdr:col>
      <xdr:colOff>38100</xdr:colOff>
      <xdr:row>58</xdr:row>
      <xdr:rowOff>5759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4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168336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4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88084</xdr:rowOff>
    </xdr:from>
    <xdr:to>
      <xdr:col>41</xdr:col>
      <xdr:colOff>101600</xdr:colOff>
      <xdr:row>58</xdr:row>
      <xdr:rowOff>18234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6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9361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95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110846</xdr:rowOff>
    </xdr:from>
    <xdr:to>
      <xdr:col>36</xdr:col>
      <xdr:colOff>165100</xdr:colOff>
      <xdr:row>58</xdr:row>
      <xdr:rowOff>40996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32123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9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17902</xdr:rowOff>
    </xdr:from>
    <xdr:to>
      <xdr:col>55</xdr:col>
      <xdr:colOff>0</xdr:colOff>
      <xdr:row>75</xdr:row>
      <xdr:rowOff>28143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876652"/>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134193</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99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17902</xdr:rowOff>
    </xdr:from>
    <xdr:to>
      <xdr:col>50</xdr:col>
      <xdr:colOff>114300</xdr:colOff>
      <xdr:row>75</xdr:row>
      <xdr:rowOff>29423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2876652"/>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23388</xdr:rowOff>
    </xdr:from>
    <xdr:to>
      <xdr:col>45</xdr:col>
      <xdr:colOff>177800</xdr:colOff>
      <xdr:row>75</xdr:row>
      <xdr:rowOff>29423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288213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40947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11478</xdr:rowOff>
    </xdr:from>
    <xdr:to>
      <xdr:col>41</xdr:col>
      <xdr:colOff>50800</xdr:colOff>
      <xdr:row>75</xdr:row>
      <xdr:rowOff>23388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2870228"/>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8896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119037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148793</xdr:rowOff>
    </xdr:from>
    <xdr:to>
      <xdr:col>55</xdr:col>
      <xdr:colOff>50800</xdr:colOff>
      <xdr:row>75</xdr:row>
      <xdr:rowOff>78943</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8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220</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6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138552</xdr:rowOff>
    </xdr:from>
    <xdr:to>
      <xdr:col>50</xdr:col>
      <xdr:colOff>165100</xdr:colOff>
      <xdr:row>75</xdr:row>
      <xdr:rowOff>68702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8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85229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260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150073</xdr:rowOff>
    </xdr:from>
    <xdr:to>
      <xdr:col>46</xdr:col>
      <xdr:colOff>38100</xdr:colOff>
      <xdr:row>75</xdr:row>
      <xdr:rowOff>80223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8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96750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6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144038</xdr:rowOff>
    </xdr:from>
    <xdr:to>
      <xdr:col>41</xdr:col>
      <xdr:colOff>101600</xdr:colOff>
      <xdr:row>75</xdr:row>
      <xdr:rowOff>74188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28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90715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0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132128</xdr:rowOff>
    </xdr:from>
    <xdr:to>
      <xdr:col>36</xdr:col>
      <xdr:colOff>165100</xdr:colOff>
      <xdr:row>75</xdr:row>
      <xdr:rowOff>62278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81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78805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5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48831</xdr:rowOff>
    </xdr:from>
    <xdr:to>
      <xdr:col>55</xdr:col>
      <xdr:colOff>0</xdr:colOff>
      <xdr:row>97</xdr:row>
      <xdr:rowOff>91948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679481"/>
          <a:ext cx="838200" cy="4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109314</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9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77788</xdr:rowOff>
    </xdr:from>
    <xdr:to>
      <xdr:col>50</xdr:col>
      <xdr:colOff>114300</xdr:colOff>
      <xdr:row>97</xdr:row>
      <xdr:rowOff>91948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708438"/>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68966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3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77788</xdr:rowOff>
    </xdr:from>
    <xdr:to>
      <xdr:col>45</xdr:col>
      <xdr:colOff>177800</xdr:colOff>
      <xdr:row>97</xdr:row>
      <xdr:rowOff>80975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708438"/>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70781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3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80975</xdr:rowOff>
    </xdr:from>
    <xdr:to>
      <xdr:col>41</xdr:col>
      <xdr:colOff>50800</xdr:colOff>
      <xdr:row>97</xdr:row>
      <xdr:rowOff>83313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711625"/>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77398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3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99547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3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169481</xdr:rowOff>
    </xdr:from>
    <xdr:to>
      <xdr:col>55</xdr:col>
      <xdr:colOff>50800</xdr:colOff>
      <xdr:row>97</xdr:row>
      <xdr:rowOff>99631</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147908</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41148</xdr:rowOff>
    </xdr:from>
    <xdr:to>
      <xdr:col>50</xdr:col>
      <xdr:colOff>165100</xdr:colOff>
      <xdr:row>97</xdr:row>
      <xdr:rowOff>142748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6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133875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676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26988</xdr:rowOff>
    </xdr:from>
    <xdr:to>
      <xdr:col>46</xdr:col>
      <xdr:colOff>38100</xdr:colOff>
      <xdr:row>97</xdr:row>
      <xdr:rowOff>128588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6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119715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5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30175</xdr:rowOff>
    </xdr:from>
    <xdr:to>
      <xdr:col>41</xdr:col>
      <xdr:colOff>101600</xdr:colOff>
      <xdr:row>97</xdr:row>
      <xdr:rowOff>131775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6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122902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32513</xdr:rowOff>
    </xdr:from>
    <xdr:to>
      <xdr:col>36</xdr:col>
      <xdr:colOff>165100</xdr:colOff>
      <xdr:row>97</xdr:row>
      <xdr:rowOff>134113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6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125240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7398</xdr:rowOff>
    </xdr:from>
    <xdr:to>
      <xdr:col>85</xdr:col>
      <xdr:colOff>127000</xdr:colOff>
      <xdr:row>37</xdr:row>
      <xdr:rowOff>117030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51048"/>
          <a:ext cx="838200" cy="10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117030</xdr:rowOff>
    </xdr:from>
    <xdr:to>
      <xdr:col>81</xdr:col>
      <xdr:colOff>50800</xdr:colOff>
      <xdr:row>37</xdr:row>
      <xdr:rowOff>129032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6068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129032</xdr:rowOff>
    </xdr:from>
    <xdr:to>
      <xdr:col>76</xdr:col>
      <xdr:colOff>114300</xdr:colOff>
      <xdr:row>37</xdr:row>
      <xdr:rowOff>156845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7268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134652</xdr:rowOff>
    </xdr:from>
    <xdr:to>
      <xdr:col>71</xdr:col>
      <xdr:colOff>177800</xdr:colOff>
      <xdr:row>37</xdr:row>
      <xdr:rowOff>156845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478302"/>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128048</xdr:rowOff>
    </xdr:from>
    <xdr:to>
      <xdr:col>85</xdr:col>
      <xdr:colOff>177800</xdr:colOff>
      <xdr:row>37</xdr:row>
      <xdr:rowOff>58198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106475</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27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66230</xdr:rowOff>
    </xdr:from>
    <xdr:to>
      <xdr:col>81</xdr:col>
      <xdr:colOff>101600</xdr:colOff>
      <xdr:row>37</xdr:row>
      <xdr:rowOff>167830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158958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650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78232</xdr:rowOff>
    </xdr:from>
    <xdr:to>
      <xdr:col>76</xdr:col>
      <xdr:colOff>165100</xdr:colOff>
      <xdr:row>38</xdr:row>
      <xdr:rowOff>8382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170959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1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106045</xdr:rowOff>
    </xdr:from>
    <xdr:to>
      <xdr:col>72</xdr:col>
      <xdr:colOff>38100</xdr:colOff>
      <xdr:row>38</xdr:row>
      <xdr:rowOff>36195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27322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4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83852</xdr:rowOff>
    </xdr:from>
    <xdr:to>
      <xdr:col>67</xdr:col>
      <xdr:colOff>101600</xdr:colOff>
      <xdr:row>38</xdr:row>
      <xdr:rowOff>14002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2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92780</xdr:rowOff>
    </xdr:from>
    <xdr:to>
      <xdr:col>85</xdr:col>
      <xdr:colOff>127000</xdr:colOff>
      <xdr:row>56</xdr:row>
      <xdr:rowOff>105963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693980"/>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138599</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396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92780</xdr:rowOff>
    </xdr:from>
    <xdr:to>
      <xdr:col>81</xdr:col>
      <xdr:colOff>50800</xdr:colOff>
      <xdr:row>56</xdr:row>
      <xdr:rowOff>111658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693980"/>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67200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014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41497</xdr:rowOff>
    </xdr:from>
    <xdr:to>
      <xdr:col>76</xdr:col>
      <xdr:colOff>114300</xdr:colOff>
      <xdr:row>56</xdr:row>
      <xdr:rowOff>111658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471247"/>
          <a:ext cx="889000" cy="24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68819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20904</xdr:rowOff>
    </xdr:from>
    <xdr:to>
      <xdr:col>71</xdr:col>
      <xdr:colOff>177800</xdr:colOff>
      <xdr:row>55</xdr:row>
      <xdr:rowOff>41497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450654"/>
          <a:ext cx="8890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29653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31329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55163</xdr:rowOff>
    </xdr:from>
    <xdr:to>
      <xdr:col>85</xdr:col>
      <xdr:colOff>177800</xdr:colOff>
      <xdr:row>56</xdr:row>
      <xdr:rowOff>156763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6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33590</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63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41980</xdr:rowOff>
    </xdr:from>
    <xdr:to>
      <xdr:col>81</xdr:col>
      <xdr:colOff>101600</xdr:colOff>
      <xdr:row>56</xdr:row>
      <xdr:rowOff>143580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6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134707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01411" y="97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60858</xdr:rowOff>
    </xdr:from>
    <xdr:to>
      <xdr:col>76</xdr:col>
      <xdr:colOff>165100</xdr:colOff>
      <xdr:row>56</xdr:row>
      <xdr:rowOff>162458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6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153585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75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162147</xdr:rowOff>
    </xdr:from>
    <xdr:to>
      <xdr:col>72</xdr:col>
      <xdr:colOff>38100</xdr:colOff>
      <xdr:row>55</xdr:row>
      <xdr:rowOff>92297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4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83424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141554</xdr:rowOff>
    </xdr:from>
    <xdr:to>
      <xdr:col>67</xdr:col>
      <xdr:colOff>101600</xdr:colOff>
      <xdr:row>55</xdr:row>
      <xdr:rowOff>71704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39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62831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9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40450</xdr:rowOff>
    </xdr:from>
    <xdr:to>
      <xdr:col>85</xdr:col>
      <xdr:colOff>127000</xdr:colOff>
      <xdr:row>79</xdr:row>
      <xdr:rowOff>41097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85000"/>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43883</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4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40450</xdr:rowOff>
    </xdr:from>
    <xdr:to>
      <xdr:col>81</xdr:col>
      <xdr:colOff>50800</xdr:colOff>
      <xdr:row>79</xdr:row>
      <xdr:rowOff>42735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58500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42735</xdr:rowOff>
    </xdr:from>
    <xdr:to>
      <xdr:col>76</xdr:col>
      <xdr:colOff>114300</xdr:colOff>
      <xdr:row>79</xdr:row>
      <xdr:rowOff>43498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58728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43345</xdr:rowOff>
    </xdr:from>
    <xdr:to>
      <xdr:col>71</xdr:col>
      <xdr:colOff>177800</xdr:colOff>
      <xdr:row>79</xdr:row>
      <xdr:rowOff>43498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8789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161747</xdr:rowOff>
    </xdr:from>
    <xdr:to>
      <xdr:col>85</xdr:col>
      <xdr:colOff>177800</xdr:colOff>
      <xdr:row>79</xdr:row>
      <xdr:rowOff>91897</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76674</xdr:rowOff>
    </xdr:from>
    <xdr:ext cx="313932"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4497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161100</xdr:rowOff>
    </xdr:from>
    <xdr:to>
      <xdr:col>81</xdr:col>
      <xdr:colOff>101600</xdr:colOff>
      <xdr:row>79</xdr:row>
      <xdr:rowOff>91250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82377</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79317" y="1362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163385</xdr:rowOff>
    </xdr:from>
    <xdr:to>
      <xdr:col>76</xdr:col>
      <xdr:colOff>165100</xdr:colOff>
      <xdr:row>79</xdr:row>
      <xdr:rowOff>93535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84662</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35333" y="13629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164148</xdr:rowOff>
    </xdr:from>
    <xdr:to>
      <xdr:col>72</xdr:col>
      <xdr:colOff>38100</xdr:colOff>
      <xdr:row>79</xdr:row>
      <xdr:rowOff>94298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85425</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46333" y="13629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163995</xdr:rowOff>
    </xdr:from>
    <xdr:to>
      <xdr:col>67</xdr:col>
      <xdr:colOff>101600</xdr:colOff>
      <xdr:row>79</xdr:row>
      <xdr:rowOff>94145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85272</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57333" y="13629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89702</xdr:rowOff>
    </xdr:from>
    <xdr:to>
      <xdr:col>85</xdr:col>
      <xdr:colOff>127000</xdr:colOff>
      <xdr:row>95</xdr:row>
      <xdr:rowOff>135455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377452"/>
          <a:ext cx="8382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89702</xdr:rowOff>
    </xdr:from>
    <xdr:to>
      <xdr:col>81</xdr:col>
      <xdr:colOff>50800</xdr:colOff>
      <xdr:row>95</xdr:row>
      <xdr:rowOff>90029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37745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90029</xdr:rowOff>
    </xdr:from>
    <xdr:to>
      <xdr:col>76</xdr:col>
      <xdr:colOff>114300</xdr:colOff>
      <xdr:row>95</xdr:row>
      <xdr:rowOff>111060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37777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111060</xdr:rowOff>
    </xdr:from>
    <xdr:to>
      <xdr:col>71</xdr:col>
      <xdr:colOff>177800</xdr:colOff>
      <xdr:row>95</xdr:row>
      <xdr:rowOff>127780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398810"/>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84655</xdr:rowOff>
    </xdr:from>
    <xdr:to>
      <xdr:col>85</xdr:col>
      <xdr:colOff>177800</xdr:colOff>
      <xdr:row>96</xdr:row>
      <xdr:rowOff>14805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3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107532</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2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38902</xdr:rowOff>
    </xdr:from>
    <xdr:to>
      <xdr:col>81</xdr:col>
      <xdr:colOff>101600</xdr:colOff>
      <xdr:row>95</xdr:row>
      <xdr:rowOff>140502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32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157029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610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39229</xdr:rowOff>
    </xdr:from>
    <xdr:to>
      <xdr:col>76</xdr:col>
      <xdr:colOff>165100</xdr:colOff>
      <xdr:row>95</xdr:row>
      <xdr:rowOff>140829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3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157356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60260</xdr:rowOff>
    </xdr:from>
    <xdr:to>
      <xdr:col>72</xdr:col>
      <xdr:colOff>38100</xdr:colOff>
      <xdr:row>95</xdr:row>
      <xdr:rowOff>161860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3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6937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1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76980</xdr:rowOff>
    </xdr:from>
    <xdr:to>
      <xdr:col>67</xdr:col>
      <xdr:colOff>101600</xdr:colOff>
      <xdr:row>96</xdr:row>
      <xdr:rowOff>7130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3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23657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各年度において、類似団体の平均値と比べると、本県における住民一人当たりのコストは、ほとんどの歳出項目において、類似団体平均を下回るか、もしくは類似団体平均と同程度となっている。</a:t>
          </a:r>
        </a:p>
        <a:p>
          <a:r>
            <a:rPr kumimoji="1" lang="ja-JP" altLang="en-US" sz="1300">
              <a:latin typeface="ＭＳ Ｐゴシック" panose="020B0600070205080204" pitchFamily="50" charset="-128"/>
              <a:ea typeface="ＭＳ Ｐゴシック" panose="020B0600070205080204" pitchFamily="50" charset="-128"/>
            </a:rPr>
            <a:t>　歳出全体に占める割合が最も大きい教育費については、平成２９年度に県費負担教職員の給与負担の名古屋市移譲に伴い減少して以降、ほぼ横ばいとなっている。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高齢化の進展に伴う後期高齢者医療事業費や介護給付費負担金といった義務的な経費の増などにより増加傾向にあるほか、令和元年度は幼児教育の無償化に伴い施設型教育・保育給付費の増などもあり増加した。</a:t>
          </a:r>
        </a:p>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上回っているが、これは、近年における臨時財政対策債などの特例的な県債の大量発行の影響によるものである。一方、社会資本整備などに充当する通常の県債については、行革大綱に基づき、その残高を縮減してきており、今後も、残高の維持・抑制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800">
              <a:latin typeface="ＭＳ ゴシック" pitchFamily="49" charset="-128"/>
              <a:ea typeface="ＭＳ ゴシック" pitchFamily="49" charset="-128"/>
            </a:rPr>
            <a:t>財政調整基金は、平成２７年度末残高が７０１億円あり、平成２８年度から平成３０年度までは、当初予算において、財源対策としてそれぞれ２０５億円、５８８億円、４０３億円を取り崩すこととしていたが、年度内の税収増などにより、最終的に取崩しを全額取り止めることができた。また、平成３０年度は、地方交付税算定の結果生じる翌年度以降３か年の精算措置に備え、４００億円を積み立てた。</a:t>
          </a:r>
          <a:endParaRPr kumimoji="1" lang="en-US" altLang="ja-JP" sz="800">
            <a:latin typeface="ＭＳ ゴシック" pitchFamily="49" charset="-128"/>
            <a:ea typeface="ＭＳ ゴシック" pitchFamily="49" charset="-128"/>
          </a:endParaRPr>
        </a:p>
        <a:p>
          <a:r>
            <a:rPr kumimoji="1" lang="ja-JP" altLang="en-US" sz="800">
              <a:latin typeface="ＭＳ ゴシック" pitchFamily="49" charset="-128"/>
              <a:ea typeface="ＭＳ ゴシック" pitchFamily="49" charset="-128"/>
            </a:rPr>
            <a:t>　令和元年度は、当初予算において財源対策として２９９億円を取り崩すこととしていたが、最終的にも１４９億円を取り崩したため、財政調整基金残高は１．２３ポイント低下した。</a:t>
          </a:r>
        </a:p>
        <a:p>
          <a:r>
            <a:rPr kumimoji="1" lang="ja-JP" altLang="en-US" sz="800">
              <a:latin typeface="ＭＳ ゴシック" pitchFamily="49" charset="-128"/>
              <a:ea typeface="ＭＳ ゴシック" pitchFamily="49" charset="-128"/>
            </a:rPr>
            <a:t>　実質収支は黒字を続けているものの、標準財政規模比（実質収支比率）では、１～２％程度にとどまっている。</a:t>
          </a:r>
        </a:p>
        <a:p>
          <a:r>
            <a:rPr kumimoji="1" lang="ja-JP" altLang="en-US" sz="800">
              <a:latin typeface="ＭＳ ゴシック" pitchFamily="49" charset="-128"/>
              <a:ea typeface="ＭＳ ゴシック" pitchFamily="49" charset="-128"/>
            </a:rPr>
            <a:t>　実質単年度収支は、平成３０年度に財政調整基金を積み立てたことにより上昇したが、令和元年度に財政調整基金を取り崩したことにより３．４９ポイント低下しマイナスとなった。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愛知県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一般会計及び特別会計における実質赤字はなく、各公営企業会計においても資金不足は生じていないため、連結実質赤字額は生じていない。</a:t>
          </a:r>
        </a:p>
        <a:p>
          <a:r>
            <a:rPr kumimoji="1" lang="ja-JP" altLang="en-US" sz="1400">
              <a:latin typeface="ＭＳ ゴシック" pitchFamily="49" charset="-128"/>
              <a:ea typeface="ＭＳ ゴシック" pitchFamily="49" charset="-128"/>
            </a:rPr>
            <a:t>　一般会計の実質収支は、ＣＳＦ（豚熱）対策経費に係る不用額のほか、新型コロナウイルス感染症対策に万全を期すため最大限確保した。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また、流域下水道事業会計が法適用企業となったことに伴い、法令等に基づき同会計に係る算定方法が変更されている。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77</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79</v>
      </c>
      <c r="C3" s="551"/>
      <c r="D3" s="552"/>
      <c r="E3" s="552"/>
      <c r="F3" s="552"/>
      <c r="G3" s="552"/>
      <c r="H3" s="552"/>
      <c r="I3" s="552"/>
      <c r="J3" s="552"/>
      <c r="K3" s="552"/>
      <c r="L3" s="552" t="s">
        <v>80</v>
      </c>
      <c r="M3" s="552"/>
      <c r="N3" s="552"/>
      <c r="O3" s="552"/>
      <c r="P3" s="552"/>
      <c r="Q3" s="552"/>
      <c r="R3" s="553"/>
      <c r="S3" s="553"/>
      <c r="T3" s="553"/>
      <c r="U3" s="553"/>
      <c r="V3" s="554"/>
      <c r="W3" s="582" t="s">
        <v>81</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82</v>
      </c>
      <c r="BO3" s="550"/>
      <c r="BP3" s="550"/>
      <c r="BQ3" s="550"/>
      <c r="BR3" s="550"/>
      <c r="BS3" s="550"/>
      <c r="BT3" s="550"/>
      <c r="BU3" s="586"/>
      <c r="BV3" s="549" t="s">
        <v>83</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84</v>
      </c>
      <c r="CU3" s="550"/>
      <c r="CV3" s="550"/>
      <c r="CW3" s="550"/>
      <c r="CX3" s="550"/>
      <c r="CY3" s="550"/>
      <c r="CZ3" s="550"/>
      <c r="DA3" s="586"/>
      <c r="DB3" s="549" t="s">
        <v>85</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86</v>
      </c>
      <c r="X4" s="502"/>
      <c r="Y4" s="503"/>
      <c r="Z4" s="510" t="s">
        <v>1</v>
      </c>
      <c r="AA4" s="511"/>
      <c r="AB4" s="511"/>
      <c r="AC4" s="511"/>
      <c r="AD4" s="511"/>
      <c r="AE4" s="511"/>
      <c r="AF4" s="511"/>
      <c r="AG4" s="511"/>
      <c r="AH4" s="512"/>
      <c r="AI4" s="510" t="s">
        <v>87</v>
      </c>
      <c r="AJ4" s="560"/>
      <c r="AK4" s="560"/>
      <c r="AL4" s="560"/>
      <c r="AM4" s="560"/>
      <c r="AN4" s="560"/>
      <c r="AO4" s="560"/>
      <c r="AP4" s="561"/>
      <c r="AQ4" s="516" t="s">
        <v>88</v>
      </c>
      <c r="AR4" s="517"/>
      <c r="AS4" s="560"/>
      <c r="AT4" s="560"/>
      <c r="AU4" s="560"/>
      <c r="AV4" s="560"/>
      <c r="AW4" s="560"/>
      <c r="AX4" s="560"/>
      <c r="AY4" s="565"/>
      <c r="AZ4" s="422" t="s">
        <v>89</v>
      </c>
      <c r="BA4" s="423"/>
      <c r="BB4" s="423"/>
      <c r="BC4" s="423"/>
      <c r="BD4" s="423"/>
      <c r="BE4" s="423"/>
      <c r="BF4" s="423"/>
      <c r="BG4" s="423"/>
      <c r="BH4" s="423"/>
      <c r="BI4" s="423"/>
      <c r="BJ4" s="423"/>
      <c r="BK4" s="423"/>
      <c r="BL4" s="423"/>
      <c r="BM4" s="424"/>
      <c r="BN4" s="425">
        <v>2295883257</v>
      </c>
      <c r="BO4" s="426"/>
      <c r="BP4" s="426"/>
      <c r="BQ4" s="426"/>
      <c r="BR4" s="426"/>
      <c r="BS4" s="426"/>
      <c r="BT4" s="426"/>
      <c r="BU4" s="427"/>
      <c r="BV4" s="425">
        <v>2301798704</v>
      </c>
      <c r="BW4" s="426"/>
      <c r="BX4" s="426"/>
      <c r="BY4" s="426"/>
      <c r="BZ4" s="426"/>
      <c r="CA4" s="426"/>
      <c r="CB4" s="426"/>
      <c r="CC4" s="427"/>
      <c r="CD4" s="534" t="s">
        <v>90</v>
      </c>
      <c r="CE4" s="535"/>
      <c r="CF4" s="535"/>
      <c r="CG4" s="535"/>
      <c r="CH4" s="535"/>
      <c r="CI4" s="535"/>
      <c r="CJ4" s="535"/>
      <c r="CK4" s="535"/>
      <c r="CL4" s="535"/>
      <c r="CM4" s="535"/>
      <c r="CN4" s="535"/>
      <c r="CO4" s="535"/>
      <c r="CP4" s="535"/>
      <c r="CQ4" s="535"/>
      <c r="CR4" s="535"/>
      <c r="CS4" s="536"/>
      <c r="CT4" s="587">
        <v>2.2000000000000002</v>
      </c>
      <c r="CU4" s="588"/>
      <c r="CV4" s="588"/>
      <c r="CW4" s="588"/>
      <c r="CX4" s="588"/>
      <c r="CY4" s="588"/>
      <c r="CZ4" s="588"/>
      <c r="DA4" s="589"/>
      <c r="DB4" s="587">
        <v>1.6</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91</v>
      </c>
      <c r="BA5" s="429"/>
      <c r="BB5" s="429"/>
      <c r="BC5" s="429"/>
      <c r="BD5" s="429"/>
      <c r="BE5" s="429"/>
      <c r="BF5" s="429"/>
      <c r="BG5" s="429"/>
      <c r="BH5" s="429"/>
      <c r="BI5" s="429"/>
      <c r="BJ5" s="429"/>
      <c r="BK5" s="429"/>
      <c r="BL5" s="429"/>
      <c r="BM5" s="430"/>
      <c r="BN5" s="431">
        <v>2256860944</v>
      </c>
      <c r="BO5" s="432"/>
      <c r="BP5" s="432"/>
      <c r="BQ5" s="432"/>
      <c r="BR5" s="432"/>
      <c r="BS5" s="432"/>
      <c r="BT5" s="432"/>
      <c r="BU5" s="433"/>
      <c r="BV5" s="431">
        <v>2270879020</v>
      </c>
      <c r="BW5" s="432"/>
      <c r="BX5" s="432"/>
      <c r="BY5" s="432"/>
      <c r="BZ5" s="432"/>
      <c r="CA5" s="432"/>
      <c r="CB5" s="432"/>
      <c r="CC5" s="433"/>
      <c r="CD5" s="478" t="s">
        <v>92</v>
      </c>
      <c r="CE5" s="479"/>
      <c r="CF5" s="479"/>
      <c r="CG5" s="479"/>
      <c r="CH5" s="479"/>
      <c r="CI5" s="479"/>
      <c r="CJ5" s="479"/>
      <c r="CK5" s="479"/>
      <c r="CL5" s="479"/>
      <c r="CM5" s="479"/>
      <c r="CN5" s="479"/>
      <c r="CO5" s="479"/>
      <c r="CP5" s="479"/>
      <c r="CQ5" s="479"/>
      <c r="CR5" s="479"/>
      <c r="CS5" s="480"/>
      <c r="CT5" s="410">
        <v>99.8</v>
      </c>
      <c r="CU5" s="411"/>
      <c r="CV5" s="411"/>
      <c r="CW5" s="411"/>
      <c r="CX5" s="411"/>
      <c r="CY5" s="411"/>
      <c r="CZ5" s="411"/>
      <c r="DA5" s="412"/>
      <c r="DB5" s="410">
        <v>95.7</v>
      </c>
      <c r="DC5" s="411"/>
      <c r="DD5" s="411"/>
      <c r="DE5" s="411"/>
      <c r="DF5" s="411"/>
      <c r="DG5" s="411"/>
      <c r="DH5" s="411"/>
      <c r="DI5" s="412"/>
      <c r="DJ5" s="158"/>
      <c r="DK5" s="158"/>
      <c r="DL5" s="158"/>
      <c r="DM5" s="158"/>
      <c r="DN5" s="158"/>
      <c r="DO5" s="158"/>
    </row>
    <row r="6" spans="1:119" ht="18.75" customHeight="1" x14ac:dyDescent="0.2">
      <c r="A6" s="159"/>
      <c r="B6" s="549" t="s">
        <v>93</v>
      </c>
      <c r="C6" s="550"/>
      <c r="D6" s="550"/>
      <c r="E6" s="550"/>
      <c r="F6" s="550"/>
      <c r="G6" s="550"/>
      <c r="H6" s="550"/>
      <c r="I6" s="550"/>
      <c r="J6" s="550"/>
      <c r="K6" s="551"/>
      <c r="L6" s="552" t="s">
        <v>94</v>
      </c>
      <c r="M6" s="552"/>
      <c r="N6" s="552"/>
      <c r="O6" s="552"/>
      <c r="P6" s="552"/>
      <c r="Q6" s="552"/>
      <c r="R6" s="553"/>
      <c r="S6" s="553"/>
      <c r="T6" s="553"/>
      <c r="U6" s="553"/>
      <c r="V6" s="554"/>
      <c r="W6" s="504"/>
      <c r="X6" s="505"/>
      <c r="Y6" s="506"/>
      <c r="Z6" s="531" t="s">
        <v>95</v>
      </c>
      <c r="AA6" s="532"/>
      <c r="AB6" s="532"/>
      <c r="AC6" s="532"/>
      <c r="AD6" s="532"/>
      <c r="AE6" s="532"/>
      <c r="AF6" s="532"/>
      <c r="AG6" s="532"/>
      <c r="AH6" s="533"/>
      <c r="AI6" s="456">
        <v>1</v>
      </c>
      <c r="AJ6" s="457"/>
      <c r="AK6" s="457"/>
      <c r="AL6" s="457"/>
      <c r="AM6" s="457"/>
      <c r="AN6" s="457"/>
      <c r="AO6" s="457"/>
      <c r="AP6" s="458"/>
      <c r="AQ6" s="456">
        <v>11032</v>
      </c>
      <c r="AR6" s="457"/>
      <c r="AS6" s="457"/>
      <c r="AT6" s="457"/>
      <c r="AU6" s="457"/>
      <c r="AV6" s="457"/>
      <c r="AW6" s="457"/>
      <c r="AX6" s="457"/>
      <c r="AY6" s="459"/>
      <c r="AZ6" s="428" t="s">
        <v>96</v>
      </c>
      <c r="BA6" s="429"/>
      <c r="BB6" s="429"/>
      <c r="BC6" s="429"/>
      <c r="BD6" s="429"/>
      <c r="BE6" s="429"/>
      <c r="BF6" s="429"/>
      <c r="BG6" s="429"/>
      <c r="BH6" s="429"/>
      <c r="BI6" s="429"/>
      <c r="BJ6" s="429"/>
      <c r="BK6" s="429"/>
      <c r="BL6" s="429"/>
      <c r="BM6" s="430"/>
      <c r="BN6" s="431">
        <v>39022313</v>
      </c>
      <c r="BO6" s="432"/>
      <c r="BP6" s="432"/>
      <c r="BQ6" s="432"/>
      <c r="BR6" s="432"/>
      <c r="BS6" s="432"/>
      <c r="BT6" s="432"/>
      <c r="BU6" s="433"/>
      <c r="BV6" s="431">
        <v>30919684</v>
      </c>
      <c r="BW6" s="432"/>
      <c r="BX6" s="432"/>
      <c r="BY6" s="432"/>
      <c r="BZ6" s="432"/>
      <c r="CA6" s="432"/>
      <c r="CB6" s="432"/>
      <c r="CC6" s="433"/>
      <c r="CD6" s="478" t="s">
        <v>97</v>
      </c>
      <c r="CE6" s="479"/>
      <c r="CF6" s="479"/>
      <c r="CG6" s="479"/>
      <c r="CH6" s="479"/>
      <c r="CI6" s="479"/>
      <c r="CJ6" s="479"/>
      <c r="CK6" s="479"/>
      <c r="CL6" s="479"/>
      <c r="CM6" s="479"/>
      <c r="CN6" s="479"/>
      <c r="CO6" s="479"/>
      <c r="CP6" s="479"/>
      <c r="CQ6" s="479"/>
      <c r="CR6" s="479"/>
      <c r="CS6" s="480"/>
      <c r="CT6" s="576">
        <v>109.4</v>
      </c>
      <c r="CU6" s="577"/>
      <c r="CV6" s="577"/>
      <c r="CW6" s="577"/>
      <c r="CX6" s="577"/>
      <c r="CY6" s="577"/>
      <c r="CZ6" s="577"/>
      <c r="DA6" s="578"/>
      <c r="DB6" s="576">
        <v>106.1</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98</v>
      </c>
      <c r="AA7" s="532"/>
      <c r="AB7" s="532"/>
      <c r="AC7" s="532"/>
      <c r="AD7" s="532"/>
      <c r="AE7" s="532"/>
      <c r="AF7" s="532"/>
      <c r="AG7" s="532"/>
      <c r="AH7" s="533"/>
      <c r="AI7" s="456">
        <v>4</v>
      </c>
      <c r="AJ7" s="457"/>
      <c r="AK7" s="457"/>
      <c r="AL7" s="457"/>
      <c r="AM7" s="457"/>
      <c r="AN7" s="457"/>
      <c r="AO7" s="457"/>
      <c r="AP7" s="458"/>
      <c r="AQ7" s="456">
        <v>10602</v>
      </c>
      <c r="AR7" s="457"/>
      <c r="AS7" s="457"/>
      <c r="AT7" s="457"/>
      <c r="AU7" s="457"/>
      <c r="AV7" s="457"/>
      <c r="AW7" s="457"/>
      <c r="AX7" s="457"/>
      <c r="AY7" s="459"/>
      <c r="AZ7" s="428" t="s">
        <v>99</v>
      </c>
      <c r="BA7" s="429"/>
      <c r="BB7" s="429"/>
      <c r="BC7" s="429"/>
      <c r="BD7" s="429"/>
      <c r="BE7" s="429"/>
      <c r="BF7" s="429"/>
      <c r="BG7" s="429"/>
      <c r="BH7" s="429"/>
      <c r="BI7" s="429"/>
      <c r="BJ7" s="429"/>
      <c r="BK7" s="429"/>
      <c r="BL7" s="429"/>
      <c r="BM7" s="430"/>
      <c r="BN7" s="431">
        <v>8911166</v>
      </c>
      <c r="BO7" s="432"/>
      <c r="BP7" s="432"/>
      <c r="BQ7" s="432"/>
      <c r="BR7" s="432"/>
      <c r="BS7" s="432"/>
      <c r="BT7" s="432"/>
      <c r="BU7" s="433"/>
      <c r="BV7" s="431">
        <v>9457816</v>
      </c>
      <c r="BW7" s="432"/>
      <c r="BX7" s="432"/>
      <c r="BY7" s="432"/>
      <c r="BZ7" s="432"/>
      <c r="CA7" s="432"/>
      <c r="CB7" s="432"/>
      <c r="CC7" s="433"/>
      <c r="CD7" s="478" t="s">
        <v>100</v>
      </c>
      <c r="CE7" s="479"/>
      <c r="CF7" s="479"/>
      <c r="CG7" s="479"/>
      <c r="CH7" s="479"/>
      <c r="CI7" s="479"/>
      <c r="CJ7" s="479"/>
      <c r="CK7" s="479"/>
      <c r="CL7" s="479"/>
      <c r="CM7" s="479"/>
      <c r="CN7" s="479"/>
      <c r="CO7" s="479"/>
      <c r="CP7" s="479"/>
      <c r="CQ7" s="479"/>
      <c r="CR7" s="479"/>
      <c r="CS7" s="480"/>
      <c r="CT7" s="431">
        <v>1370065804</v>
      </c>
      <c r="CU7" s="432"/>
      <c r="CV7" s="432"/>
      <c r="CW7" s="432"/>
      <c r="CX7" s="432"/>
      <c r="CY7" s="432"/>
      <c r="CZ7" s="432"/>
      <c r="DA7" s="433"/>
      <c r="DB7" s="431">
        <v>1345868316</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101</v>
      </c>
      <c r="AA8" s="532"/>
      <c r="AB8" s="532"/>
      <c r="AC8" s="532"/>
      <c r="AD8" s="532"/>
      <c r="AE8" s="532"/>
      <c r="AF8" s="532"/>
      <c r="AG8" s="532"/>
      <c r="AH8" s="533"/>
      <c r="AI8" s="456">
        <v>1</v>
      </c>
      <c r="AJ8" s="457"/>
      <c r="AK8" s="457"/>
      <c r="AL8" s="457"/>
      <c r="AM8" s="457"/>
      <c r="AN8" s="457"/>
      <c r="AO8" s="457"/>
      <c r="AP8" s="458"/>
      <c r="AQ8" s="456">
        <v>8869</v>
      </c>
      <c r="AR8" s="457"/>
      <c r="AS8" s="457"/>
      <c r="AT8" s="457"/>
      <c r="AU8" s="457"/>
      <c r="AV8" s="457"/>
      <c r="AW8" s="457"/>
      <c r="AX8" s="457"/>
      <c r="AY8" s="459"/>
      <c r="AZ8" s="428" t="s">
        <v>102</v>
      </c>
      <c r="BA8" s="429"/>
      <c r="BB8" s="429"/>
      <c r="BC8" s="429"/>
      <c r="BD8" s="429"/>
      <c r="BE8" s="429"/>
      <c r="BF8" s="429"/>
      <c r="BG8" s="429"/>
      <c r="BH8" s="429"/>
      <c r="BI8" s="429"/>
      <c r="BJ8" s="429"/>
      <c r="BK8" s="429"/>
      <c r="BL8" s="429"/>
      <c r="BM8" s="430"/>
      <c r="BN8" s="431">
        <v>30111147</v>
      </c>
      <c r="BO8" s="432"/>
      <c r="BP8" s="432"/>
      <c r="BQ8" s="432"/>
      <c r="BR8" s="432"/>
      <c r="BS8" s="432"/>
      <c r="BT8" s="432"/>
      <c r="BU8" s="433"/>
      <c r="BV8" s="431">
        <v>21461868</v>
      </c>
      <c r="BW8" s="432"/>
      <c r="BX8" s="432"/>
      <c r="BY8" s="432"/>
      <c r="BZ8" s="432"/>
      <c r="CA8" s="432"/>
      <c r="CB8" s="432"/>
      <c r="CC8" s="433"/>
      <c r="CD8" s="478" t="s">
        <v>103</v>
      </c>
      <c r="CE8" s="479"/>
      <c r="CF8" s="479"/>
      <c r="CG8" s="479"/>
      <c r="CH8" s="479"/>
      <c r="CI8" s="479"/>
      <c r="CJ8" s="479"/>
      <c r="CK8" s="479"/>
      <c r="CL8" s="479"/>
      <c r="CM8" s="479"/>
      <c r="CN8" s="479"/>
      <c r="CO8" s="479"/>
      <c r="CP8" s="479"/>
      <c r="CQ8" s="479"/>
      <c r="CR8" s="479"/>
      <c r="CS8" s="480"/>
      <c r="CT8" s="573">
        <v>0.91971000000000003</v>
      </c>
      <c r="CU8" s="574"/>
      <c r="CV8" s="574"/>
      <c r="CW8" s="574"/>
      <c r="CX8" s="574"/>
      <c r="CY8" s="574"/>
      <c r="CZ8" s="574"/>
      <c r="DA8" s="575"/>
      <c r="DB8" s="573">
        <v>0.91722999999999999</v>
      </c>
      <c r="DC8" s="574"/>
      <c r="DD8" s="574"/>
      <c r="DE8" s="574"/>
      <c r="DF8" s="574"/>
      <c r="DG8" s="574"/>
      <c r="DH8" s="574"/>
      <c r="DI8" s="575"/>
      <c r="DJ8" s="158"/>
      <c r="DK8" s="158"/>
      <c r="DL8" s="158"/>
      <c r="DM8" s="158"/>
      <c r="DN8" s="158"/>
      <c r="DO8" s="158"/>
    </row>
    <row r="9" spans="1:119" ht="18.75" customHeight="1" thickBot="1" x14ac:dyDescent="0.25">
      <c r="A9" s="159"/>
      <c r="B9" s="537" t="s">
        <v>104</v>
      </c>
      <c r="C9" s="511"/>
      <c r="D9" s="511"/>
      <c r="E9" s="511"/>
      <c r="F9" s="511"/>
      <c r="G9" s="511"/>
      <c r="H9" s="511"/>
      <c r="I9" s="511"/>
      <c r="J9" s="511"/>
      <c r="K9" s="512"/>
      <c r="L9" s="543" t="s">
        <v>105</v>
      </c>
      <c r="M9" s="544"/>
      <c r="N9" s="544"/>
      <c r="O9" s="544"/>
      <c r="P9" s="544"/>
      <c r="Q9" s="545"/>
      <c r="R9" s="546">
        <v>7483128</v>
      </c>
      <c r="S9" s="547"/>
      <c r="T9" s="547"/>
      <c r="U9" s="547"/>
      <c r="V9" s="548"/>
      <c r="W9" s="504"/>
      <c r="X9" s="505"/>
      <c r="Y9" s="506"/>
      <c r="Z9" s="531" t="s">
        <v>106</v>
      </c>
      <c r="AA9" s="532"/>
      <c r="AB9" s="532"/>
      <c r="AC9" s="532"/>
      <c r="AD9" s="532"/>
      <c r="AE9" s="532"/>
      <c r="AF9" s="532"/>
      <c r="AG9" s="532"/>
      <c r="AH9" s="533"/>
      <c r="AI9" s="456">
        <v>1</v>
      </c>
      <c r="AJ9" s="457"/>
      <c r="AK9" s="457"/>
      <c r="AL9" s="457"/>
      <c r="AM9" s="457"/>
      <c r="AN9" s="457"/>
      <c r="AO9" s="457"/>
      <c r="AP9" s="458"/>
      <c r="AQ9" s="456">
        <v>12090</v>
      </c>
      <c r="AR9" s="457"/>
      <c r="AS9" s="457"/>
      <c r="AT9" s="457"/>
      <c r="AU9" s="457"/>
      <c r="AV9" s="457"/>
      <c r="AW9" s="457"/>
      <c r="AX9" s="457"/>
      <c r="AY9" s="459"/>
      <c r="AZ9" s="428" t="s">
        <v>107</v>
      </c>
      <c r="BA9" s="429"/>
      <c r="BB9" s="429"/>
      <c r="BC9" s="429"/>
      <c r="BD9" s="429"/>
      <c r="BE9" s="429"/>
      <c r="BF9" s="429"/>
      <c r="BG9" s="429"/>
      <c r="BH9" s="429"/>
      <c r="BI9" s="429"/>
      <c r="BJ9" s="429"/>
      <c r="BK9" s="429"/>
      <c r="BL9" s="429"/>
      <c r="BM9" s="430"/>
      <c r="BN9" s="431">
        <v>8649279</v>
      </c>
      <c r="BO9" s="432"/>
      <c r="BP9" s="432"/>
      <c r="BQ9" s="432"/>
      <c r="BR9" s="432"/>
      <c r="BS9" s="432"/>
      <c r="BT9" s="432"/>
      <c r="BU9" s="433"/>
      <c r="BV9" s="431">
        <v>898615</v>
      </c>
      <c r="BW9" s="432"/>
      <c r="BX9" s="432"/>
      <c r="BY9" s="432"/>
      <c r="BZ9" s="432"/>
      <c r="CA9" s="432"/>
      <c r="CB9" s="432"/>
      <c r="CC9" s="433"/>
      <c r="CD9" s="402" t="s">
        <v>108</v>
      </c>
      <c r="CE9" s="403"/>
      <c r="CF9" s="403"/>
      <c r="CG9" s="403"/>
      <c r="CH9" s="403"/>
      <c r="CI9" s="403"/>
      <c r="CJ9" s="403"/>
      <c r="CK9" s="403"/>
      <c r="CL9" s="403"/>
      <c r="CM9" s="403"/>
      <c r="CN9" s="403"/>
      <c r="CO9" s="403"/>
      <c r="CP9" s="403"/>
      <c r="CQ9" s="403"/>
      <c r="CR9" s="403"/>
      <c r="CS9" s="404"/>
      <c r="CT9" s="410">
        <v>22.1</v>
      </c>
      <c r="CU9" s="411"/>
      <c r="CV9" s="411"/>
      <c r="CW9" s="411"/>
      <c r="CX9" s="411"/>
      <c r="CY9" s="411"/>
      <c r="CZ9" s="411"/>
      <c r="DA9" s="412"/>
      <c r="DB9" s="410">
        <v>21.8</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109</v>
      </c>
      <c r="M10" s="454"/>
      <c r="N10" s="454"/>
      <c r="O10" s="454"/>
      <c r="P10" s="454"/>
      <c r="Q10" s="455"/>
      <c r="R10" s="456">
        <v>7410719</v>
      </c>
      <c r="S10" s="457"/>
      <c r="T10" s="457"/>
      <c r="U10" s="457"/>
      <c r="V10" s="459"/>
      <c r="W10" s="504"/>
      <c r="X10" s="505"/>
      <c r="Y10" s="506"/>
      <c r="Z10" s="531" t="s">
        <v>110</v>
      </c>
      <c r="AA10" s="532"/>
      <c r="AB10" s="532"/>
      <c r="AC10" s="532"/>
      <c r="AD10" s="532"/>
      <c r="AE10" s="532"/>
      <c r="AF10" s="532"/>
      <c r="AG10" s="532"/>
      <c r="AH10" s="533"/>
      <c r="AI10" s="456">
        <v>1</v>
      </c>
      <c r="AJ10" s="457"/>
      <c r="AK10" s="457"/>
      <c r="AL10" s="457"/>
      <c r="AM10" s="457"/>
      <c r="AN10" s="457"/>
      <c r="AO10" s="457"/>
      <c r="AP10" s="458"/>
      <c r="AQ10" s="456">
        <v>10640</v>
      </c>
      <c r="AR10" s="457"/>
      <c r="AS10" s="457"/>
      <c r="AT10" s="457"/>
      <c r="AU10" s="457"/>
      <c r="AV10" s="457"/>
      <c r="AW10" s="457"/>
      <c r="AX10" s="457"/>
      <c r="AY10" s="459"/>
      <c r="AZ10" s="428" t="s">
        <v>111</v>
      </c>
      <c r="BA10" s="429"/>
      <c r="BB10" s="429"/>
      <c r="BC10" s="429"/>
      <c r="BD10" s="429"/>
      <c r="BE10" s="429"/>
      <c r="BF10" s="429"/>
      <c r="BG10" s="429"/>
      <c r="BH10" s="429"/>
      <c r="BI10" s="429"/>
      <c r="BJ10" s="429"/>
      <c r="BK10" s="429"/>
      <c r="BL10" s="429"/>
      <c r="BM10" s="430"/>
      <c r="BN10" s="431">
        <v>33749</v>
      </c>
      <c r="BO10" s="432"/>
      <c r="BP10" s="432"/>
      <c r="BQ10" s="432"/>
      <c r="BR10" s="432"/>
      <c r="BS10" s="432"/>
      <c r="BT10" s="432"/>
      <c r="BU10" s="433"/>
      <c r="BV10" s="431">
        <v>40017223</v>
      </c>
      <c r="BW10" s="432"/>
      <c r="BX10" s="432"/>
      <c r="BY10" s="432"/>
      <c r="BZ10" s="432"/>
      <c r="CA10" s="432"/>
      <c r="CB10" s="432"/>
      <c r="CC10" s="433"/>
      <c r="CD10" s="534" t="s">
        <v>112</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113</v>
      </c>
      <c r="M11" s="568"/>
      <c r="N11" s="568"/>
      <c r="O11" s="568"/>
      <c r="P11" s="568"/>
      <c r="Q11" s="569"/>
      <c r="R11" s="570" t="s">
        <v>114</v>
      </c>
      <c r="S11" s="571"/>
      <c r="T11" s="571"/>
      <c r="U11" s="571"/>
      <c r="V11" s="572"/>
      <c r="W11" s="507"/>
      <c r="X11" s="508"/>
      <c r="Y11" s="509"/>
      <c r="Z11" s="531" t="s">
        <v>115</v>
      </c>
      <c r="AA11" s="532"/>
      <c r="AB11" s="532"/>
      <c r="AC11" s="532"/>
      <c r="AD11" s="532"/>
      <c r="AE11" s="532"/>
      <c r="AF11" s="532"/>
      <c r="AG11" s="532"/>
      <c r="AH11" s="533"/>
      <c r="AI11" s="456">
        <v>100</v>
      </c>
      <c r="AJ11" s="457"/>
      <c r="AK11" s="457"/>
      <c r="AL11" s="457"/>
      <c r="AM11" s="457"/>
      <c r="AN11" s="457"/>
      <c r="AO11" s="457"/>
      <c r="AP11" s="458"/>
      <c r="AQ11" s="456">
        <v>9770</v>
      </c>
      <c r="AR11" s="457"/>
      <c r="AS11" s="457"/>
      <c r="AT11" s="457"/>
      <c r="AU11" s="457"/>
      <c r="AV11" s="457"/>
      <c r="AW11" s="457"/>
      <c r="AX11" s="457"/>
      <c r="AY11" s="459"/>
      <c r="AZ11" s="428" t="s">
        <v>116</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117</v>
      </c>
      <c r="CE11" s="479"/>
      <c r="CF11" s="479"/>
      <c r="CG11" s="479"/>
      <c r="CH11" s="479"/>
      <c r="CI11" s="479"/>
      <c r="CJ11" s="479"/>
      <c r="CK11" s="479"/>
      <c r="CL11" s="479"/>
      <c r="CM11" s="479"/>
      <c r="CN11" s="479"/>
      <c r="CO11" s="479"/>
      <c r="CP11" s="479"/>
      <c r="CQ11" s="479"/>
      <c r="CR11" s="479"/>
      <c r="CS11" s="480"/>
      <c r="CT11" s="481" t="s">
        <v>118</v>
      </c>
      <c r="CU11" s="482"/>
      <c r="CV11" s="482"/>
      <c r="CW11" s="482"/>
      <c r="CX11" s="482"/>
      <c r="CY11" s="482"/>
      <c r="CZ11" s="482"/>
      <c r="DA11" s="483"/>
      <c r="DB11" s="481" t="s">
        <v>118</v>
      </c>
      <c r="DC11" s="482"/>
      <c r="DD11" s="482"/>
      <c r="DE11" s="482"/>
      <c r="DF11" s="482"/>
      <c r="DG11" s="482"/>
      <c r="DH11" s="482"/>
      <c r="DI11" s="483"/>
      <c r="DJ11" s="158"/>
      <c r="DK11" s="158"/>
      <c r="DL11" s="158"/>
      <c r="DM11" s="158"/>
      <c r="DN11" s="158"/>
      <c r="DO11" s="158"/>
    </row>
    <row r="12" spans="1:119" ht="18.75" customHeight="1" x14ac:dyDescent="0.2">
      <c r="A12" s="159"/>
      <c r="B12" s="486" t="s">
        <v>119</v>
      </c>
      <c r="C12" s="487"/>
      <c r="D12" s="487"/>
      <c r="E12" s="487"/>
      <c r="F12" s="487"/>
      <c r="G12" s="487"/>
      <c r="H12" s="487"/>
      <c r="I12" s="487"/>
      <c r="J12" s="487"/>
      <c r="K12" s="488"/>
      <c r="L12" s="495" t="s">
        <v>120</v>
      </c>
      <c r="M12" s="496"/>
      <c r="N12" s="496"/>
      <c r="O12" s="496"/>
      <c r="P12" s="496"/>
      <c r="Q12" s="497"/>
      <c r="R12" s="498">
        <v>7575530</v>
      </c>
      <c r="S12" s="499"/>
      <c r="T12" s="499"/>
      <c r="U12" s="499"/>
      <c r="V12" s="500"/>
      <c r="W12" s="501" t="s">
        <v>121</v>
      </c>
      <c r="X12" s="502"/>
      <c r="Y12" s="503"/>
      <c r="Z12" s="510" t="s">
        <v>1</v>
      </c>
      <c r="AA12" s="511"/>
      <c r="AB12" s="511"/>
      <c r="AC12" s="511"/>
      <c r="AD12" s="511"/>
      <c r="AE12" s="511"/>
      <c r="AF12" s="511"/>
      <c r="AG12" s="511"/>
      <c r="AH12" s="512"/>
      <c r="AI12" s="516" t="s">
        <v>122</v>
      </c>
      <c r="AJ12" s="511"/>
      <c r="AK12" s="511"/>
      <c r="AL12" s="511"/>
      <c r="AM12" s="512"/>
      <c r="AN12" s="516" t="s">
        <v>123</v>
      </c>
      <c r="AO12" s="517"/>
      <c r="AP12" s="517"/>
      <c r="AQ12" s="517"/>
      <c r="AR12" s="517"/>
      <c r="AS12" s="518"/>
      <c r="AT12" s="525" t="s">
        <v>124</v>
      </c>
      <c r="AU12" s="526"/>
      <c r="AV12" s="526"/>
      <c r="AW12" s="526"/>
      <c r="AX12" s="526"/>
      <c r="AY12" s="527"/>
      <c r="AZ12" s="428" t="s">
        <v>125</v>
      </c>
      <c r="BA12" s="429"/>
      <c r="BB12" s="429"/>
      <c r="BC12" s="429"/>
      <c r="BD12" s="429"/>
      <c r="BE12" s="429"/>
      <c r="BF12" s="429"/>
      <c r="BG12" s="429"/>
      <c r="BH12" s="429"/>
      <c r="BI12" s="429"/>
      <c r="BJ12" s="429"/>
      <c r="BK12" s="429"/>
      <c r="BL12" s="429"/>
      <c r="BM12" s="430"/>
      <c r="BN12" s="431">
        <v>14864158</v>
      </c>
      <c r="BO12" s="432"/>
      <c r="BP12" s="432"/>
      <c r="BQ12" s="432"/>
      <c r="BR12" s="432"/>
      <c r="BS12" s="432"/>
      <c r="BT12" s="432"/>
      <c r="BU12" s="433"/>
      <c r="BV12" s="431">
        <v>0</v>
      </c>
      <c r="BW12" s="432"/>
      <c r="BX12" s="432"/>
      <c r="BY12" s="432"/>
      <c r="BZ12" s="432"/>
      <c r="CA12" s="432"/>
      <c r="CB12" s="432"/>
      <c r="CC12" s="433"/>
      <c r="CD12" s="478" t="s">
        <v>126</v>
      </c>
      <c r="CE12" s="479"/>
      <c r="CF12" s="479"/>
      <c r="CG12" s="479"/>
      <c r="CH12" s="479"/>
      <c r="CI12" s="479"/>
      <c r="CJ12" s="479"/>
      <c r="CK12" s="479"/>
      <c r="CL12" s="479"/>
      <c r="CM12" s="479"/>
      <c r="CN12" s="479"/>
      <c r="CO12" s="479"/>
      <c r="CP12" s="479"/>
      <c r="CQ12" s="479"/>
      <c r="CR12" s="479"/>
      <c r="CS12" s="480"/>
      <c r="CT12" s="481" t="s">
        <v>127</v>
      </c>
      <c r="CU12" s="482"/>
      <c r="CV12" s="482"/>
      <c r="CW12" s="482"/>
      <c r="CX12" s="482"/>
      <c r="CY12" s="482"/>
      <c r="CZ12" s="482"/>
      <c r="DA12" s="483"/>
      <c r="DB12" s="481" t="s">
        <v>118</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128</v>
      </c>
      <c r="N13" s="473"/>
      <c r="O13" s="473"/>
      <c r="P13" s="473"/>
      <c r="Q13" s="474"/>
      <c r="R13" s="522">
        <v>7301322</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129</v>
      </c>
      <c r="BA13" s="440"/>
      <c r="BB13" s="440"/>
      <c r="BC13" s="440"/>
      <c r="BD13" s="440"/>
      <c r="BE13" s="440"/>
      <c r="BF13" s="440"/>
      <c r="BG13" s="440"/>
      <c r="BH13" s="440"/>
      <c r="BI13" s="440"/>
      <c r="BJ13" s="440"/>
      <c r="BK13" s="440"/>
      <c r="BL13" s="440"/>
      <c r="BM13" s="441"/>
      <c r="BN13" s="431">
        <v>-6181130</v>
      </c>
      <c r="BO13" s="432"/>
      <c r="BP13" s="432"/>
      <c r="BQ13" s="432"/>
      <c r="BR13" s="432"/>
      <c r="BS13" s="432"/>
      <c r="BT13" s="432"/>
      <c r="BU13" s="433"/>
      <c r="BV13" s="431">
        <v>40915838</v>
      </c>
      <c r="BW13" s="432"/>
      <c r="BX13" s="432"/>
      <c r="BY13" s="432"/>
      <c r="BZ13" s="432"/>
      <c r="CA13" s="432"/>
      <c r="CB13" s="432"/>
      <c r="CC13" s="433"/>
      <c r="CD13" s="478" t="s">
        <v>130</v>
      </c>
      <c r="CE13" s="479"/>
      <c r="CF13" s="479"/>
      <c r="CG13" s="479"/>
      <c r="CH13" s="479"/>
      <c r="CI13" s="479"/>
      <c r="CJ13" s="479"/>
      <c r="CK13" s="479"/>
      <c r="CL13" s="479"/>
      <c r="CM13" s="479"/>
      <c r="CN13" s="479"/>
      <c r="CO13" s="479"/>
      <c r="CP13" s="479"/>
      <c r="CQ13" s="479"/>
      <c r="CR13" s="479"/>
      <c r="CS13" s="480"/>
      <c r="CT13" s="410">
        <v>13.7</v>
      </c>
      <c r="CU13" s="411"/>
      <c r="CV13" s="411"/>
      <c r="CW13" s="411"/>
      <c r="CX13" s="411"/>
      <c r="CY13" s="411"/>
      <c r="CZ13" s="411"/>
      <c r="DA13" s="412"/>
      <c r="DB13" s="410">
        <v>13.7</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131</v>
      </c>
      <c r="M14" s="484"/>
      <c r="N14" s="484"/>
      <c r="O14" s="484"/>
      <c r="P14" s="484"/>
      <c r="Q14" s="485"/>
      <c r="R14" s="475">
        <v>7565309</v>
      </c>
      <c r="S14" s="476"/>
      <c r="T14" s="476"/>
      <c r="U14" s="476"/>
      <c r="V14" s="477"/>
      <c r="W14" s="504"/>
      <c r="X14" s="505"/>
      <c r="Y14" s="506"/>
      <c r="Z14" s="453" t="s">
        <v>132</v>
      </c>
      <c r="AA14" s="454"/>
      <c r="AB14" s="454"/>
      <c r="AC14" s="454"/>
      <c r="AD14" s="454"/>
      <c r="AE14" s="454"/>
      <c r="AF14" s="454"/>
      <c r="AG14" s="454"/>
      <c r="AH14" s="455"/>
      <c r="AI14" s="456">
        <v>11911</v>
      </c>
      <c r="AJ14" s="457"/>
      <c r="AK14" s="457"/>
      <c r="AL14" s="457"/>
      <c r="AM14" s="458"/>
      <c r="AN14" s="456">
        <v>39258656</v>
      </c>
      <c r="AO14" s="457"/>
      <c r="AP14" s="457"/>
      <c r="AQ14" s="457"/>
      <c r="AR14" s="457"/>
      <c r="AS14" s="458"/>
      <c r="AT14" s="456">
        <v>3296</v>
      </c>
      <c r="AU14" s="457"/>
      <c r="AV14" s="457"/>
      <c r="AW14" s="457"/>
      <c r="AX14" s="457"/>
      <c r="AY14" s="459"/>
      <c r="AZ14" s="422" t="s">
        <v>133</v>
      </c>
      <c r="BA14" s="423"/>
      <c r="BB14" s="423"/>
      <c r="BC14" s="423"/>
      <c r="BD14" s="423"/>
      <c r="BE14" s="423"/>
      <c r="BF14" s="423"/>
      <c r="BG14" s="423"/>
      <c r="BH14" s="423"/>
      <c r="BI14" s="423"/>
      <c r="BJ14" s="423"/>
      <c r="BK14" s="423"/>
      <c r="BL14" s="423"/>
      <c r="BM14" s="424"/>
      <c r="BN14" s="425">
        <v>952836310</v>
      </c>
      <c r="BO14" s="426"/>
      <c r="BP14" s="426"/>
      <c r="BQ14" s="426"/>
      <c r="BR14" s="426"/>
      <c r="BS14" s="426"/>
      <c r="BT14" s="426"/>
      <c r="BU14" s="427"/>
      <c r="BV14" s="425">
        <v>875515803</v>
      </c>
      <c r="BW14" s="426"/>
      <c r="BX14" s="426"/>
      <c r="BY14" s="426"/>
      <c r="BZ14" s="426"/>
      <c r="CA14" s="426"/>
      <c r="CB14" s="426"/>
      <c r="CC14" s="427"/>
      <c r="CD14" s="402" t="s">
        <v>134</v>
      </c>
      <c r="CE14" s="403"/>
      <c r="CF14" s="403"/>
      <c r="CG14" s="403"/>
      <c r="CH14" s="403"/>
      <c r="CI14" s="403"/>
      <c r="CJ14" s="403"/>
      <c r="CK14" s="403"/>
      <c r="CL14" s="403"/>
      <c r="CM14" s="403"/>
      <c r="CN14" s="403"/>
      <c r="CO14" s="403"/>
      <c r="CP14" s="403"/>
      <c r="CQ14" s="403"/>
      <c r="CR14" s="403"/>
      <c r="CS14" s="404"/>
      <c r="CT14" s="436">
        <v>187.3</v>
      </c>
      <c r="CU14" s="437"/>
      <c r="CV14" s="437"/>
      <c r="CW14" s="437"/>
      <c r="CX14" s="437"/>
      <c r="CY14" s="437"/>
      <c r="CZ14" s="437"/>
      <c r="DA14" s="438"/>
      <c r="DB14" s="436">
        <v>190.1</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135</v>
      </c>
      <c r="N15" s="473"/>
      <c r="O15" s="473"/>
      <c r="P15" s="473"/>
      <c r="Q15" s="474"/>
      <c r="R15" s="475">
        <v>7311801</v>
      </c>
      <c r="S15" s="476"/>
      <c r="T15" s="476"/>
      <c r="U15" s="476"/>
      <c r="V15" s="477"/>
      <c r="W15" s="504"/>
      <c r="X15" s="505"/>
      <c r="Y15" s="506"/>
      <c r="Z15" s="453" t="s">
        <v>136</v>
      </c>
      <c r="AA15" s="454"/>
      <c r="AB15" s="454"/>
      <c r="AC15" s="454"/>
      <c r="AD15" s="454"/>
      <c r="AE15" s="454"/>
      <c r="AF15" s="454"/>
      <c r="AG15" s="454"/>
      <c r="AH15" s="455"/>
      <c r="AI15" s="456" t="s">
        <v>118</v>
      </c>
      <c r="AJ15" s="457"/>
      <c r="AK15" s="457"/>
      <c r="AL15" s="457"/>
      <c r="AM15" s="458"/>
      <c r="AN15" s="456" t="s">
        <v>127</v>
      </c>
      <c r="AO15" s="457"/>
      <c r="AP15" s="457"/>
      <c r="AQ15" s="457"/>
      <c r="AR15" s="457"/>
      <c r="AS15" s="458"/>
      <c r="AT15" s="456" t="s">
        <v>137</v>
      </c>
      <c r="AU15" s="457"/>
      <c r="AV15" s="457"/>
      <c r="AW15" s="457"/>
      <c r="AX15" s="457"/>
      <c r="AY15" s="459"/>
      <c r="AZ15" s="428" t="s">
        <v>138</v>
      </c>
      <c r="BA15" s="429"/>
      <c r="BB15" s="429"/>
      <c r="BC15" s="429"/>
      <c r="BD15" s="429"/>
      <c r="BE15" s="429"/>
      <c r="BF15" s="429"/>
      <c r="BG15" s="429"/>
      <c r="BH15" s="429"/>
      <c r="BI15" s="429"/>
      <c r="BJ15" s="429"/>
      <c r="BK15" s="429"/>
      <c r="BL15" s="429"/>
      <c r="BM15" s="430"/>
      <c r="BN15" s="431">
        <v>1025361646</v>
      </c>
      <c r="BO15" s="432"/>
      <c r="BP15" s="432"/>
      <c r="BQ15" s="432"/>
      <c r="BR15" s="432"/>
      <c r="BS15" s="432"/>
      <c r="BT15" s="432"/>
      <c r="BU15" s="433"/>
      <c r="BV15" s="431">
        <v>971219892</v>
      </c>
      <c r="BW15" s="432"/>
      <c r="BX15" s="432"/>
      <c r="BY15" s="432"/>
      <c r="BZ15" s="432"/>
      <c r="CA15" s="432"/>
      <c r="CB15" s="432"/>
      <c r="CC15" s="433"/>
      <c r="CD15" s="469" t="s">
        <v>139</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140</v>
      </c>
      <c r="M16" s="467"/>
      <c r="N16" s="467"/>
      <c r="O16" s="467"/>
      <c r="P16" s="467"/>
      <c r="Q16" s="468"/>
      <c r="R16" s="463" t="s">
        <v>141</v>
      </c>
      <c r="S16" s="464"/>
      <c r="T16" s="464"/>
      <c r="U16" s="464"/>
      <c r="V16" s="465"/>
      <c r="W16" s="504"/>
      <c r="X16" s="505"/>
      <c r="Y16" s="506"/>
      <c r="Z16" s="453" t="s">
        <v>142</v>
      </c>
      <c r="AA16" s="454"/>
      <c r="AB16" s="454"/>
      <c r="AC16" s="454"/>
      <c r="AD16" s="454"/>
      <c r="AE16" s="454"/>
      <c r="AF16" s="454"/>
      <c r="AG16" s="454"/>
      <c r="AH16" s="455"/>
      <c r="AI16" s="456">
        <v>242</v>
      </c>
      <c r="AJ16" s="457"/>
      <c r="AK16" s="457"/>
      <c r="AL16" s="457"/>
      <c r="AM16" s="458"/>
      <c r="AN16" s="456">
        <v>752136</v>
      </c>
      <c r="AO16" s="457"/>
      <c r="AP16" s="457"/>
      <c r="AQ16" s="457"/>
      <c r="AR16" s="457"/>
      <c r="AS16" s="458"/>
      <c r="AT16" s="456">
        <v>3108</v>
      </c>
      <c r="AU16" s="457"/>
      <c r="AV16" s="457"/>
      <c r="AW16" s="457"/>
      <c r="AX16" s="457"/>
      <c r="AY16" s="459"/>
      <c r="AZ16" s="428" t="s">
        <v>143</v>
      </c>
      <c r="BA16" s="429"/>
      <c r="BB16" s="429"/>
      <c r="BC16" s="429"/>
      <c r="BD16" s="429"/>
      <c r="BE16" s="429"/>
      <c r="BF16" s="429"/>
      <c r="BG16" s="429"/>
      <c r="BH16" s="429"/>
      <c r="BI16" s="429"/>
      <c r="BJ16" s="429"/>
      <c r="BK16" s="429"/>
      <c r="BL16" s="429"/>
      <c r="BM16" s="430"/>
      <c r="BN16" s="431">
        <v>1212559673</v>
      </c>
      <c r="BO16" s="432"/>
      <c r="BP16" s="432"/>
      <c r="BQ16" s="432"/>
      <c r="BR16" s="432"/>
      <c r="BS16" s="432"/>
      <c r="BT16" s="432"/>
      <c r="BU16" s="433"/>
      <c r="BV16" s="431">
        <v>1112048099</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144</v>
      </c>
      <c r="N17" s="461"/>
      <c r="O17" s="461"/>
      <c r="P17" s="461"/>
      <c r="Q17" s="462"/>
      <c r="R17" s="463" t="s">
        <v>145</v>
      </c>
      <c r="S17" s="464"/>
      <c r="T17" s="464"/>
      <c r="U17" s="464"/>
      <c r="V17" s="465"/>
      <c r="W17" s="504"/>
      <c r="X17" s="505"/>
      <c r="Y17" s="506"/>
      <c r="Z17" s="453" t="s">
        <v>146</v>
      </c>
      <c r="AA17" s="454"/>
      <c r="AB17" s="454"/>
      <c r="AC17" s="454"/>
      <c r="AD17" s="454"/>
      <c r="AE17" s="454"/>
      <c r="AF17" s="454"/>
      <c r="AG17" s="454"/>
      <c r="AH17" s="455"/>
      <c r="AI17" s="456">
        <v>13567</v>
      </c>
      <c r="AJ17" s="457"/>
      <c r="AK17" s="457"/>
      <c r="AL17" s="457"/>
      <c r="AM17" s="458"/>
      <c r="AN17" s="456">
        <v>45598687</v>
      </c>
      <c r="AO17" s="457"/>
      <c r="AP17" s="457"/>
      <c r="AQ17" s="457"/>
      <c r="AR17" s="457"/>
      <c r="AS17" s="458"/>
      <c r="AT17" s="456">
        <v>3361</v>
      </c>
      <c r="AU17" s="457"/>
      <c r="AV17" s="457"/>
      <c r="AW17" s="457"/>
      <c r="AX17" s="457"/>
      <c r="AY17" s="459"/>
      <c r="AZ17" s="428" t="s">
        <v>147</v>
      </c>
      <c r="BA17" s="429"/>
      <c r="BB17" s="429"/>
      <c r="BC17" s="429"/>
      <c r="BD17" s="429"/>
      <c r="BE17" s="429"/>
      <c r="BF17" s="429"/>
      <c r="BG17" s="429"/>
      <c r="BH17" s="429"/>
      <c r="BI17" s="429"/>
      <c r="BJ17" s="429"/>
      <c r="BK17" s="429"/>
      <c r="BL17" s="429"/>
      <c r="BM17" s="430"/>
      <c r="BN17" s="431">
        <v>1358649908</v>
      </c>
      <c r="BO17" s="432"/>
      <c r="BP17" s="432"/>
      <c r="BQ17" s="432"/>
      <c r="BR17" s="432"/>
      <c r="BS17" s="432"/>
      <c r="BT17" s="432"/>
      <c r="BU17" s="433"/>
      <c r="BV17" s="431">
        <v>1354108471</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148</v>
      </c>
      <c r="C18" s="449"/>
      <c r="D18" s="449"/>
      <c r="E18" s="449"/>
      <c r="F18" s="449"/>
      <c r="G18" s="449"/>
      <c r="H18" s="449"/>
      <c r="I18" s="449"/>
      <c r="J18" s="449"/>
      <c r="K18" s="450"/>
      <c r="L18" s="451">
        <v>5173</v>
      </c>
      <c r="M18" s="452"/>
      <c r="N18" s="452"/>
      <c r="O18" s="452"/>
      <c r="P18" s="452"/>
      <c r="Q18" s="452"/>
      <c r="R18" s="452"/>
      <c r="S18" s="452"/>
      <c r="T18" s="452"/>
      <c r="U18" s="452"/>
      <c r="V18" s="452"/>
      <c r="W18" s="504"/>
      <c r="X18" s="505"/>
      <c r="Y18" s="506"/>
      <c r="Z18" s="453" t="s">
        <v>149</v>
      </c>
      <c r="AA18" s="454"/>
      <c r="AB18" s="454"/>
      <c r="AC18" s="454"/>
      <c r="AD18" s="454"/>
      <c r="AE18" s="454"/>
      <c r="AF18" s="454"/>
      <c r="AG18" s="454"/>
      <c r="AH18" s="455"/>
      <c r="AI18" s="456">
        <v>34781</v>
      </c>
      <c r="AJ18" s="457"/>
      <c r="AK18" s="457"/>
      <c r="AL18" s="457"/>
      <c r="AM18" s="458"/>
      <c r="AN18" s="456">
        <v>126048598</v>
      </c>
      <c r="AO18" s="457"/>
      <c r="AP18" s="457"/>
      <c r="AQ18" s="457"/>
      <c r="AR18" s="457"/>
      <c r="AS18" s="458"/>
      <c r="AT18" s="456">
        <v>3624</v>
      </c>
      <c r="AU18" s="457"/>
      <c r="AV18" s="457"/>
      <c r="AW18" s="457"/>
      <c r="AX18" s="457"/>
      <c r="AY18" s="459"/>
      <c r="AZ18" s="439" t="s">
        <v>150</v>
      </c>
      <c r="BA18" s="440"/>
      <c r="BB18" s="440"/>
      <c r="BC18" s="440"/>
      <c r="BD18" s="440"/>
      <c r="BE18" s="440"/>
      <c r="BF18" s="440"/>
      <c r="BG18" s="440"/>
      <c r="BH18" s="440"/>
      <c r="BI18" s="440"/>
      <c r="BJ18" s="440"/>
      <c r="BK18" s="440"/>
      <c r="BL18" s="440"/>
      <c r="BM18" s="441"/>
      <c r="BN18" s="405">
        <v>1639957248</v>
      </c>
      <c r="BO18" s="406"/>
      <c r="BP18" s="406"/>
      <c r="BQ18" s="406"/>
      <c r="BR18" s="406"/>
      <c r="BS18" s="406"/>
      <c r="BT18" s="406"/>
      <c r="BU18" s="407"/>
      <c r="BV18" s="405">
        <v>1701957003</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151</v>
      </c>
      <c r="C19" s="449"/>
      <c r="D19" s="449"/>
      <c r="E19" s="449"/>
      <c r="F19" s="449"/>
      <c r="G19" s="449"/>
      <c r="H19" s="449"/>
      <c r="I19" s="449"/>
      <c r="J19" s="449"/>
      <c r="K19" s="450"/>
      <c r="L19" s="451">
        <v>1464</v>
      </c>
      <c r="M19" s="452"/>
      <c r="N19" s="452"/>
      <c r="O19" s="452"/>
      <c r="P19" s="452"/>
      <c r="Q19" s="452"/>
      <c r="R19" s="452"/>
      <c r="S19" s="452"/>
      <c r="T19" s="452"/>
      <c r="U19" s="452"/>
      <c r="V19" s="452"/>
      <c r="W19" s="504"/>
      <c r="X19" s="505"/>
      <c r="Y19" s="506"/>
      <c r="Z19" s="453" t="s">
        <v>152</v>
      </c>
      <c r="AA19" s="454"/>
      <c r="AB19" s="454"/>
      <c r="AC19" s="454"/>
      <c r="AD19" s="454"/>
      <c r="AE19" s="454"/>
      <c r="AF19" s="454"/>
      <c r="AG19" s="454"/>
      <c r="AH19" s="455"/>
      <c r="AI19" s="456" t="s">
        <v>153</v>
      </c>
      <c r="AJ19" s="457"/>
      <c r="AK19" s="457"/>
      <c r="AL19" s="457"/>
      <c r="AM19" s="458"/>
      <c r="AN19" s="456" t="s">
        <v>137</v>
      </c>
      <c r="AO19" s="457"/>
      <c r="AP19" s="457"/>
      <c r="AQ19" s="457"/>
      <c r="AR19" s="457"/>
      <c r="AS19" s="458"/>
      <c r="AT19" s="456" t="s">
        <v>118</v>
      </c>
      <c r="AU19" s="457"/>
      <c r="AV19" s="457"/>
      <c r="AW19" s="457"/>
      <c r="AX19" s="457"/>
      <c r="AY19" s="459"/>
      <c r="AZ19" s="422" t="s">
        <v>154</v>
      </c>
      <c r="BA19" s="423"/>
      <c r="BB19" s="423"/>
      <c r="BC19" s="423"/>
      <c r="BD19" s="423"/>
      <c r="BE19" s="423"/>
      <c r="BF19" s="423"/>
      <c r="BG19" s="423"/>
      <c r="BH19" s="423"/>
      <c r="BI19" s="423"/>
      <c r="BJ19" s="423"/>
      <c r="BK19" s="423"/>
      <c r="BL19" s="423"/>
      <c r="BM19" s="424"/>
      <c r="BN19" s="425">
        <v>4719088099</v>
      </c>
      <c r="BO19" s="426"/>
      <c r="BP19" s="426"/>
      <c r="BQ19" s="426"/>
      <c r="BR19" s="426"/>
      <c r="BS19" s="426"/>
      <c r="BT19" s="426"/>
      <c r="BU19" s="427"/>
      <c r="BV19" s="425">
        <v>4740209633</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155</v>
      </c>
      <c r="C20" s="449"/>
      <c r="D20" s="449"/>
      <c r="E20" s="449"/>
      <c r="F20" s="449"/>
      <c r="G20" s="449"/>
      <c r="H20" s="449"/>
      <c r="I20" s="449"/>
      <c r="J20" s="449"/>
      <c r="K20" s="450"/>
      <c r="L20" s="451">
        <v>3063833</v>
      </c>
      <c r="M20" s="452"/>
      <c r="N20" s="452"/>
      <c r="O20" s="452"/>
      <c r="P20" s="452"/>
      <c r="Q20" s="452"/>
      <c r="R20" s="452"/>
      <c r="S20" s="452"/>
      <c r="T20" s="452"/>
      <c r="U20" s="452"/>
      <c r="V20" s="452"/>
      <c r="W20" s="507"/>
      <c r="X20" s="508"/>
      <c r="Y20" s="509"/>
      <c r="Z20" s="453" t="s">
        <v>156</v>
      </c>
      <c r="AA20" s="454"/>
      <c r="AB20" s="454"/>
      <c r="AC20" s="454"/>
      <c r="AD20" s="454"/>
      <c r="AE20" s="454"/>
      <c r="AF20" s="454"/>
      <c r="AG20" s="454"/>
      <c r="AH20" s="455"/>
      <c r="AI20" s="456">
        <v>60259</v>
      </c>
      <c r="AJ20" s="457"/>
      <c r="AK20" s="457"/>
      <c r="AL20" s="457"/>
      <c r="AM20" s="458"/>
      <c r="AN20" s="456">
        <v>210905941</v>
      </c>
      <c r="AO20" s="457"/>
      <c r="AP20" s="457"/>
      <c r="AQ20" s="457"/>
      <c r="AR20" s="457"/>
      <c r="AS20" s="458"/>
      <c r="AT20" s="456">
        <v>3500</v>
      </c>
      <c r="AU20" s="457"/>
      <c r="AV20" s="457"/>
      <c r="AW20" s="457"/>
      <c r="AX20" s="457"/>
      <c r="AY20" s="459"/>
      <c r="AZ20" s="439" t="s">
        <v>157</v>
      </c>
      <c r="BA20" s="440"/>
      <c r="BB20" s="440"/>
      <c r="BC20" s="440"/>
      <c r="BD20" s="440"/>
      <c r="BE20" s="440"/>
      <c r="BF20" s="440"/>
      <c r="BG20" s="440"/>
      <c r="BH20" s="440"/>
      <c r="BI20" s="440"/>
      <c r="BJ20" s="440"/>
      <c r="BK20" s="440"/>
      <c r="BL20" s="440"/>
      <c r="BM20" s="441"/>
      <c r="BN20" s="405">
        <v>563107833</v>
      </c>
      <c r="BO20" s="406"/>
      <c r="BP20" s="406"/>
      <c r="BQ20" s="406"/>
      <c r="BR20" s="406"/>
      <c r="BS20" s="406"/>
      <c r="BT20" s="406"/>
      <c r="BU20" s="407"/>
      <c r="BV20" s="405">
        <v>608211910</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158</v>
      </c>
      <c r="X21" s="443"/>
      <c r="Y21" s="443"/>
      <c r="Z21" s="443"/>
      <c r="AA21" s="443"/>
      <c r="AB21" s="443"/>
      <c r="AC21" s="443"/>
      <c r="AD21" s="443"/>
      <c r="AE21" s="443"/>
      <c r="AF21" s="443"/>
      <c r="AG21" s="443"/>
      <c r="AH21" s="444"/>
      <c r="AI21" s="445">
        <v>102.5</v>
      </c>
      <c r="AJ21" s="446"/>
      <c r="AK21" s="446"/>
      <c r="AL21" s="446"/>
      <c r="AM21" s="446"/>
      <c r="AN21" s="446"/>
      <c r="AO21" s="446"/>
      <c r="AP21" s="446"/>
      <c r="AQ21" s="446"/>
      <c r="AR21" s="446"/>
      <c r="AS21" s="446"/>
      <c r="AT21" s="446"/>
      <c r="AU21" s="446"/>
      <c r="AV21" s="446"/>
      <c r="AW21" s="446"/>
      <c r="AX21" s="446"/>
      <c r="AY21" s="447"/>
      <c r="AZ21" s="422" t="s">
        <v>159</v>
      </c>
      <c r="BA21" s="423"/>
      <c r="BB21" s="423"/>
      <c r="BC21" s="423"/>
      <c r="BD21" s="423"/>
      <c r="BE21" s="423"/>
      <c r="BF21" s="423"/>
      <c r="BG21" s="423"/>
      <c r="BH21" s="423"/>
      <c r="BI21" s="423"/>
      <c r="BJ21" s="423"/>
      <c r="BK21" s="423"/>
      <c r="BL21" s="423"/>
      <c r="BM21" s="424"/>
      <c r="BN21" s="425">
        <v>190646722</v>
      </c>
      <c r="BO21" s="426"/>
      <c r="BP21" s="426"/>
      <c r="BQ21" s="426"/>
      <c r="BR21" s="426"/>
      <c r="BS21" s="426"/>
      <c r="BT21" s="426"/>
      <c r="BU21" s="427"/>
      <c r="BV21" s="425">
        <v>237829785</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160</v>
      </c>
      <c r="BA22" s="429"/>
      <c r="BB22" s="429"/>
      <c r="BC22" s="429"/>
      <c r="BD22" s="429"/>
      <c r="BE22" s="429"/>
      <c r="BF22" s="429"/>
      <c r="BG22" s="429"/>
      <c r="BH22" s="429"/>
      <c r="BI22" s="429"/>
      <c r="BJ22" s="429"/>
      <c r="BK22" s="429"/>
      <c r="BL22" s="429"/>
      <c r="BM22" s="430"/>
      <c r="BN22" s="431">
        <v>10747922</v>
      </c>
      <c r="BO22" s="432"/>
      <c r="BP22" s="432"/>
      <c r="BQ22" s="432"/>
      <c r="BR22" s="432"/>
      <c r="BS22" s="432"/>
      <c r="BT22" s="432"/>
      <c r="BU22" s="433"/>
      <c r="BV22" s="431">
        <v>10744507</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161</v>
      </c>
      <c r="BA23" s="429"/>
      <c r="BB23" s="429"/>
      <c r="BC23" s="429"/>
      <c r="BD23" s="429"/>
      <c r="BE23" s="429"/>
      <c r="BF23" s="429"/>
      <c r="BG23" s="429"/>
      <c r="BH23" s="429"/>
      <c r="BI23" s="429"/>
      <c r="BJ23" s="429"/>
      <c r="BK23" s="429"/>
      <c r="BL23" s="429"/>
      <c r="BM23" s="430"/>
      <c r="BN23" s="431">
        <v>12369448</v>
      </c>
      <c r="BO23" s="432"/>
      <c r="BP23" s="432"/>
      <c r="BQ23" s="432"/>
      <c r="BR23" s="432"/>
      <c r="BS23" s="432"/>
      <c r="BT23" s="432"/>
      <c r="BU23" s="433"/>
      <c r="BV23" s="431">
        <v>12349009</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162</v>
      </c>
      <c r="BA24" s="403"/>
      <c r="BB24" s="403"/>
      <c r="BC24" s="403"/>
      <c r="BD24" s="403"/>
      <c r="BE24" s="403"/>
      <c r="BF24" s="403"/>
      <c r="BG24" s="403"/>
      <c r="BH24" s="403"/>
      <c r="BI24" s="403"/>
      <c r="BJ24" s="403"/>
      <c r="BK24" s="403"/>
      <c r="BL24" s="403"/>
      <c r="BM24" s="404"/>
      <c r="BN24" s="405" t="s">
        <v>127</v>
      </c>
      <c r="BO24" s="406"/>
      <c r="BP24" s="406"/>
      <c r="BQ24" s="406"/>
      <c r="BR24" s="406"/>
      <c r="BS24" s="406"/>
      <c r="BT24" s="406"/>
      <c r="BU24" s="407"/>
      <c r="BV24" s="405" t="s">
        <v>118</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163</v>
      </c>
      <c r="BA25" s="414"/>
      <c r="BB25" s="414"/>
      <c r="BC25" s="415"/>
      <c r="BD25" s="422" t="s">
        <v>45</v>
      </c>
      <c r="BE25" s="423"/>
      <c r="BF25" s="423"/>
      <c r="BG25" s="423"/>
      <c r="BH25" s="423"/>
      <c r="BI25" s="423"/>
      <c r="BJ25" s="423"/>
      <c r="BK25" s="423"/>
      <c r="BL25" s="423"/>
      <c r="BM25" s="424"/>
      <c r="BN25" s="425">
        <v>95376094</v>
      </c>
      <c r="BO25" s="426"/>
      <c r="BP25" s="426"/>
      <c r="BQ25" s="426"/>
      <c r="BR25" s="426"/>
      <c r="BS25" s="426"/>
      <c r="BT25" s="426"/>
      <c r="BU25" s="427"/>
      <c r="BV25" s="425">
        <v>110206503</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164</v>
      </c>
      <c r="BE26" s="429"/>
      <c r="BF26" s="429"/>
      <c r="BG26" s="429"/>
      <c r="BH26" s="429"/>
      <c r="BI26" s="429"/>
      <c r="BJ26" s="429"/>
      <c r="BK26" s="429"/>
      <c r="BL26" s="429"/>
      <c r="BM26" s="430"/>
      <c r="BN26" s="431">
        <v>88424677</v>
      </c>
      <c r="BO26" s="432"/>
      <c r="BP26" s="432"/>
      <c r="BQ26" s="432"/>
      <c r="BR26" s="432"/>
      <c r="BS26" s="432"/>
      <c r="BT26" s="432"/>
      <c r="BU26" s="433"/>
      <c r="BV26" s="431">
        <v>88396266</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47</v>
      </c>
      <c r="BE27" s="440"/>
      <c r="BF27" s="440"/>
      <c r="BG27" s="440"/>
      <c r="BH27" s="440"/>
      <c r="BI27" s="440"/>
      <c r="BJ27" s="440"/>
      <c r="BK27" s="440"/>
      <c r="BL27" s="440"/>
      <c r="BM27" s="441"/>
      <c r="BN27" s="405">
        <v>86826029</v>
      </c>
      <c r="BO27" s="406"/>
      <c r="BP27" s="406"/>
      <c r="BQ27" s="406"/>
      <c r="BR27" s="406"/>
      <c r="BS27" s="406"/>
      <c r="BT27" s="406"/>
      <c r="BU27" s="407"/>
      <c r="BV27" s="405">
        <v>84532805</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171</v>
      </c>
      <c r="D30" s="400"/>
      <c r="E30" s="401" t="s">
        <v>172</v>
      </c>
      <c r="F30" s="401"/>
      <c r="G30" s="401"/>
      <c r="H30" s="401"/>
      <c r="I30" s="401"/>
      <c r="J30" s="401"/>
      <c r="K30" s="401"/>
      <c r="L30" s="401"/>
      <c r="M30" s="401"/>
      <c r="N30" s="401"/>
      <c r="O30" s="401"/>
      <c r="P30" s="401"/>
      <c r="Q30" s="401"/>
      <c r="R30" s="401"/>
      <c r="S30" s="401"/>
      <c r="T30" s="176"/>
      <c r="U30" s="400" t="s">
        <v>173</v>
      </c>
      <c r="V30" s="400"/>
      <c r="W30" s="401" t="s">
        <v>172</v>
      </c>
      <c r="X30" s="401"/>
      <c r="Y30" s="401"/>
      <c r="Z30" s="401"/>
      <c r="AA30" s="401"/>
      <c r="AB30" s="401"/>
      <c r="AC30" s="401"/>
      <c r="AD30" s="401"/>
      <c r="AE30" s="401"/>
      <c r="AF30" s="401"/>
      <c r="AG30" s="401"/>
      <c r="AH30" s="401"/>
      <c r="AI30" s="401"/>
      <c r="AJ30" s="401"/>
      <c r="AK30" s="401"/>
      <c r="AL30" s="176"/>
      <c r="AM30" s="400" t="s">
        <v>174</v>
      </c>
      <c r="AN30" s="400"/>
      <c r="AO30" s="401" t="s">
        <v>175</v>
      </c>
      <c r="AP30" s="401"/>
      <c r="AQ30" s="401"/>
      <c r="AR30" s="401"/>
      <c r="AS30" s="401"/>
      <c r="AT30" s="401"/>
      <c r="AU30" s="401"/>
      <c r="AV30" s="401"/>
      <c r="AW30" s="401"/>
      <c r="AX30" s="401"/>
      <c r="AY30" s="401"/>
      <c r="AZ30" s="401"/>
      <c r="BA30" s="401"/>
      <c r="BB30" s="401"/>
      <c r="BC30" s="401"/>
      <c r="BD30" s="201"/>
      <c r="BE30" s="400" t="s">
        <v>171</v>
      </c>
      <c r="BF30" s="400"/>
      <c r="BG30" s="401" t="s">
        <v>172</v>
      </c>
      <c r="BH30" s="401"/>
      <c r="BI30" s="401"/>
      <c r="BJ30" s="401"/>
      <c r="BK30" s="401"/>
      <c r="BL30" s="401"/>
      <c r="BM30" s="401"/>
      <c r="BN30" s="401"/>
      <c r="BO30" s="401"/>
      <c r="BP30" s="401"/>
      <c r="BQ30" s="401"/>
      <c r="BR30" s="401"/>
      <c r="BS30" s="401"/>
      <c r="BT30" s="401"/>
      <c r="BU30" s="401"/>
      <c r="BV30" s="202"/>
      <c r="BW30" s="400" t="s">
        <v>171</v>
      </c>
      <c r="BX30" s="400"/>
      <c r="BY30" s="401" t="s">
        <v>176</v>
      </c>
      <c r="BZ30" s="401"/>
      <c r="CA30" s="401"/>
      <c r="CB30" s="401"/>
      <c r="CC30" s="401"/>
      <c r="CD30" s="401"/>
      <c r="CE30" s="401"/>
      <c r="CF30" s="401"/>
      <c r="CG30" s="401"/>
      <c r="CH30" s="401"/>
      <c r="CI30" s="401"/>
      <c r="CJ30" s="401"/>
      <c r="CK30" s="401"/>
      <c r="CL30" s="401"/>
      <c r="CM30" s="401"/>
      <c r="CN30" s="176"/>
      <c r="CO30" s="400" t="s">
        <v>171</v>
      </c>
      <c r="CP30" s="400"/>
      <c r="CQ30" s="401" t="s">
        <v>177</v>
      </c>
      <c r="CR30" s="401"/>
      <c r="CS30" s="401"/>
      <c r="CT30" s="401"/>
      <c r="CU30" s="401"/>
      <c r="CV30" s="401"/>
      <c r="CW30" s="401"/>
      <c r="CX30" s="401"/>
      <c r="CY30" s="401"/>
      <c r="CZ30" s="401"/>
      <c r="DA30" s="401"/>
      <c r="DB30" s="401"/>
      <c r="DC30" s="401"/>
      <c r="DD30" s="401"/>
      <c r="DE30" s="401"/>
      <c r="DF30" s="176"/>
      <c r="DG30" s="399" t="s">
        <v>178</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一般会計等</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国民健康保険事業特別会計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県立病院事業会計</v>
      </c>
      <c r="AP31" s="396"/>
      <c r="AQ31" s="396"/>
      <c r="AR31" s="396"/>
      <c r="AS31" s="396"/>
      <c r="AT31" s="396"/>
      <c r="AU31" s="396"/>
      <c r="AV31" s="396"/>
      <c r="AW31" s="396"/>
      <c r="AX31" s="396"/>
      <c r="AY31" s="396"/>
      <c r="AZ31" s="396"/>
      <c r="BA31" s="396"/>
      <c r="BB31" s="396"/>
      <c r="BC31" s="396"/>
      <c r="BD31" s="200"/>
      <c r="BE31" s="397">
        <f>IF(BG31="","",MAX(C31:D40,U31:V40,AM31:AN40)+1)</f>
        <v>17</v>
      </c>
      <c r="BF31" s="397"/>
      <c r="BG31" s="396" t="str">
        <f>IF('各会計、関係団体の財政状況及び健全化判断比率'!B34="","",'各会計、関係団体の財政状況及び健全化判断比率'!B34)</f>
        <v>港湾整備事業特別会計</v>
      </c>
      <c r="BH31" s="396"/>
      <c r="BI31" s="396"/>
      <c r="BJ31" s="396"/>
      <c r="BK31" s="396"/>
      <c r="BL31" s="396"/>
      <c r="BM31" s="396"/>
      <c r="BN31" s="396"/>
      <c r="BO31" s="396"/>
      <c r="BP31" s="396"/>
      <c r="BQ31" s="396"/>
      <c r="BR31" s="396"/>
      <c r="BS31" s="396"/>
      <c r="BT31" s="396"/>
      <c r="BU31" s="396"/>
      <c r="BV31" s="200"/>
      <c r="BW31" s="397">
        <f>IF(BY31="","",MAX(C31:D40,U31:V40,AM31:AN40,BE31:BF40)+1)</f>
        <v>18</v>
      </c>
      <c r="BX31" s="397"/>
      <c r="BY31" s="396" t="str">
        <f>IF('各会計、関係団体の財政状況及び健全化判断比率'!B68="","",'各会計、関係団体の財政状況及び健全化判断比率'!B68)</f>
        <v>名古屋競輪組合</v>
      </c>
      <c r="BZ31" s="396"/>
      <c r="CA31" s="396"/>
      <c r="CB31" s="396"/>
      <c r="CC31" s="396"/>
      <c r="CD31" s="396"/>
      <c r="CE31" s="396"/>
      <c r="CF31" s="396"/>
      <c r="CG31" s="396"/>
      <c r="CH31" s="396"/>
      <c r="CI31" s="396"/>
      <c r="CJ31" s="396"/>
      <c r="CK31" s="396"/>
      <c r="CL31" s="396"/>
      <c r="CM31" s="396"/>
      <c r="CN31" s="200"/>
      <c r="CO31" s="397">
        <f>IF(CQ31="","",MAX(C31:D40,U31:V40,AM31:AN40,BE31:BF40,BW31:BX40)+1)</f>
        <v>27</v>
      </c>
      <c r="CP31" s="397"/>
      <c r="CQ31" s="396" t="str">
        <f>IF('各会計、関係団体の財政状況及び健全化判断比率'!BS7="","",'各会計、関係団体の財政状況及び健全化判断比率'!BS7)</f>
        <v>愛知県公立大学法人</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公債管理特別会計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水道事業会計</v>
      </c>
      <c r="AP32" s="396"/>
      <c r="AQ32" s="396"/>
      <c r="AR32" s="396"/>
      <c r="AS32" s="396"/>
      <c r="AT32" s="396"/>
      <c r="AU32" s="396"/>
      <c r="AV32" s="396"/>
      <c r="AW32" s="396"/>
      <c r="AX32" s="396"/>
      <c r="AY32" s="396"/>
      <c r="AZ32" s="396"/>
      <c r="BA32" s="396"/>
      <c r="BB32" s="396"/>
      <c r="BC32" s="396"/>
      <c r="BD32" s="200"/>
      <c r="BE32" s="397" t="str">
        <f t="shared" ref="BE32:BE40" si="2">IF(BG32="","",BE31+1)</f>
        <v/>
      </c>
      <c r="BF32" s="397"/>
      <c r="BG32" s="396"/>
      <c r="BH32" s="396"/>
      <c r="BI32" s="396"/>
      <c r="BJ32" s="396"/>
      <c r="BK32" s="396"/>
      <c r="BL32" s="396"/>
      <c r="BM32" s="396"/>
      <c r="BN32" s="396"/>
      <c r="BO32" s="396"/>
      <c r="BP32" s="396"/>
      <c r="BQ32" s="396"/>
      <c r="BR32" s="396"/>
      <c r="BS32" s="396"/>
      <c r="BT32" s="396"/>
      <c r="BU32" s="396"/>
      <c r="BV32" s="200"/>
      <c r="BW32" s="397">
        <f t="shared" ref="BW32:BW40" si="3">IF(BY32="","",BW31+1)</f>
        <v>19</v>
      </c>
      <c r="BX32" s="397"/>
      <c r="BY32" s="396" t="str">
        <f>IF('各会計、関係団体の財政状況及び健全化判断比率'!B69="","",'各会計、関係団体の財政状況及び健全化判断比率'!B69)</f>
        <v>　一般会計</v>
      </c>
      <c r="BZ32" s="396"/>
      <c r="CA32" s="396"/>
      <c r="CB32" s="396"/>
      <c r="CC32" s="396"/>
      <c r="CD32" s="396"/>
      <c r="CE32" s="396"/>
      <c r="CF32" s="396"/>
      <c r="CG32" s="396"/>
      <c r="CH32" s="396"/>
      <c r="CI32" s="396"/>
      <c r="CJ32" s="396"/>
      <c r="CK32" s="396"/>
      <c r="CL32" s="396"/>
      <c r="CM32" s="396"/>
      <c r="CN32" s="200"/>
      <c r="CO32" s="397">
        <f t="shared" ref="CO32:CO40" si="4">IF(CQ32="","",CO31+1)</f>
        <v>28</v>
      </c>
      <c r="CP32" s="397"/>
      <c r="CQ32" s="396" t="str">
        <f>IF('各会計、関係団体の財政状況及び健全化判断比率'!BS8="","",'各会計、関係団体の財政状況及び健全化判断比率'!BS8)</f>
        <v>愛知県土地開発公社</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証紙特別会計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工業用水道事業会計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f t="shared" si="3"/>
        <v>20</v>
      </c>
      <c r="BX33" s="397"/>
      <c r="BY33" s="396" t="str">
        <f>IF('各会計、関係団体の財政状況及び健全化判断比率'!B70="","",'各会計、関係団体の財政状況及び健全化判断比率'!B70)</f>
        <v>　競輪事業特別会計</v>
      </c>
      <c r="BZ33" s="396"/>
      <c r="CA33" s="396"/>
      <c r="CB33" s="396"/>
      <c r="CC33" s="396"/>
      <c r="CD33" s="396"/>
      <c r="CE33" s="396"/>
      <c r="CF33" s="396"/>
      <c r="CG33" s="396"/>
      <c r="CH33" s="396"/>
      <c r="CI33" s="396"/>
      <c r="CJ33" s="396"/>
      <c r="CK33" s="396"/>
      <c r="CL33" s="396"/>
      <c r="CM33" s="396"/>
      <c r="CN33" s="200"/>
      <c r="CO33" s="397">
        <f t="shared" si="4"/>
        <v>29</v>
      </c>
      <c r="CP33" s="397"/>
      <c r="CQ33" s="396" t="str">
        <f>IF('各会計、関係団体の財政状況及び健全化判断比率'!BS9="","",'各会計、関係団体の財政状況及び健全化判断比率'!BS9)</f>
        <v>名古屋高速道路公社</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母子父子寡婦福祉資金特別会計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15</v>
      </c>
      <c r="AN34" s="397"/>
      <c r="AO34" s="396" t="str">
        <f>IF('各会計、関係団体の財政状況及び健全化判断比率'!B32="","",'各会計、関係団体の財政状況及び健全化判断比率'!B32)</f>
        <v>用地造成事業会計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f t="shared" si="3"/>
        <v>21</v>
      </c>
      <c r="BX34" s="397"/>
      <c r="BY34" s="396" t="str">
        <f>IF('各会計、関係団体の財政状況及び健全化判断比率'!B71="","",'各会計、関係団体の財政状況及び健全化判断比率'!B71)</f>
        <v>愛知県競馬組合</v>
      </c>
      <c r="BZ34" s="396"/>
      <c r="CA34" s="396"/>
      <c r="CB34" s="396"/>
      <c r="CC34" s="396"/>
      <c r="CD34" s="396"/>
      <c r="CE34" s="396"/>
      <c r="CF34" s="396"/>
      <c r="CG34" s="396"/>
      <c r="CH34" s="396"/>
      <c r="CI34" s="396"/>
      <c r="CJ34" s="396"/>
      <c r="CK34" s="396"/>
      <c r="CL34" s="396"/>
      <c r="CM34" s="396"/>
      <c r="CN34" s="200"/>
      <c r="CO34" s="397">
        <f t="shared" si="4"/>
        <v>30</v>
      </c>
      <c r="CP34" s="397"/>
      <c r="CQ34" s="396" t="str">
        <f>IF('各会計、関係団体の財政状況及び健全化判断比率'!BS10="","",'各会計、関係団体の財政状況及び健全化判断比率'!BS10)</f>
        <v>愛知県道路公社</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中小企業設備導入資金特別会計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f t="shared" si="1"/>
        <v>16</v>
      </c>
      <c r="AN35" s="397"/>
      <c r="AO35" s="396" t="str">
        <f>IF('各会計、関係団体の財政状況及び健全化判断比率'!B33="","",'各会計、関係団体の財政状況及び健全化判断比率'!B33)</f>
        <v>流域下水道事業会計</v>
      </c>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f t="shared" si="3"/>
        <v>22</v>
      </c>
      <c r="BX35" s="397"/>
      <c r="BY35" s="396" t="str">
        <f>IF('各会計、関係団体の財政状況及び健全化判断比率'!B72="","",'各会計、関係団体の財政状況及び健全化判断比率'!B72)</f>
        <v>名古屋港管理組合</v>
      </c>
      <c r="BZ35" s="396"/>
      <c r="CA35" s="396"/>
      <c r="CB35" s="396"/>
      <c r="CC35" s="396"/>
      <c r="CD35" s="396"/>
      <c r="CE35" s="396"/>
      <c r="CF35" s="396"/>
      <c r="CG35" s="396"/>
      <c r="CH35" s="396"/>
      <c r="CI35" s="396"/>
      <c r="CJ35" s="396"/>
      <c r="CK35" s="396"/>
      <c r="CL35" s="396"/>
      <c r="CM35" s="396"/>
      <c r="CN35" s="200"/>
      <c r="CO35" s="397">
        <f t="shared" si="4"/>
        <v>31</v>
      </c>
      <c r="CP35" s="397"/>
      <c r="CQ35" s="396" t="str">
        <f>IF('各会計、関係団体の財政状況及び健全化判断比率'!BS11="","",'各会計、関係団体の財政状況及び健全化判断比率'!BS11)</f>
        <v>愛知県住宅供給公社</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就農支援資金特別会計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f t="shared" si="3"/>
        <v>23</v>
      </c>
      <c r="BX36" s="397"/>
      <c r="BY36" s="396" t="str">
        <f>IF('各会計、関係団体の財政状況及び健全化判断比率'!B73="","",'各会計、関係団体の財政状況及び健全化判断比率'!B73)</f>
        <v>　一般会計</v>
      </c>
      <c r="BZ36" s="396"/>
      <c r="CA36" s="396"/>
      <c r="CB36" s="396"/>
      <c r="CC36" s="396"/>
      <c r="CD36" s="396"/>
      <c r="CE36" s="396"/>
      <c r="CF36" s="396"/>
      <c r="CG36" s="396"/>
      <c r="CH36" s="396"/>
      <c r="CI36" s="396"/>
      <c r="CJ36" s="396"/>
      <c r="CK36" s="396"/>
      <c r="CL36" s="396"/>
      <c r="CM36" s="396"/>
      <c r="CN36" s="200"/>
      <c r="CO36" s="397">
        <f t="shared" si="4"/>
        <v>32</v>
      </c>
      <c r="CP36" s="397"/>
      <c r="CQ36" s="396" t="str">
        <f>IF('各会計、関係団体の財政状況及び健全化判断比率'!BS12="","",'各会計、関係団体の財政状況及び健全化判断比率'!BS12)</f>
        <v>(公財)愛知県国際交流協会</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県有林野特別会計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f t="shared" si="3"/>
        <v>24</v>
      </c>
      <c r="BX37" s="397"/>
      <c r="BY37" s="396" t="str">
        <f>IF('各会計、関係団体の財政状況及び健全化判断比率'!B74="","",'各会計、関係団体の財政状況及び健全化判断比率'!B74)</f>
        <v>　基金特別会計</v>
      </c>
      <c r="BZ37" s="396"/>
      <c r="CA37" s="396"/>
      <c r="CB37" s="396"/>
      <c r="CC37" s="396"/>
      <c r="CD37" s="396"/>
      <c r="CE37" s="396"/>
      <c r="CF37" s="396"/>
      <c r="CG37" s="396"/>
      <c r="CH37" s="396"/>
      <c r="CI37" s="396"/>
      <c r="CJ37" s="396"/>
      <c r="CK37" s="396"/>
      <c r="CL37" s="396"/>
      <c r="CM37" s="396"/>
      <c r="CN37" s="200"/>
      <c r="CO37" s="397">
        <f t="shared" si="4"/>
        <v>33</v>
      </c>
      <c r="CP37" s="397"/>
      <c r="CQ37" s="396" t="str">
        <f>IF('各会計、関係団体の財政状況及び健全化判断比率'!BS13="","",'各会計、関係団体の財政状況及び健全化判断比率'!BS13)</f>
        <v>(公財)あいち男女共同参画財団</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林業改善資金特別会計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f t="shared" si="3"/>
        <v>25</v>
      </c>
      <c r="BX38" s="397"/>
      <c r="BY38" s="396" t="str">
        <f>IF('各会計、関係団体の財政状況及び健全化判断比率'!B75="","",'各会計、関係団体の財政状況及び健全化判断比率'!B75)</f>
        <v>　施設運営事業会計</v>
      </c>
      <c r="BZ38" s="396"/>
      <c r="CA38" s="396"/>
      <c r="CB38" s="396"/>
      <c r="CC38" s="396"/>
      <c r="CD38" s="396"/>
      <c r="CE38" s="396"/>
      <c r="CF38" s="396"/>
      <c r="CG38" s="396"/>
      <c r="CH38" s="396"/>
      <c r="CI38" s="396"/>
      <c r="CJ38" s="396"/>
      <c r="CK38" s="396"/>
      <c r="CL38" s="396"/>
      <c r="CM38" s="396"/>
      <c r="CN38" s="200"/>
      <c r="CO38" s="397">
        <f t="shared" si="4"/>
        <v>34</v>
      </c>
      <c r="CP38" s="397"/>
      <c r="CQ38" s="396" t="str">
        <f>IF('各会計、関係団体の財政状況及び健全化判断比率'!BS14="","",'各会計、関係団体の財政状況及び健全化判断比率'!BS14)</f>
        <v>(公財)愛知県文化振興事業団</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沿岸漁業改善資金特別会計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f t="shared" si="3"/>
        <v>26</v>
      </c>
      <c r="BX39" s="397"/>
      <c r="BY39" s="396" t="str">
        <f>IF('各会計、関係団体の財政状況及び健全化判断比率'!B76="","",'各会計、関係団体の財政状況及び健全化判断比率'!B76)</f>
        <v>　埋立事業会計</v>
      </c>
      <c r="BZ39" s="396"/>
      <c r="CA39" s="396"/>
      <c r="CB39" s="396"/>
      <c r="CC39" s="396"/>
      <c r="CD39" s="396"/>
      <c r="CE39" s="396"/>
      <c r="CF39" s="396"/>
      <c r="CG39" s="396"/>
      <c r="CH39" s="396"/>
      <c r="CI39" s="396"/>
      <c r="CJ39" s="396"/>
      <c r="CK39" s="396"/>
      <c r="CL39" s="396"/>
      <c r="CM39" s="396"/>
      <c r="CN39" s="200"/>
      <c r="CO39" s="397">
        <f t="shared" si="4"/>
        <v>35</v>
      </c>
      <c r="CP39" s="397"/>
      <c r="CQ39" s="396" t="str">
        <f>IF('各会計、関係団体の財政状況及び健全化判断比率'!BS15="","",'各会計、関係団体の財政状況及び健全化判断比率'!BS15)</f>
        <v>(公財)愛知公園協会</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県営住宅管理事業特別会計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36</v>
      </c>
      <c r="CP40" s="397"/>
      <c r="CQ40" s="396" t="str">
        <f>IF('各会計、関係団体の財政状況及び健全化判断比率'!BS16="","",'各会計、関係団体の財政状況及び健全化判断比率'!BS16)</f>
        <v>(一財)愛知県私学振興事業財団</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179</v>
      </c>
      <c r="C43" s="158"/>
      <c r="D43" s="158"/>
      <c r="E43" s="158" t="s">
        <v>180</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181</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182</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183</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184</v>
      </c>
    </row>
    <row r="48" spans="1:119" x14ac:dyDescent="0.2">
      <c r="E48" s="160" t="s">
        <v>185</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Ea3LIhLKYwqrTIfBbQCexXkb7VTaVcPUh+i9GbB7cN1NnBdFr3FhsRHAOhJMncjrLMjUwWVIlZj+IgMfF0+PQg==" saltValue="8KA1fmQx11KqCP/sZsd7a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517</v>
      </c>
      <c r="G33" s="17" t="s">
        <v>518</v>
      </c>
      <c r="H33" s="17" t="s">
        <v>519</v>
      </c>
      <c r="I33" s="17" t="s">
        <v>520</v>
      </c>
      <c r="J33" s="18" t="s">
        <v>521</v>
      </c>
      <c r="K33" s="10"/>
      <c r="L33" s="10"/>
      <c r="M33" s="10"/>
      <c r="N33" s="10"/>
      <c r="O33" s="10"/>
      <c r="P33" s="10"/>
    </row>
    <row r="34" spans="1:16" ht="39" customHeight="1" x14ac:dyDescent="0.2">
      <c r="A34" s="10"/>
      <c r="B34" s="19"/>
      <c r="C34" s="1177" t="s">
        <v>523</v>
      </c>
      <c r="D34" s="1177"/>
      <c r="E34" s="1178"/>
      <c r="F34" s="20">
        <v>0.8</v>
      </c>
      <c r="G34" s="21">
        <v>1.26</v>
      </c>
      <c r="H34" s="21">
        <v>1.42</v>
      </c>
      <c r="I34" s="21">
        <v>1.52</v>
      </c>
      <c r="J34" s="22">
        <v>2.16</v>
      </c>
      <c r="K34" s="10"/>
      <c r="L34" s="10"/>
      <c r="M34" s="10"/>
      <c r="N34" s="10"/>
      <c r="O34" s="10"/>
      <c r="P34" s="10"/>
    </row>
    <row r="35" spans="1:16" ht="39" customHeight="1" x14ac:dyDescent="0.2">
      <c r="A35" s="10"/>
      <c r="B35" s="23"/>
      <c r="C35" s="1171" t="s">
        <v>524</v>
      </c>
      <c r="D35" s="1172"/>
      <c r="E35" s="1173"/>
      <c r="F35" s="24" t="s">
        <v>477</v>
      </c>
      <c r="G35" s="25" t="s">
        <v>477</v>
      </c>
      <c r="H35" s="25" t="s">
        <v>477</v>
      </c>
      <c r="I35" s="25">
        <v>1.18</v>
      </c>
      <c r="J35" s="26">
        <v>1.17</v>
      </c>
      <c r="K35" s="10"/>
      <c r="L35" s="10"/>
      <c r="M35" s="10"/>
      <c r="N35" s="10"/>
      <c r="O35" s="10"/>
      <c r="P35" s="10"/>
    </row>
    <row r="36" spans="1:16" ht="39" customHeight="1" x14ac:dyDescent="0.2">
      <c r="A36" s="10"/>
      <c r="B36" s="23"/>
      <c r="C36" s="1171" t="s">
        <v>525</v>
      </c>
      <c r="D36" s="1172"/>
      <c r="E36" s="1173"/>
      <c r="F36" s="24">
        <v>1.04</v>
      </c>
      <c r="G36" s="25">
        <v>1</v>
      </c>
      <c r="H36" s="25">
        <v>0.99</v>
      </c>
      <c r="I36" s="25">
        <v>0.93</v>
      </c>
      <c r="J36" s="26">
        <v>1.02</v>
      </c>
      <c r="K36" s="10"/>
      <c r="L36" s="10"/>
      <c r="M36" s="10"/>
      <c r="N36" s="10"/>
      <c r="O36" s="10"/>
      <c r="P36" s="10"/>
    </row>
    <row r="37" spans="1:16" ht="39" customHeight="1" x14ac:dyDescent="0.2">
      <c r="A37" s="10"/>
      <c r="B37" s="23"/>
      <c r="C37" s="1171" t="s">
        <v>526</v>
      </c>
      <c r="D37" s="1172"/>
      <c r="E37" s="1173"/>
      <c r="F37" s="24">
        <v>0.53</v>
      </c>
      <c r="G37" s="25">
        <v>0.7</v>
      </c>
      <c r="H37" s="25">
        <v>0.75</v>
      </c>
      <c r="I37" s="25">
        <v>0.64</v>
      </c>
      <c r="J37" s="26">
        <v>0.65</v>
      </c>
      <c r="K37" s="10"/>
      <c r="L37" s="10"/>
      <c r="M37" s="10"/>
      <c r="N37" s="10"/>
      <c r="O37" s="10"/>
      <c r="P37" s="10"/>
    </row>
    <row r="38" spans="1:16" ht="39" customHeight="1" x14ac:dyDescent="0.2">
      <c r="A38" s="10"/>
      <c r="B38" s="23"/>
      <c r="C38" s="1171" t="s">
        <v>527</v>
      </c>
      <c r="D38" s="1172"/>
      <c r="E38" s="1173"/>
      <c r="F38" s="24" t="s">
        <v>477</v>
      </c>
      <c r="G38" s="25" t="s">
        <v>477</v>
      </c>
      <c r="H38" s="25" t="s">
        <v>477</v>
      </c>
      <c r="I38" s="25" t="s">
        <v>477</v>
      </c>
      <c r="J38" s="26">
        <v>0.5</v>
      </c>
      <c r="K38" s="10"/>
      <c r="L38" s="10"/>
      <c r="M38" s="10"/>
      <c r="N38" s="10"/>
      <c r="O38" s="10"/>
      <c r="P38" s="10"/>
    </row>
    <row r="39" spans="1:16" ht="39" customHeight="1" x14ac:dyDescent="0.2">
      <c r="A39" s="10"/>
      <c r="B39" s="23"/>
      <c r="C39" s="1171" t="s">
        <v>528</v>
      </c>
      <c r="D39" s="1172"/>
      <c r="E39" s="1173"/>
      <c r="F39" s="24">
        <v>0.03</v>
      </c>
      <c r="G39" s="25">
        <v>0.02</v>
      </c>
      <c r="H39" s="25">
        <v>0.03</v>
      </c>
      <c r="I39" s="25">
        <v>0.02</v>
      </c>
      <c r="J39" s="26">
        <v>0.02</v>
      </c>
      <c r="K39" s="10"/>
      <c r="L39" s="10"/>
      <c r="M39" s="10"/>
      <c r="N39" s="10"/>
      <c r="O39" s="10"/>
      <c r="P39" s="10"/>
    </row>
    <row r="40" spans="1:16" ht="39" customHeight="1" x14ac:dyDescent="0.2">
      <c r="A40" s="10"/>
      <c r="B40" s="23"/>
      <c r="C40" s="1171" t="s">
        <v>529</v>
      </c>
      <c r="D40" s="1172"/>
      <c r="E40" s="1173"/>
      <c r="F40" s="24">
        <v>0.08</v>
      </c>
      <c r="G40" s="25">
        <v>0.05</v>
      </c>
      <c r="H40" s="25">
        <v>7.0000000000000007E-2</v>
      </c>
      <c r="I40" s="25">
        <v>0.05</v>
      </c>
      <c r="J40" s="26">
        <v>0.02</v>
      </c>
      <c r="K40" s="10"/>
      <c r="L40" s="10"/>
      <c r="M40" s="10"/>
      <c r="N40" s="10"/>
      <c r="O40" s="10"/>
      <c r="P40" s="10"/>
    </row>
    <row r="41" spans="1:16" ht="39" customHeight="1" x14ac:dyDescent="0.2">
      <c r="A41" s="10"/>
      <c r="B41" s="23"/>
      <c r="C41" s="1171" t="s">
        <v>530</v>
      </c>
      <c r="D41" s="1172"/>
      <c r="E41" s="1173"/>
      <c r="F41" s="24">
        <v>0.01</v>
      </c>
      <c r="G41" s="25">
        <v>0.02</v>
      </c>
      <c r="H41" s="25">
        <v>0.01</v>
      </c>
      <c r="I41" s="25">
        <v>0.01</v>
      </c>
      <c r="J41" s="26">
        <v>0.02</v>
      </c>
      <c r="K41" s="10"/>
      <c r="L41" s="10"/>
      <c r="M41" s="10"/>
      <c r="N41" s="10"/>
      <c r="O41" s="10"/>
      <c r="P41" s="10"/>
    </row>
    <row r="42" spans="1:16" ht="39" customHeight="1" x14ac:dyDescent="0.2">
      <c r="A42" s="10"/>
      <c r="B42" s="27"/>
      <c r="C42" s="1171" t="s">
        <v>531</v>
      </c>
      <c r="D42" s="1172"/>
      <c r="E42" s="1173"/>
      <c r="F42" s="24" t="s">
        <v>477</v>
      </c>
      <c r="G42" s="25" t="s">
        <v>477</v>
      </c>
      <c r="H42" s="25" t="s">
        <v>532</v>
      </c>
      <c r="I42" s="25" t="s">
        <v>477</v>
      </c>
      <c r="J42" s="26" t="s">
        <v>477</v>
      </c>
      <c r="K42" s="10"/>
      <c r="L42" s="10"/>
      <c r="M42" s="10"/>
      <c r="N42" s="10"/>
      <c r="O42" s="10"/>
      <c r="P42" s="10"/>
    </row>
    <row r="43" spans="1:16" ht="39" customHeight="1" thickBot="1" x14ac:dyDescent="0.25">
      <c r="A43" s="10"/>
      <c r="B43" s="28"/>
      <c r="C43" s="1174" t="s">
        <v>533</v>
      </c>
      <c r="D43" s="1175"/>
      <c r="E43" s="1176"/>
      <c r="F43" s="29">
        <v>0.56999999999999995</v>
      </c>
      <c r="G43" s="30">
        <v>0.69</v>
      </c>
      <c r="H43" s="30">
        <v>0.61</v>
      </c>
      <c r="I43" s="30">
        <v>0.7</v>
      </c>
      <c r="J43" s="31">
        <v>0.01</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X5zPd/I7jwxAroUxD+RmcCz+n5iiVj7bU4acpJwesXwHABcSQWZ0AqD9QDRMkax71CnWBF4SdfIt6a/CjMBpcA==" saltValue="iChJS+fftnevwxeI73yB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517</v>
      </c>
      <c r="L44" s="44" t="s">
        <v>518</v>
      </c>
      <c r="M44" s="44" t="s">
        <v>519</v>
      </c>
      <c r="N44" s="44" t="s">
        <v>520</v>
      </c>
      <c r="O44" s="45" t="s">
        <v>521</v>
      </c>
      <c r="P44" s="36"/>
      <c r="Q44" s="36"/>
      <c r="R44" s="36"/>
      <c r="S44" s="36"/>
      <c r="T44" s="36"/>
      <c r="U44" s="36"/>
    </row>
    <row r="45" spans="1:21" ht="30.75" customHeight="1" x14ac:dyDescent="0.2">
      <c r="A45" s="36"/>
      <c r="B45" s="1197" t="s">
        <v>10</v>
      </c>
      <c r="C45" s="1198"/>
      <c r="D45" s="46"/>
      <c r="E45" s="1203" t="s">
        <v>11</v>
      </c>
      <c r="F45" s="1203"/>
      <c r="G45" s="1203"/>
      <c r="H45" s="1203"/>
      <c r="I45" s="1203"/>
      <c r="J45" s="1204"/>
      <c r="K45" s="47">
        <v>235682</v>
      </c>
      <c r="L45" s="48">
        <v>236615</v>
      </c>
      <c r="M45" s="48">
        <v>233106</v>
      </c>
      <c r="N45" s="48">
        <v>228102</v>
      </c>
      <c r="O45" s="49">
        <v>222164</v>
      </c>
      <c r="P45" s="36"/>
      <c r="Q45" s="36"/>
      <c r="R45" s="36"/>
      <c r="S45" s="36"/>
      <c r="T45" s="36"/>
      <c r="U45" s="36"/>
    </row>
    <row r="46" spans="1:21" ht="30.75" customHeight="1" x14ac:dyDescent="0.2">
      <c r="A46" s="36"/>
      <c r="B46" s="1199"/>
      <c r="C46" s="1200"/>
      <c r="D46" s="50"/>
      <c r="E46" s="1181" t="s">
        <v>12</v>
      </c>
      <c r="F46" s="1181"/>
      <c r="G46" s="1181"/>
      <c r="H46" s="1181"/>
      <c r="I46" s="1181"/>
      <c r="J46" s="1182"/>
      <c r="K46" s="51" t="s">
        <v>477</v>
      </c>
      <c r="L46" s="52" t="s">
        <v>477</v>
      </c>
      <c r="M46" s="52" t="s">
        <v>477</v>
      </c>
      <c r="N46" s="52" t="s">
        <v>477</v>
      </c>
      <c r="O46" s="53" t="s">
        <v>477</v>
      </c>
      <c r="P46" s="36"/>
      <c r="Q46" s="36"/>
      <c r="R46" s="36"/>
      <c r="S46" s="36"/>
      <c r="T46" s="36"/>
      <c r="U46" s="36"/>
    </row>
    <row r="47" spans="1:21" ht="30.75" customHeight="1" x14ac:dyDescent="0.2">
      <c r="A47" s="36"/>
      <c r="B47" s="1199"/>
      <c r="C47" s="1200"/>
      <c r="D47" s="50"/>
      <c r="E47" s="1181" t="s">
        <v>13</v>
      </c>
      <c r="F47" s="1181"/>
      <c r="G47" s="1181"/>
      <c r="H47" s="1181"/>
      <c r="I47" s="1181"/>
      <c r="J47" s="1182"/>
      <c r="K47" s="51">
        <v>135525</v>
      </c>
      <c r="L47" s="52">
        <v>140247</v>
      </c>
      <c r="M47" s="52">
        <v>144233</v>
      </c>
      <c r="N47" s="52">
        <v>148852</v>
      </c>
      <c r="O47" s="53">
        <v>151188</v>
      </c>
      <c r="P47" s="36"/>
      <c r="Q47" s="36"/>
      <c r="R47" s="36"/>
      <c r="S47" s="36"/>
      <c r="T47" s="36"/>
      <c r="U47" s="36"/>
    </row>
    <row r="48" spans="1:21" ht="30.75" customHeight="1" x14ac:dyDescent="0.2">
      <c r="A48" s="36"/>
      <c r="B48" s="1199"/>
      <c r="C48" s="1200"/>
      <c r="D48" s="50"/>
      <c r="E48" s="1181" t="s">
        <v>14</v>
      </c>
      <c r="F48" s="1181"/>
      <c r="G48" s="1181"/>
      <c r="H48" s="1181"/>
      <c r="I48" s="1181"/>
      <c r="J48" s="1182"/>
      <c r="K48" s="51">
        <v>5991</v>
      </c>
      <c r="L48" s="52">
        <v>7630</v>
      </c>
      <c r="M48" s="52">
        <v>7780</v>
      </c>
      <c r="N48" s="52">
        <v>7707</v>
      </c>
      <c r="O48" s="53">
        <v>7188</v>
      </c>
      <c r="P48" s="36"/>
      <c r="Q48" s="36"/>
      <c r="R48" s="36"/>
      <c r="S48" s="36"/>
      <c r="T48" s="36"/>
      <c r="U48" s="36"/>
    </row>
    <row r="49" spans="1:21" ht="30.75" customHeight="1" x14ac:dyDescent="0.2">
      <c r="A49" s="36"/>
      <c r="B49" s="1199"/>
      <c r="C49" s="1200"/>
      <c r="D49" s="50"/>
      <c r="E49" s="1181" t="s">
        <v>15</v>
      </c>
      <c r="F49" s="1181"/>
      <c r="G49" s="1181"/>
      <c r="H49" s="1181"/>
      <c r="I49" s="1181"/>
      <c r="J49" s="1182"/>
      <c r="K49" s="51">
        <v>4082</v>
      </c>
      <c r="L49" s="52">
        <v>4008</v>
      </c>
      <c r="M49" s="52">
        <v>3667</v>
      </c>
      <c r="N49" s="52">
        <v>3460</v>
      </c>
      <c r="O49" s="53">
        <v>3460</v>
      </c>
      <c r="P49" s="36"/>
      <c r="Q49" s="36"/>
      <c r="R49" s="36"/>
      <c r="S49" s="36"/>
      <c r="T49" s="36"/>
      <c r="U49" s="36"/>
    </row>
    <row r="50" spans="1:21" ht="30.75" customHeight="1" x14ac:dyDescent="0.2">
      <c r="A50" s="36"/>
      <c r="B50" s="1199"/>
      <c r="C50" s="1200"/>
      <c r="D50" s="50"/>
      <c r="E50" s="1181" t="s">
        <v>16</v>
      </c>
      <c r="F50" s="1181"/>
      <c r="G50" s="1181"/>
      <c r="H50" s="1181"/>
      <c r="I50" s="1181"/>
      <c r="J50" s="1182"/>
      <c r="K50" s="51">
        <v>13244</v>
      </c>
      <c r="L50" s="52">
        <v>12946</v>
      </c>
      <c r="M50" s="52">
        <v>12437</v>
      </c>
      <c r="N50" s="52">
        <v>13230</v>
      </c>
      <c r="O50" s="53">
        <v>10313</v>
      </c>
      <c r="P50" s="36"/>
      <c r="Q50" s="36"/>
      <c r="R50" s="36"/>
      <c r="S50" s="36"/>
      <c r="T50" s="36"/>
      <c r="U50" s="36"/>
    </row>
    <row r="51" spans="1:21" ht="30.75" customHeight="1" x14ac:dyDescent="0.2">
      <c r="A51" s="36"/>
      <c r="B51" s="1201"/>
      <c r="C51" s="1202"/>
      <c r="D51" s="54"/>
      <c r="E51" s="1181" t="s">
        <v>17</v>
      </c>
      <c r="F51" s="1181"/>
      <c r="G51" s="1181"/>
      <c r="H51" s="1181"/>
      <c r="I51" s="1181"/>
      <c r="J51" s="1182"/>
      <c r="K51" s="51" t="s">
        <v>477</v>
      </c>
      <c r="L51" s="52" t="s">
        <v>477</v>
      </c>
      <c r="M51" s="52" t="s">
        <v>477</v>
      </c>
      <c r="N51" s="52" t="s">
        <v>477</v>
      </c>
      <c r="O51" s="53" t="s">
        <v>477</v>
      </c>
      <c r="P51" s="36"/>
      <c r="Q51" s="36"/>
      <c r="R51" s="36"/>
      <c r="S51" s="36"/>
      <c r="T51" s="36"/>
      <c r="U51" s="36"/>
    </row>
    <row r="52" spans="1:21" ht="30.75" customHeight="1" x14ac:dyDescent="0.2">
      <c r="A52" s="36"/>
      <c r="B52" s="1179" t="s">
        <v>18</v>
      </c>
      <c r="C52" s="1180"/>
      <c r="D52" s="54"/>
      <c r="E52" s="1181" t="s">
        <v>19</v>
      </c>
      <c r="F52" s="1181"/>
      <c r="G52" s="1181"/>
      <c r="H52" s="1181"/>
      <c r="I52" s="1181"/>
      <c r="J52" s="1182"/>
      <c r="K52" s="51">
        <v>235732</v>
      </c>
      <c r="L52" s="52">
        <v>240191</v>
      </c>
      <c r="M52" s="52">
        <v>243190</v>
      </c>
      <c r="N52" s="52">
        <v>246821</v>
      </c>
      <c r="O52" s="53">
        <v>240981</v>
      </c>
      <c r="P52" s="36"/>
      <c r="Q52" s="36"/>
      <c r="R52" s="36"/>
      <c r="S52" s="36"/>
      <c r="T52" s="36"/>
      <c r="U52" s="36"/>
    </row>
    <row r="53" spans="1:21" ht="30.75" customHeight="1" thickBot="1" x14ac:dyDescent="0.25">
      <c r="A53" s="36"/>
      <c r="B53" s="1183" t="s">
        <v>20</v>
      </c>
      <c r="C53" s="1184"/>
      <c r="D53" s="55"/>
      <c r="E53" s="1185" t="s">
        <v>21</v>
      </c>
      <c r="F53" s="1185"/>
      <c r="G53" s="1185"/>
      <c r="H53" s="1185"/>
      <c r="I53" s="1185"/>
      <c r="J53" s="1186"/>
      <c r="K53" s="56">
        <v>158792</v>
      </c>
      <c r="L53" s="57">
        <v>161255</v>
      </c>
      <c r="M53" s="57">
        <v>158033</v>
      </c>
      <c r="N53" s="57">
        <v>154530</v>
      </c>
      <c r="O53" s="58">
        <v>153332</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534</v>
      </c>
      <c r="P54" s="36"/>
      <c r="Q54" s="36"/>
      <c r="R54" s="36"/>
      <c r="S54" s="36"/>
      <c r="T54" s="36"/>
      <c r="U54" s="36"/>
    </row>
    <row r="55" spans="1:21" ht="30.75" customHeight="1" thickBot="1" x14ac:dyDescent="0.3">
      <c r="A55" s="36"/>
      <c r="B55" s="61"/>
      <c r="C55" s="62"/>
      <c r="D55" s="62"/>
      <c r="E55" s="63"/>
      <c r="F55" s="63"/>
      <c r="G55" s="63"/>
      <c r="H55" s="63"/>
      <c r="I55" s="63"/>
      <c r="J55" s="64" t="s">
        <v>2</v>
      </c>
      <c r="K55" s="65" t="s">
        <v>535</v>
      </c>
      <c r="L55" s="66" t="s">
        <v>536</v>
      </c>
      <c r="M55" s="66" t="s">
        <v>537</v>
      </c>
      <c r="N55" s="66" t="s">
        <v>538</v>
      </c>
      <c r="O55" s="67" t="s">
        <v>539</v>
      </c>
      <c r="P55" s="36"/>
      <c r="Q55" s="36"/>
      <c r="R55" s="36"/>
      <c r="S55" s="36"/>
      <c r="T55" s="36"/>
      <c r="U55" s="36"/>
    </row>
    <row r="56" spans="1:21" ht="30.75" customHeight="1" x14ac:dyDescent="0.2">
      <c r="A56" s="36"/>
      <c r="B56" s="1187" t="s">
        <v>23</v>
      </c>
      <c r="C56" s="1188"/>
      <c r="D56" s="1191" t="s">
        <v>24</v>
      </c>
      <c r="E56" s="1192"/>
      <c r="F56" s="1192"/>
      <c r="G56" s="1192"/>
      <c r="H56" s="1192"/>
      <c r="I56" s="1192"/>
      <c r="J56" s="1193"/>
      <c r="K56" s="68">
        <v>499827</v>
      </c>
      <c r="L56" s="69">
        <v>549931</v>
      </c>
      <c r="M56" s="69">
        <v>599212</v>
      </c>
      <c r="N56" s="69">
        <v>658973</v>
      </c>
      <c r="O56" s="70">
        <v>715106</v>
      </c>
      <c r="P56" s="36"/>
      <c r="Q56" s="36"/>
      <c r="R56" s="36"/>
      <c r="S56" s="36"/>
      <c r="T56" s="36"/>
      <c r="U56" s="36"/>
    </row>
    <row r="57" spans="1:21" ht="30.75" customHeight="1" thickBot="1" x14ac:dyDescent="0.25">
      <c r="A57" s="36"/>
      <c r="B57" s="1189"/>
      <c r="C57" s="1190"/>
      <c r="D57" s="1194" t="s">
        <v>25</v>
      </c>
      <c r="E57" s="1195"/>
      <c r="F57" s="1195"/>
      <c r="G57" s="1195"/>
      <c r="H57" s="1195"/>
      <c r="I57" s="1195"/>
      <c r="J57" s="1196"/>
      <c r="K57" s="71">
        <v>498202</v>
      </c>
      <c r="L57" s="72">
        <v>547923</v>
      </c>
      <c r="M57" s="72">
        <v>593539</v>
      </c>
      <c r="N57" s="72">
        <v>648125</v>
      </c>
      <c r="O57" s="73">
        <v>700712</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Ql7zFU51/Be83oPVwbd4S1Iu28OahVTteuIOkGWETsODEYXTAePulSN9xGSR7tIxTOFHaaIgsWpeFnMQQpRxsw==" saltValue="SY7o1/h5ZK3Wub5aDjZx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517</v>
      </c>
      <c r="J40" s="385" t="s">
        <v>518</v>
      </c>
      <c r="K40" s="385" t="s">
        <v>519</v>
      </c>
      <c r="L40" s="385" t="s">
        <v>520</v>
      </c>
      <c r="M40" s="386" t="s">
        <v>521</v>
      </c>
    </row>
    <row r="41" spans="2:13" ht="27.75" customHeight="1" x14ac:dyDescent="0.2">
      <c r="B41" s="1217" t="s">
        <v>28</v>
      </c>
      <c r="C41" s="1218"/>
      <c r="D41" s="84"/>
      <c r="E41" s="1219" t="s">
        <v>29</v>
      </c>
      <c r="F41" s="1219"/>
      <c r="G41" s="1219"/>
      <c r="H41" s="1220"/>
      <c r="I41" s="387">
        <v>5410279</v>
      </c>
      <c r="J41" s="388">
        <v>5386677</v>
      </c>
      <c r="K41" s="388">
        <v>5442406</v>
      </c>
      <c r="L41" s="388">
        <v>5456113</v>
      </c>
      <c r="M41" s="389">
        <v>5468959</v>
      </c>
    </row>
    <row r="42" spans="2:13" ht="27.75" customHeight="1" x14ac:dyDescent="0.2">
      <c r="B42" s="1207"/>
      <c r="C42" s="1208"/>
      <c r="D42" s="85"/>
      <c r="E42" s="1211" t="s">
        <v>30</v>
      </c>
      <c r="F42" s="1211"/>
      <c r="G42" s="1211"/>
      <c r="H42" s="1212"/>
      <c r="I42" s="390">
        <v>159750</v>
      </c>
      <c r="J42" s="391">
        <v>136479</v>
      </c>
      <c r="K42" s="391">
        <v>116740</v>
      </c>
      <c r="L42" s="391">
        <v>97137</v>
      </c>
      <c r="M42" s="392">
        <v>80548</v>
      </c>
    </row>
    <row r="43" spans="2:13" ht="27.75" customHeight="1" x14ac:dyDescent="0.2">
      <c r="B43" s="1207"/>
      <c r="C43" s="1208"/>
      <c r="D43" s="85"/>
      <c r="E43" s="1211" t="s">
        <v>31</v>
      </c>
      <c r="F43" s="1211"/>
      <c r="G43" s="1211"/>
      <c r="H43" s="1212"/>
      <c r="I43" s="390">
        <v>81585</v>
      </c>
      <c r="J43" s="391">
        <v>88640</v>
      </c>
      <c r="K43" s="391">
        <v>98613</v>
      </c>
      <c r="L43" s="391">
        <v>103936</v>
      </c>
      <c r="M43" s="392">
        <v>102775</v>
      </c>
    </row>
    <row r="44" spans="2:13" ht="27.75" customHeight="1" x14ac:dyDescent="0.2">
      <c r="B44" s="1207"/>
      <c r="C44" s="1208"/>
      <c r="D44" s="85"/>
      <c r="E44" s="1211" t="s">
        <v>32</v>
      </c>
      <c r="F44" s="1211"/>
      <c r="G44" s="1211"/>
      <c r="H44" s="1212"/>
      <c r="I44" s="390">
        <v>32666</v>
      </c>
      <c r="J44" s="391">
        <v>30663</v>
      </c>
      <c r="K44" s="391">
        <v>28886</v>
      </c>
      <c r="L44" s="391">
        <v>27513</v>
      </c>
      <c r="M44" s="392">
        <v>26920</v>
      </c>
    </row>
    <row r="45" spans="2:13" ht="27.75" customHeight="1" x14ac:dyDescent="0.2">
      <c r="B45" s="1207"/>
      <c r="C45" s="1208"/>
      <c r="D45" s="85"/>
      <c r="E45" s="1211" t="s">
        <v>33</v>
      </c>
      <c r="F45" s="1211"/>
      <c r="G45" s="1211"/>
      <c r="H45" s="1212"/>
      <c r="I45" s="390">
        <v>513202</v>
      </c>
      <c r="J45" s="391">
        <v>497327</v>
      </c>
      <c r="K45" s="391">
        <v>406517</v>
      </c>
      <c r="L45" s="391">
        <v>395241</v>
      </c>
      <c r="M45" s="392">
        <v>385830</v>
      </c>
    </row>
    <row r="46" spans="2:13" ht="27.75" customHeight="1" x14ac:dyDescent="0.2">
      <c r="B46" s="1207"/>
      <c r="C46" s="1208"/>
      <c r="D46" s="86"/>
      <c r="E46" s="1221" t="s">
        <v>34</v>
      </c>
      <c r="F46" s="1221"/>
      <c r="G46" s="1221"/>
      <c r="H46" s="1222"/>
      <c r="I46" s="390">
        <v>28848</v>
      </c>
      <c r="J46" s="391">
        <v>26747</v>
      </c>
      <c r="K46" s="391">
        <v>22986</v>
      </c>
      <c r="L46" s="391">
        <v>23482</v>
      </c>
      <c r="M46" s="392">
        <v>20462</v>
      </c>
    </row>
    <row r="47" spans="2:13" ht="27.75" customHeight="1" x14ac:dyDescent="0.2">
      <c r="B47" s="1207"/>
      <c r="C47" s="1208"/>
      <c r="D47" s="87"/>
      <c r="E47" s="1223" t="s">
        <v>35</v>
      </c>
      <c r="F47" s="1224"/>
      <c r="G47" s="1224"/>
      <c r="H47" s="1225"/>
      <c r="I47" s="390" t="s">
        <v>477</v>
      </c>
      <c r="J47" s="391" t="s">
        <v>477</v>
      </c>
      <c r="K47" s="391" t="s">
        <v>477</v>
      </c>
      <c r="L47" s="391" t="s">
        <v>477</v>
      </c>
      <c r="M47" s="392" t="s">
        <v>477</v>
      </c>
    </row>
    <row r="48" spans="2:13" ht="27.75" customHeight="1" x14ac:dyDescent="0.2">
      <c r="B48" s="1207"/>
      <c r="C48" s="1208"/>
      <c r="D48" s="85"/>
      <c r="E48" s="1211" t="s">
        <v>36</v>
      </c>
      <c r="F48" s="1211"/>
      <c r="G48" s="1211"/>
      <c r="H48" s="1212"/>
      <c r="I48" s="390" t="s">
        <v>477</v>
      </c>
      <c r="J48" s="391" t="s">
        <v>477</v>
      </c>
      <c r="K48" s="391" t="s">
        <v>477</v>
      </c>
      <c r="L48" s="391" t="s">
        <v>477</v>
      </c>
      <c r="M48" s="392" t="s">
        <v>477</v>
      </c>
    </row>
    <row r="49" spans="2:13" ht="27.75" customHeight="1" x14ac:dyDescent="0.2">
      <c r="B49" s="1209"/>
      <c r="C49" s="1210"/>
      <c r="D49" s="85"/>
      <c r="E49" s="1211" t="s">
        <v>37</v>
      </c>
      <c r="F49" s="1211"/>
      <c r="G49" s="1211"/>
      <c r="H49" s="1212"/>
      <c r="I49" s="390">
        <v>1296</v>
      </c>
      <c r="J49" s="391">
        <v>618</v>
      </c>
      <c r="K49" s="391" t="s">
        <v>477</v>
      </c>
      <c r="L49" s="391" t="s">
        <v>477</v>
      </c>
      <c r="M49" s="392" t="s">
        <v>477</v>
      </c>
    </row>
    <row r="50" spans="2:13" ht="27.75" customHeight="1" x14ac:dyDescent="0.2">
      <c r="B50" s="1205" t="s">
        <v>38</v>
      </c>
      <c r="C50" s="1206"/>
      <c r="D50" s="88"/>
      <c r="E50" s="1211" t="s">
        <v>39</v>
      </c>
      <c r="F50" s="1211"/>
      <c r="G50" s="1211"/>
      <c r="H50" s="1212"/>
      <c r="I50" s="390">
        <v>763948</v>
      </c>
      <c r="J50" s="391">
        <v>809181</v>
      </c>
      <c r="K50" s="391">
        <v>868791</v>
      </c>
      <c r="L50" s="391">
        <v>966266</v>
      </c>
      <c r="M50" s="392">
        <v>985878</v>
      </c>
    </row>
    <row r="51" spans="2:13" ht="27.75" customHeight="1" x14ac:dyDescent="0.2">
      <c r="B51" s="1207"/>
      <c r="C51" s="1208"/>
      <c r="D51" s="85"/>
      <c r="E51" s="1211" t="s">
        <v>40</v>
      </c>
      <c r="F51" s="1211"/>
      <c r="G51" s="1211"/>
      <c r="H51" s="1212"/>
      <c r="I51" s="390">
        <v>76610</v>
      </c>
      <c r="J51" s="391">
        <v>74057</v>
      </c>
      <c r="K51" s="391">
        <v>70981</v>
      </c>
      <c r="L51" s="391">
        <v>68229</v>
      </c>
      <c r="M51" s="392">
        <v>63440</v>
      </c>
    </row>
    <row r="52" spans="2:13" ht="27.75" customHeight="1" x14ac:dyDescent="0.2">
      <c r="B52" s="1209"/>
      <c r="C52" s="1210"/>
      <c r="D52" s="85"/>
      <c r="E52" s="1211" t="s">
        <v>41</v>
      </c>
      <c r="F52" s="1211"/>
      <c r="G52" s="1211"/>
      <c r="H52" s="1212"/>
      <c r="I52" s="390">
        <v>3036158</v>
      </c>
      <c r="J52" s="391">
        <v>2988567</v>
      </c>
      <c r="K52" s="391">
        <v>2986972</v>
      </c>
      <c r="L52" s="391">
        <v>2948992</v>
      </c>
      <c r="M52" s="392">
        <v>2892853</v>
      </c>
    </row>
    <row r="53" spans="2:13" ht="27.75" customHeight="1" thickBot="1" x14ac:dyDescent="0.25">
      <c r="B53" s="1213" t="s">
        <v>42</v>
      </c>
      <c r="C53" s="1214"/>
      <c r="D53" s="89"/>
      <c r="E53" s="1215" t="s">
        <v>43</v>
      </c>
      <c r="F53" s="1215"/>
      <c r="G53" s="1215"/>
      <c r="H53" s="1216"/>
      <c r="I53" s="393">
        <v>2350910</v>
      </c>
      <c r="J53" s="394">
        <v>2295347</v>
      </c>
      <c r="K53" s="394">
        <v>2189405</v>
      </c>
      <c r="L53" s="394">
        <v>2119936</v>
      </c>
      <c r="M53" s="395">
        <v>2143323</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PwEeIoO1kDLQEn0RBUTvQYa7H0sx8VaXk+AnAGtzmz6SJ6kUh7DKdQZJVpS21T6rrLGWVkHGJrzPZwlwuZdLA==" saltValue="9WwILO1J+BbINJeFasMW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519</v>
      </c>
      <c r="G54" s="97" t="s">
        <v>520</v>
      </c>
      <c r="H54" s="98" t="s">
        <v>521</v>
      </c>
    </row>
    <row r="55" spans="2:8" ht="52.5" customHeight="1" x14ac:dyDescent="0.2">
      <c r="B55" s="99"/>
      <c r="C55" s="1234" t="s">
        <v>45</v>
      </c>
      <c r="D55" s="1234"/>
      <c r="E55" s="1235"/>
      <c r="F55" s="100">
        <v>70189</v>
      </c>
      <c r="G55" s="100">
        <v>110207</v>
      </c>
      <c r="H55" s="101">
        <v>95376</v>
      </c>
    </row>
    <row r="56" spans="2:8" ht="52.5" customHeight="1" x14ac:dyDescent="0.2">
      <c r="B56" s="102"/>
      <c r="C56" s="1236" t="s">
        <v>46</v>
      </c>
      <c r="D56" s="1236"/>
      <c r="E56" s="1237"/>
      <c r="F56" s="103">
        <v>88375</v>
      </c>
      <c r="G56" s="103">
        <v>88396</v>
      </c>
      <c r="H56" s="104">
        <v>88425</v>
      </c>
    </row>
    <row r="57" spans="2:8" ht="53.25" customHeight="1" x14ac:dyDescent="0.2">
      <c r="B57" s="102"/>
      <c r="C57" s="1238" t="s">
        <v>47</v>
      </c>
      <c r="D57" s="1238"/>
      <c r="E57" s="1239"/>
      <c r="F57" s="105">
        <v>84566</v>
      </c>
      <c r="G57" s="105">
        <v>84533</v>
      </c>
      <c r="H57" s="106">
        <v>86826</v>
      </c>
    </row>
    <row r="58" spans="2:8" ht="45.75" customHeight="1" x14ac:dyDescent="0.2">
      <c r="B58" s="107"/>
      <c r="C58" s="1226" t="s">
        <v>540</v>
      </c>
      <c r="D58" s="1227"/>
      <c r="E58" s="1228"/>
      <c r="F58" s="108">
        <v>17758</v>
      </c>
      <c r="G58" s="108">
        <v>18418</v>
      </c>
      <c r="H58" s="109">
        <v>19553</v>
      </c>
    </row>
    <row r="59" spans="2:8" ht="45.75" customHeight="1" x14ac:dyDescent="0.2">
      <c r="B59" s="107"/>
      <c r="C59" s="1226" t="s">
        <v>541</v>
      </c>
      <c r="D59" s="1227"/>
      <c r="E59" s="1228"/>
      <c r="F59" s="108">
        <v>10587</v>
      </c>
      <c r="G59" s="108">
        <v>10513</v>
      </c>
      <c r="H59" s="109">
        <v>10936</v>
      </c>
    </row>
    <row r="60" spans="2:8" ht="45.75" customHeight="1" x14ac:dyDescent="0.2">
      <c r="B60" s="107"/>
      <c r="C60" s="1226" t="s">
        <v>633</v>
      </c>
      <c r="D60" s="1227"/>
      <c r="E60" s="1228"/>
      <c r="F60" s="108">
        <v>10282</v>
      </c>
      <c r="G60" s="108">
        <v>10278</v>
      </c>
      <c r="H60" s="109">
        <v>10226</v>
      </c>
    </row>
    <row r="61" spans="2:8" ht="45.75" customHeight="1" x14ac:dyDescent="0.2">
      <c r="B61" s="107"/>
      <c r="C61" s="1226" t="s">
        <v>542</v>
      </c>
      <c r="D61" s="1227"/>
      <c r="E61" s="1228"/>
      <c r="F61" s="108">
        <v>9000</v>
      </c>
      <c r="G61" s="108">
        <v>9000</v>
      </c>
      <c r="H61" s="109">
        <v>9000</v>
      </c>
    </row>
    <row r="62" spans="2:8" ht="45.75" customHeight="1" thickBot="1" x14ac:dyDescent="0.25">
      <c r="B62" s="110"/>
      <c r="C62" s="1229" t="s">
        <v>543</v>
      </c>
      <c r="D62" s="1230"/>
      <c r="E62" s="1231"/>
      <c r="F62" s="111">
        <v>7576</v>
      </c>
      <c r="G62" s="111">
        <v>7577</v>
      </c>
      <c r="H62" s="112">
        <v>7580</v>
      </c>
    </row>
    <row r="63" spans="2:8" ht="52.5" customHeight="1" thickBot="1" x14ac:dyDescent="0.25">
      <c r="B63" s="113"/>
      <c r="C63" s="1232" t="s">
        <v>48</v>
      </c>
      <c r="D63" s="1232"/>
      <c r="E63" s="1233"/>
      <c r="F63" s="114">
        <v>243130</v>
      </c>
      <c r="G63" s="114">
        <v>283136</v>
      </c>
      <c r="H63" s="115">
        <v>270627</v>
      </c>
    </row>
    <row r="64" spans="2:8" ht="15" customHeight="1" x14ac:dyDescent="0.2"/>
  </sheetData>
  <sheetProtection algorithmName="SHA-512" hashValue="VSBu7K8U6S56DhaHfjrsfa2AZMi2AIBk1+/NSAMMmajLvQq202E0ZxkzTvEM6PElyw9X/cRCJJziNoEje6wVHA==" saltValue="eVQ0JtQFzkNhI9DsOlYH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75DEF-613B-43E8-865C-09F78C9230DF}">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40" customWidth="1"/>
    <col min="2" max="107" width="2.453125" style="1240" customWidth="1"/>
    <col min="108" max="108" width="6.08984375" style="1242" customWidth="1"/>
    <col min="109" max="109" width="5.90625" style="1241" customWidth="1"/>
    <col min="110" max="110" width="19.08984375" style="1240" hidden="1"/>
    <col min="111" max="115" width="12.6328125" style="1240" hidden="1"/>
    <col min="116" max="349" width="8.6328125" style="1240" hidden="1"/>
    <col min="350" max="355" width="14.90625" style="1240" hidden="1"/>
    <col min="356" max="357" width="15.90625" style="1240" hidden="1"/>
    <col min="358" max="363" width="16.08984375" style="1240" hidden="1"/>
    <col min="364" max="364" width="6.08984375" style="1240" hidden="1"/>
    <col min="365" max="365" width="3" style="1240" hidden="1"/>
    <col min="366" max="605" width="8.6328125" style="1240" hidden="1"/>
    <col min="606" max="611" width="14.90625" style="1240" hidden="1"/>
    <col min="612" max="613" width="15.90625" style="1240" hidden="1"/>
    <col min="614" max="619" width="16.08984375" style="1240" hidden="1"/>
    <col min="620" max="620" width="6.08984375" style="1240" hidden="1"/>
    <col min="621" max="621" width="3" style="1240" hidden="1"/>
    <col min="622" max="861" width="8.6328125" style="1240" hidden="1"/>
    <col min="862" max="867" width="14.90625" style="1240" hidden="1"/>
    <col min="868" max="869" width="15.90625" style="1240" hidden="1"/>
    <col min="870" max="875" width="16.08984375" style="1240" hidden="1"/>
    <col min="876" max="876" width="6.08984375" style="1240" hidden="1"/>
    <col min="877" max="877" width="3" style="1240" hidden="1"/>
    <col min="878" max="1117" width="8.6328125" style="1240" hidden="1"/>
    <col min="1118" max="1123" width="14.90625" style="1240" hidden="1"/>
    <col min="1124" max="1125" width="15.90625" style="1240" hidden="1"/>
    <col min="1126" max="1131" width="16.08984375" style="1240" hidden="1"/>
    <col min="1132" max="1132" width="6.08984375" style="1240" hidden="1"/>
    <col min="1133" max="1133" width="3" style="1240" hidden="1"/>
    <col min="1134" max="1373" width="8.6328125" style="1240" hidden="1"/>
    <col min="1374" max="1379" width="14.90625" style="1240" hidden="1"/>
    <col min="1380" max="1381" width="15.90625" style="1240" hidden="1"/>
    <col min="1382" max="1387" width="16.08984375" style="1240" hidden="1"/>
    <col min="1388" max="1388" width="6.08984375" style="1240" hidden="1"/>
    <col min="1389" max="1389" width="3" style="1240" hidden="1"/>
    <col min="1390" max="1629" width="8.6328125" style="1240" hidden="1"/>
    <col min="1630" max="1635" width="14.90625" style="1240" hidden="1"/>
    <col min="1636" max="1637" width="15.90625" style="1240" hidden="1"/>
    <col min="1638" max="1643" width="16.08984375" style="1240" hidden="1"/>
    <col min="1644" max="1644" width="6.08984375" style="1240" hidden="1"/>
    <col min="1645" max="1645" width="3" style="1240" hidden="1"/>
    <col min="1646" max="1885" width="8.6328125" style="1240" hidden="1"/>
    <col min="1886" max="1891" width="14.90625" style="1240" hidden="1"/>
    <col min="1892" max="1893" width="15.90625" style="1240" hidden="1"/>
    <col min="1894" max="1899" width="16.08984375" style="1240" hidden="1"/>
    <col min="1900" max="1900" width="6.08984375" style="1240" hidden="1"/>
    <col min="1901" max="1901" width="3" style="1240" hidden="1"/>
    <col min="1902" max="2141" width="8.6328125" style="1240" hidden="1"/>
    <col min="2142" max="2147" width="14.90625" style="1240" hidden="1"/>
    <col min="2148" max="2149" width="15.90625" style="1240" hidden="1"/>
    <col min="2150" max="2155" width="16.08984375" style="1240" hidden="1"/>
    <col min="2156" max="2156" width="6.08984375" style="1240" hidden="1"/>
    <col min="2157" max="2157" width="3" style="1240" hidden="1"/>
    <col min="2158" max="2397" width="8.6328125" style="1240" hidden="1"/>
    <col min="2398" max="2403" width="14.90625" style="1240" hidden="1"/>
    <col min="2404" max="2405" width="15.90625" style="1240" hidden="1"/>
    <col min="2406" max="2411" width="16.08984375" style="1240" hidden="1"/>
    <col min="2412" max="2412" width="6.08984375" style="1240" hidden="1"/>
    <col min="2413" max="2413" width="3" style="1240" hidden="1"/>
    <col min="2414" max="2653" width="8.6328125" style="1240" hidden="1"/>
    <col min="2654" max="2659" width="14.90625" style="1240" hidden="1"/>
    <col min="2660" max="2661" width="15.90625" style="1240" hidden="1"/>
    <col min="2662" max="2667" width="16.08984375" style="1240" hidden="1"/>
    <col min="2668" max="2668" width="6.08984375" style="1240" hidden="1"/>
    <col min="2669" max="2669" width="3" style="1240" hidden="1"/>
    <col min="2670" max="2909" width="8.6328125" style="1240" hidden="1"/>
    <col min="2910" max="2915" width="14.90625" style="1240" hidden="1"/>
    <col min="2916" max="2917" width="15.90625" style="1240" hidden="1"/>
    <col min="2918" max="2923" width="16.08984375" style="1240" hidden="1"/>
    <col min="2924" max="2924" width="6.08984375" style="1240" hidden="1"/>
    <col min="2925" max="2925" width="3" style="1240" hidden="1"/>
    <col min="2926" max="3165" width="8.6328125" style="1240" hidden="1"/>
    <col min="3166" max="3171" width="14.90625" style="1240" hidden="1"/>
    <col min="3172" max="3173" width="15.90625" style="1240" hidden="1"/>
    <col min="3174" max="3179" width="16.08984375" style="1240" hidden="1"/>
    <col min="3180" max="3180" width="6.08984375" style="1240" hidden="1"/>
    <col min="3181" max="3181" width="3" style="1240" hidden="1"/>
    <col min="3182" max="3421" width="8.6328125" style="1240" hidden="1"/>
    <col min="3422" max="3427" width="14.90625" style="1240" hidden="1"/>
    <col min="3428" max="3429" width="15.90625" style="1240" hidden="1"/>
    <col min="3430" max="3435" width="16.08984375" style="1240" hidden="1"/>
    <col min="3436" max="3436" width="6.08984375" style="1240" hidden="1"/>
    <col min="3437" max="3437" width="3" style="1240" hidden="1"/>
    <col min="3438" max="3677" width="8.6328125" style="1240" hidden="1"/>
    <col min="3678" max="3683" width="14.90625" style="1240" hidden="1"/>
    <col min="3684" max="3685" width="15.90625" style="1240" hidden="1"/>
    <col min="3686" max="3691" width="16.08984375" style="1240" hidden="1"/>
    <col min="3692" max="3692" width="6.08984375" style="1240" hidden="1"/>
    <col min="3693" max="3693" width="3" style="1240" hidden="1"/>
    <col min="3694" max="3933" width="8.6328125" style="1240" hidden="1"/>
    <col min="3934" max="3939" width="14.90625" style="1240" hidden="1"/>
    <col min="3940" max="3941" width="15.90625" style="1240" hidden="1"/>
    <col min="3942" max="3947" width="16.08984375" style="1240" hidden="1"/>
    <col min="3948" max="3948" width="6.08984375" style="1240" hidden="1"/>
    <col min="3949" max="3949" width="3" style="1240" hidden="1"/>
    <col min="3950" max="4189" width="8.6328125" style="1240" hidden="1"/>
    <col min="4190" max="4195" width="14.90625" style="1240" hidden="1"/>
    <col min="4196" max="4197" width="15.90625" style="1240" hidden="1"/>
    <col min="4198" max="4203" width="16.08984375" style="1240" hidden="1"/>
    <col min="4204" max="4204" width="6.08984375" style="1240" hidden="1"/>
    <col min="4205" max="4205" width="3" style="1240" hidden="1"/>
    <col min="4206" max="4445" width="8.6328125" style="1240" hidden="1"/>
    <col min="4446" max="4451" width="14.90625" style="1240" hidden="1"/>
    <col min="4452" max="4453" width="15.90625" style="1240" hidden="1"/>
    <col min="4454" max="4459" width="16.08984375" style="1240" hidden="1"/>
    <col min="4460" max="4460" width="6.08984375" style="1240" hidden="1"/>
    <col min="4461" max="4461" width="3" style="1240" hidden="1"/>
    <col min="4462" max="4701" width="8.6328125" style="1240" hidden="1"/>
    <col min="4702" max="4707" width="14.90625" style="1240" hidden="1"/>
    <col min="4708" max="4709" width="15.90625" style="1240" hidden="1"/>
    <col min="4710" max="4715" width="16.08984375" style="1240" hidden="1"/>
    <col min="4716" max="4716" width="6.08984375" style="1240" hidden="1"/>
    <col min="4717" max="4717" width="3" style="1240" hidden="1"/>
    <col min="4718" max="4957" width="8.6328125" style="1240" hidden="1"/>
    <col min="4958" max="4963" width="14.90625" style="1240" hidden="1"/>
    <col min="4964" max="4965" width="15.90625" style="1240" hidden="1"/>
    <col min="4966" max="4971" width="16.08984375" style="1240" hidden="1"/>
    <col min="4972" max="4972" width="6.08984375" style="1240" hidden="1"/>
    <col min="4973" max="4973" width="3" style="1240" hidden="1"/>
    <col min="4974" max="5213" width="8.6328125" style="1240" hidden="1"/>
    <col min="5214" max="5219" width="14.90625" style="1240" hidden="1"/>
    <col min="5220" max="5221" width="15.90625" style="1240" hidden="1"/>
    <col min="5222" max="5227" width="16.08984375" style="1240" hidden="1"/>
    <col min="5228" max="5228" width="6.08984375" style="1240" hidden="1"/>
    <col min="5229" max="5229" width="3" style="1240" hidden="1"/>
    <col min="5230" max="5469" width="8.6328125" style="1240" hidden="1"/>
    <col min="5470" max="5475" width="14.90625" style="1240" hidden="1"/>
    <col min="5476" max="5477" width="15.90625" style="1240" hidden="1"/>
    <col min="5478" max="5483" width="16.08984375" style="1240" hidden="1"/>
    <col min="5484" max="5484" width="6.08984375" style="1240" hidden="1"/>
    <col min="5485" max="5485" width="3" style="1240" hidden="1"/>
    <col min="5486" max="5725" width="8.6328125" style="1240" hidden="1"/>
    <col min="5726" max="5731" width="14.90625" style="1240" hidden="1"/>
    <col min="5732" max="5733" width="15.90625" style="1240" hidden="1"/>
    <col min="5734" max="5739" width="16.08984375" style="1240" hidden="1"/>
    <col min="5740" max="5740" width="6.08984375" style="1240" hidden="1"/>
    <col min="5741" max="5741" width="3" style="1240" hidden="1"/>
    <col min="5742" max="5981" width="8.6328125" style="1240" hidden="1"/>
    <col min="5982" max="5987" width="14.90625" style="1240" hidden="1"/>
    <col min="5988" max="5989" width="15.90625" style="1240" hidden="1"/>
    <col min="5990" max="5995" width="16.08984375" style="1240" hidden="1"/>
    <col min="5996" max="5996" width="6.08984375" style="1240" hidden="1"/>
    <col min="5997" max="5997" width="3" style="1240" hidden="1"/>
    <col min="5998" max="6237" width="8.6328125" style="1240" hidden="1"/>
    <col min="6238" max="6243" width="14.90625" style="1240" hidden="1"/>
    <col min="6244" max="6245" width="15.90625" style="1240" hidden="1"/>
    <col min="6246" max="6251" width="16.08984375" style="1240" hidden="1"/>
    <col min="6252" max="6252" width="6.08984375" style="1240" hidden="1"/>
    <col min="6253" max="6253" width="3" style="1240" hidden="1"/>
    <col min="6254" max="6493" width="8.6328125" style="1240" hidden="1"/>
    <col min="6494" max="6499" width="14.90625" style="1240" hidden="1"/>
    <col min="6500" max="6501" width="15.90625" style="1240" hidden="1"/>
    <col min="6502" max="6507" width="16.08984375" style="1240" hidden="1"/>
    <col min="6508" max="6508" width="6.08984375" style="1240" hidden="1"/>
    <col min="6509" max="6509" width="3" style="1240" hidden="1"/>
    <col min="6510" max="6749" width="8.6328125" style="1240" hidden="1"/>
    <col min="6750" max="6755" width="14.90625" style="1240" hidden="1"/>
    <col min="6756" max="6757" width="15.90625" style="1240" hidden="1"/>
    <col min="6758" max="6763" width="16.08984375" style="1240" hidden="1"/>
    <col min="6764" max="6764" width="6.08984375" style="1240" hidden="1"/>
    <col min="6765" max="6765" width="3" style="1240" hidden="1"/>
    <col min="6766" max="7005" width="8.6328125" style="1240" hidden="1"/>
    <col min="7006" max="7011" width="14.90625" style="1240" hidden="1"/>
    <col min="7012" max="7013" width="15.90625" style="1240" hidden="1"/>
    <col min="7014" max="7019" width="16.08984375" style="1240" hidden="1"/>
    <col min="7020" max="7020" width="6.08984375" style="1240" hidden="1"/>
    <col min="7021" max="7021" width="3" style="1240" hidden="1"/>
    <col min="7022" max="7261" width="8.6328125" style="1240" hidden="1"/>
    <col min="7262" max="7267" width="14.90625" style="1240" hidden="1"/>
    <col min="7268" max="7269" width="15.90625" style="1240" hidden="1"/>
    <col min="7270" max="7275" width="16.08984375" style="1240" hidden="1"/>
    <col min="7276" max="7276" width="6.08984375" style="1240" hidden="1"/>
    <col min="7277" max="7277" width="3" style="1240" hidden="1"/>
    <col min="7278" max="7517" width="8.6328125" style="1240" hidden="1"/>
    <col min="7518" max="7523" width="14.90625" style="1240" hidden="1"/>
    <col min="7524" max="7525" width="15.90625" style="1240" hidden="1"/>
    <col min="7526" max="7531" width="16.08984375" style="1240" hidden="1"/>
    <col min="7532" max="7532" width="6.08984375" style="1240" hidden="1"/>
    <col min="7533" max="7533" width="3" style="1240" hidden="1"/>
    <col min="7534" max="7773" width="8.6328125" style="1240" hidden="1"/>
    <col min="7774" max="7779" width="14.90625" style="1240" hidden="1"/>
    <col min="7780" max="7781" width="15.90625" style="1240" hidden="1"/>
    <col min="7782" max="7787" width="16.08984375" style="1240" hidden="1"/>
    <col min="7788" max="7788" width="6.08984375" style="1240" hidden="1"/>
    <col min="7789" max="7789" width="3" style="1240" hidden="1"/>
    <col min="7790" max="8029" width="8.6328125" style="1240" hidden="1"/>
    <col min="8030" max="8035" width="14.90625" style="1240" hidden="1"/>
    <col min="8036" max="8037" width="15.90625" style="1240" hidden="1"/>
    <col min="8038" max="8043" width="16.08984375" style="1240" hidden="1"/>
    <col min="8044" max="8044" width="6.08984375" style="1240" hidden="1"/>
    <col min="8045" max="8045" width="3" style="1240" hidden="1"/>
    <col min="8046" max="8285" width="8.6328125" style="1240" hidden="1"/>
    <col min="8286" max="8291" width="14.90625" style="1240" hidden="1"/>
    <col min="8292" max="8293" width="15.90625" style="1240" hidden="1"/>
    <col min="8294" max="8299" width="16.08984375" style="1240" hidden="1"/>
    <col min="8300" max="8300" width="6.08984375" style="1240" hidden="1"/>
    <col min="8301" max="8301" width="3" style="1240" hidden="1"/>
    <col min="8302" max="8541" width="8.6328125" style="1240" hidden="1"/>
    <col min="8542" max="8547" width="14.90625" style="1240" hidden="1"/>
    <col min="8548" max="8549" width="15.90625" style="1240" hidden="1"/>
    <col min="8550" max="8555" width="16.08984375" style="1240" hidden="1"/>
    <col min="8556" max="8556" width="6.08984375" style="1240" hidden="1"/>
    <col min="8557" max="8557" width="3" style="1240" hidden="1"/>
    <col min="8558" max="8797" width="8.6328125" style="1240" hidden="1"/>
    <col min="8798" max="8803" width="14.90625" style="1240" hidden="1"/>
    <col min="8804" max="8805" width="15.90625" style="1240" hidden="1"/>
    <col min="8806" max="8811" width="16.08984375" style="1240" hidden="1"/>
    <col min="8812" max="8812" width="6.08984375" style="1240" hidden="1"/>
    <col min="8813" max="8813" width="3" style="1240" hidden="1"/>
    <col min="8814" max="9053" width="8.6328125" style="1240" hidden="1"/>
    <col min="9054" max="9059" width="14.90625" style="1240" hidden="1"/>
    <col min="9060" max="9061" width="15.90625" style="1240" hidden="1"/>
    <col min="9062" max="9067" width="16.08984375" style="1240" hidden="1"/>
    <col min="9068" max="9068" width="6.08984375" style="1240" hidden="1"/>
    <col min="9069" max="9069" width="3" style="1240" hidden="1"/>
    <col min="9070" max="9309" width="8.6328125" style="1240" hidden="1"/>
    <col min="9310" max="9315" width="14.90625" style="1240" hidden="1"/>
    <col min="9316" max="9317" width="15.90625" style="1240" hidden="1"/>
    <col min="9318" max="9323" width="16.08984375" style="1240" hidden="1"/>
    <col min="9324" max="9324" width="6.08984375" style="1240" hidden="1"/>
    <col min="9325" max="9325" width="3" style="1240" hidden="1"/>
    <col min="9326" max="9565" width="8.6328125" style="1240" hidden="1"/>
    <col min="9566" max="9571" width="14.90625" style="1240" hidden="1"/>
    <col min="9572" max="9573" width="15.90625" style="1240" hidden="1"/>
    <col min="9574" max="9579" width="16.08984375" style="1240" hidden="1"/>
    <col min="9580" max="9580" width="6.08984375" style="1240" hidden="1"/>
    <col min="9581" max="9581" width="3" style="1240" hidden="1"/>
    <col min="9582" max="9821" width="8.6328125" style="1240" hidden="1"/>
    <col min="9822" max="9827" width="14.90625" style="1240" hidden="1"/>
    <col min="9828" max="9829" width="15.90625" style="1240" hidden="1"/>
    <col min="9830" max="9835" width="16.08984375" style="1240" hidden="1"/>
    <col min="9836" max="9836" width="6.08984375" style="1240" hidden="1"/>
    <col min="9837" max="9837" width="3" style="1240" hidden="1"/>
    <col min="9838" max="10077" width="8.6328125" style="1240" hidden="1"/>
    <col min="10078" max="10083" width="14.90625" style="1240" hidden="1"/>
    <col min="10084" max="10085" width="15.90625" style="1240" hidden="1"/>
    <col min="10086" max="10091" width="16.08984375" style="1240" hidden="1"/>
    <col min="10092" max="10092" width="6.08984375" style="1240" hidden="1"/>
    <col min="10093" max="10093" width="3" style="1240" hidden="1"/>
    <col min="10094" max="10333" width="8.6328125" style="1240" hidden="1"/>
    <col min="10334" max="10339" width="14.90625" style="1240" hidden="1"/>
    <col min="10340" max="10341" width="15.90625" style="1240" hidden="1"/>
    <col min="10342" max="10347" width="16.08984375" style="1240" hidden="1"/>
    <col min="10348" max="10348" width="6.08984375" style="1240" hidden="1"/>
    <col min="10349" max="10349" width="3" style="1240" hidden="1"/>
    <col min="10350" max="10589" width="8.6328125" style="1240" hidden="1"/>
    <col min="10590" max="10595" width="14.90625" style="1240" hidden="1"/>
    <col min="10596" max="10597" width="15.90625" style="1240" hidden="1"/>
    <col min="10598" max="10603" width="16.08984375" style="1240" hidden="1"/>
    <col min="10604" max="10604" width="6.08984375" style="1240" hidden="1"/>
    <col min="10605" max="10605" width="3" style="1240" hidden="1"/>
    <col min="10606" max="10845" width="8.6328125" style="1240" hidden="1"/>
    <col min="10846" max="10851" width="14.90625" style="1240" hidden="1"/>
    <col min="10852" max="10853" width="15.90625" style="1240" hidden="1"/>
    <col min="10854" max="10859" width="16.08984375" style="1240" hidden="1"/>
    <col min="10860" max="10860" width="6.08984375" style="1240" hidden="1"/>
    <col min="10861" max="10861" width="3" style="1240" hidden="1"/>
    <col min="10862" max="11101" width="8.6328125" style="1240" hidden="1"/>
    <col min="11102" max="11107" width="14.90625" style="1240" hidden="1"/>
    <col min="11108" max="11109" width="15.90625" style="1240" hidden="1"/>
    <col min="11110" max="11115" width="16.08984375" style="1240" hidden="1"/>
    <col min="11116" max="11116" width="6.08984375" style="1240" hidden="1"/>
    <col min="11117" max="11117" width="3" style="1240" hidden="1"/>
    <col min="11118" max="11357" width="8.6328125" style="1240" hidden="1"/>
    <col min="11358" max="11363" width="14.90625" style="1240" hidden="1"/>
    <col min="11364" max="11365" width="15.90625" style="1240" hidden="1"/>
    <col min="11366" max="11371" width="16.08984375" style="1240" hidden="1"/>
    <col min="11372" max="11372" width="6.08984375" style="1240" hidden="1"/>
    <col min="11373" max="11373" width="3" style="1240" hidden="1"/>
    <col min="11374" max="11613" width="8.6328125" style="1240" hidden="1"/>
    <col min="11614" max="11619" width="14.90625" style="1240" hidden="1"/>
    <col min="11620" max="11621" width="15.90625" style="1240" hidden="1"/>
    <col min="11622" max="11627" width="16.08984375" style="1240" hidden="1"/>
    <col min="11628" max="11628" width="6.08984375" style="1240" hidden="1"/>
    <col min="11629" max="11629" width="3" style="1240" hidden="1"/>
    <col min="11630" max="11869" width="8.6328125" style="1240" hidden="1"/>
    <col min="11870" max="11875" width="14.90625" style="1240" hidden="1"/>
    <col min="11876" max="11877" width="15.90625" style="1240" hidden="1"/>
    <col min="11878" max="11883" width="16.08984375" style="1240" hidden="1"/>
    <col min="11884" max="11884" width="6.08984375" style="1240" hidden="1"/>
    <col min="11885" max="11885" width="3" style="1240" hidden="1"/>
    <col min="11886" max="12125" width="8.6328125" style="1240" hidden="1"/>
    <col min="12126" max="12131" width="14.90625" style="1240" hidden="1"/>
    <col min="12132" max="12133" width="15.90625" style="1240" hidden="1"/>
    <col min="12134" max="12139" width="16.08984375" style="1240" hidden="1"/>
    <col min="12140" max="12140" width="6.08984375" style="1240" hidden="1"/>
    <col min="12141" max="12141" width="3" style="1240" hidden="1"/>
    <col min="12142" max="12381" width="8.6328125" style="1240" hidden="1"/>
    <col min="12382" max="12387" width="14.90625" style="1240" hidden="1"/>
    <col min="12388" max="12389" width="15.90625" style="1240" hidden="1"/>
    <col min="12390" max="12395" width="16.08984375" style="1240" hidden="1"/>
    <col min="12396" max="12396" width="6.08984375" style="1240" hidden="1"/>
    <col min="12397" max="12397" width="3" style="1240" hidden="1"/>
    <col min="12398" max="12637" width="8.6328125" style="1240" hidden="1"/>
    <col min="12638" max="12643" width="14.90625" style="1240" hidden="1"/>
    <col min="12644" max="12645" width="15.90625" style="1240" hidden="1"/>
    <col min="12646" max="12651" width="16.08984375" style="1240" hidden="1"/>
    <col min="12652" max="12652" width="6.08984375" style="1240" hidden="1"/>
    <col min="12653" max="12653" width="3" style="1240" hidden="1"/>
    <col min="12654" max="12893" width="8.6328125" style="1240" hidden="1"/>
    <col min="12894" max="12899" width="14.90625" style="1240" hidden="1"/>
    <col min="12900" max="12901" width="15.90625" style="1240" hidden="1"/>
    <col min="12902" max="12907" width="16.08984375" style="1240" hidden="1"/>
    <col min="12908" max="12908" width="6.08984375" style="1240" hidden="1"/>
    <col min="12909" max="12909" width="3" style="1240" hidden="1"/>
    <col min="12910" max="13149" width="8.6328125" style="1240" hidden="1"/>
    <col min="13150" max="13155" width="14.90625" style="1240" hidden="1"/>
    <col min="13156" max="13157" width="15.90625" style="1240" hidden="1"/>
    <col min="13158" max="13163" width="16.08984375" style="1240" hidden="1"/>
    <col min="13164" max="13164" width="6.08984375" style="1240" hidden="1"/>
    <col min="13165" max="13165" width="3" style="1240" hidden="1"/>
    <col min="13166" max="13405" width="8.6328125" style="1240" hidden="1"/>
    <col min="13406" max="13411" width="14.90625" style="1240" hidden="1"/>
    <col min="13412" max="13413" width="15.90625" style="1240" hidden="1"/>
    <col min="13414" max="13419" width="16.08984375" style="1240" hidden="1"/>
    <col min="13420" max="13420" width="6.08984375" style="1240" hidden="1"/>
    <col min="13421" max="13421" width="3" style="1240" hidden="1"/>
    <col min="13422" max="13661" width="8.6328125" style="1240" hidden="1"/>
    <col min="13662" max="13667" width="14.90625" style="1240" hidden="1"/>
    <col min="13668" max="13669" width="15.90625" style="1240" hidden="1"/>
    <col min="13670" max="13675" width="16.08984375" style="1240" hidden="1"/>
    <col min="13676" max="13676" width="6.08984375" style="1240" hidden="1"/>
    <col min="13677" max="13677" width="3" style="1240" hidden="1"/>
    <col min="13678" max="13917" width="8.6328125" style="1240" hidden="1"/>
    <col min="13918" max="13923" width="14.90625" style="1240" hidden="1"/>
    <col min="13924" max="13925" width="15.90625" style="1240" hidden="1"/>
    <col min="13926" max="13931" width="16.08984375" style="1240" hidden="1"/>
    <col min="13932" max="13932" width="6.08984375" style="1240" hidden="1"/>
    <col min="13933" max="13933" width="3" style="1240" hidden="1"/>
    <col min="13934" max="14173" width="8.6328125" style="1240" hidden="1"/>
    <col min="14174" max="14179" width="14.90625" style="1240" hidden="1"/>
    <col min="14180" max="14181" width="15.90625" style="1240" hidden="1"/>
    <col min="14182" max="14187" width="16.08984375" style="1240" hidden="1"/>
    <col min="14188" max="14188" width="6.08984375" style="1240" hidden="1"/>
    <col min="14189" max="14189" width="3" style="1240" hidden="1"/>
    <col min="14190" max="14429" width="8.6328125" style="1240" hidden="1"/>
    <col min="14430" max="14435" width="14.90625" style="1240" hidden="1"/>
    <col min="14436" max="14437" width="15.90625" style="1240" hidden="1"/>
    <col min="14438" max="14443" width="16.08984375" style="1240" hidden="1"/>
    <col min="14444" max="14444" width="6.08984375" style="1240" hidden="1"/>
    <col min="14445" max="14445" width="3" style="1240" hidden="1"/>
    <col min="14446" max="14685" width="8.6328125" style="1240" hidden="1"/>
    <col min="14686" max="14691" width="14.90625" style="1240" hidden="1"/>
    <col min="14692" max="14693" width="15.90625" style="1240" hidden="1"/>
    <col min="14694" max="14699" width="16.08984375" style="1240" hidden="1"/>
    <col min="14700" max="14700" width="6.08984375" style="1240" hidden="1"/>
    <col min="14701" max="14701" width="3" style="1240" hidden="1"/>
    <col min="14702" max="14941" width="8.6328125" style="1240" hidden="1"/>
    <col min="14942" max="14947" width="14.90625" style="1240" hidden="1"/>
    <col min="14948" max="14949" width="15.90625" style="1240" hidden="1"/>
    <col min="14950" max="14955" width="16.08984375" style="1240" hidden="1"/>
    <col min="14956" max="14956" width="6.08984375" style="1240" hidden="1"/>
    <col min="14957" max="14957" width="3" style="1240" hidden="1"/>
    <col min="14958" max="15197" width="8.6328125" style="1240" hidden="1"/>
    <col min="15198" max="15203" width="14.90625" style="1240" hidden="1"/>
    <col min="15204" max="15205" width="15.90625" style="1240" hidden="1"/>
    <col min="15206" max="15211" width="16.08984375" style="1240" hidden="1"/>
    <col min="15212" max="15212" width="6.08984375" style="1240" hidden="1"/>
    <col min="15213" max="15213" width="3" style="1240" hidden="1"/>
    <col min="15214" max="15453" width="8.6328125" style="1240" hidden="1"/>
    <col min="15454" max="15459" width="14.90625" style="1240" hidden="1"/>
    <col min="15460" max="15461" width="15.90625" style="1240" hidden="1"/>
    <col min="15462" max="15467" width="16.08984375" style="1240" hidden="1"/>
    <col min="15468" max="15468" width="6.08984375" style="1240" hidden="1"/>
    <col min="15469" max="15469" width="3" style="1240" hidden="1"/>
    <col min="15470" max="15709" width="8.6328125" style="1240" hidden="1"/>
    <col min="15710" max="15715" width="14.90625" style="1240" hidden="1"/>
    <col min="15716" max="15717" width="15.90625" style="1240" hidden="1"/>
    <col min="15718" max="15723" width="16.08984375" style="1240" hidden="1"/>
    <col min="15724" max="15724" width="6.08984375" style="1240" hidden="1"/>
    <col min="15725" max="15725" width="3" style="1240" hidden="1"/>
    <col min="15726" max="15965" width="8.6328125" style="1240" hidden="1"/>
    <col min="15966" max="15971" width="14.90625" style="1240" hidden="1"/>
    <col min="15972" max="15973" width="15.90625" style="1240" hidden="1"/>
    <col min="15974" max="15979" width="16.08984375" style="1240" hidden="1"/>
    <col min="15980" max="15980" width="6.08984375" style="1240" hidden="1"/>
    <col min="15981" max="15981" width="3" style="1240" hidden="1"/>
    <col min="15982" max="16221" width="8.6328125" style="1240" hidden="1"/>
    <col min="16222" max="16227" width="14.90625" style="1240" hidden="1"/>
    <col min="16228" max="16229" width="15.90625" style="1240" hidden="1"/>
    <col min="16230" max="16235" width="16.08984375" style="1240" hidden="1"/>
    <col min="16236" max="16236" width="6.08984375" style="1240" hidden="1"/>
    <col min="16237" max="16237" width="3" style="1240" hidden="1"/>
    <col min="16238" max="16384" width="8.6328125" style="1240" hidden="1"/>
  </cols>
  <sheetData>
    <row r="1" spans="1:143" ht="42.75" customHeight="1" x14ac:dyDescent="0.2">
      <c r="A1" s="1299"/>
      <c r="B1" s="1298"/>
      <c r="DD1" s="1240"/>
      <c r="DE1" s="1240"/>
    </row>
    <row r="2" spans="1:143" ht="25.5" customHeight="1" x14ac:dyDescent="0.2">
      <c r="A2" s="1297"/>
      <c r="C2" s="1297"/>
      <c r="O2" s="1297"/>
      <c r="P2" s="1297"/>
      <c r="Q2" s="1297"/>
      <c r="R2" s="1297"/>
      <c r="S2" s="1297"/>
      <c r="T2" s="1297"/>
      <c r="U2" s="1297"/>
      <c r="V2" s="1297"/>
      <c r="W2" s="1297"/>
      <c r="X2" s="1297"/>
      <c r="Y2" s="1297"/>
      <c r="Z2" s="1297"/>
      <c r="AA2" s="1297"/>
      <c r="AB2" s="1297"/>
      <c r="AC2" s="1297"/>
      <c r="AD2" s="1297"/>
      <c r="AE2" s="1297"/>
      <c r="AF2" s="1297"/>
      <c r="AG2" s="1297"/>
      <c r="AH2" s="1297"/>
      <c r="AI2" s="1297"/>
      <c r="AU2" s="1297"/>
      <c r="BG2" s="1297"/>
      <c r="BS2" s="1297"/>
      <c r="CE2" s="1297"/>
      <c r="CQ2" s="1297"/>
      <c r="DD2" s="1240"/>
      <c r="DE2" s="1240"/>
    </row>
    <row r="3" spans="1:143" ht="25.5" customHeight="1" x14ac:dyDescent="0.2">
      <c r="A3" s="1297"/>
      <c r="C3" s="1297"/>
      <c r="O3" s="1297"/>
      <c r="P3" s="1297"/>
      <c r="Q3" s="1297"/>
      <c r="R3" s="1297"/>
      <c r="S3" s="1297"/>
      <c r="T3" s="1297"/>
      <c r="U3" s="1297"/>
      <c r="V3" s="1297"/>
      <c r="W3" s="1297"/>
      <c r="X3" s="1297"/>
      <c r="Y3" s="1297"/>
      <c r="Z3" s="1297"/>
      <c r="AA3" s="1297"/>
      <c r="AB3" s="1297"/>
      <c r="AC3" s="1297"/>
      <c r="AD3" s="1297"/>
      <c r="AE3" s="1297"/>
      <c r="AF3" s="1297"/>
      <c r="AG3" s="1297"/>
      <c r="AH3" s="1297"/>
      <c r="AI3" s="1297"/>
      <c r="AU3" s="1297"/>
      <c r="BG3" s="1297"/>
      <c r="BS3" s="1297"/>
      <c r="CE3" s="1297"/>
      <c r="CQ3" s="1297"/>
      <c r="DD3" s="1240"/>
      <c r="DE3" s="1240"/>
    </row>
    <row r="4" spans="1:143" s="279" customFormat="1" ht="13" x14ac:dyDescent="0.2">
      <c r="A4" s="1297"/>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7"/>
      <c r="AK4" s="1297"/>
      <c r="AL4" s="1297"/>
      <c r="AM4" s="1297"/>
      <c r="AN4" s="1297"/>
      <c r="AO4" s="1297"/>
      <c r="AP4" s="1297"/>
      <c r="AQ4" s="1297"/>
      <c r="AR4" s="1297"/>
      <c r="AS4" s="1297"/>
      <c r="AT4" s="1297"/>
      <c r="AU4" s="1297"/>
      <c r="AV4" s="1297"/>
      <c r="AW4" s="1297"/>
      <c r="AX4" s="1297"/>
      <c r="AY4" s="1297"/>
      <c r="AZ4" s="1297"/>
      <c r="BA4" s="1297"/>
      <c r="BB4" s="1297"/>
      <c r="BC4" s="1297"/>
      <c r="BD4" s="1297"/>
      <c r="BE4" s="1297"/>
      <c r="BF4" s="1297"/>
      <c r="BG4" s="1297"/>
      <c r="BH4" s="1297"/>
      <c r="BI4" s="1297"/>
      <c r="BJ4" s="1297"/>
      <c r="BK4" s="1297"/>
      <c r="BL4" s="1297"/>
      <c r="BM4" s="1297"/>
      <c r="BN4" s="1297"/>
      <c r="BO4" s="1297"/>
      <c r="BP4" s="1297"/>
      <c r="BQ4" s="1297"/>
      <c r="BR4" s="1297"/>
      <c r="BS4" s="1297"/>
      <c r="BT4" s="1297"/>
      <c r="BU4" s="1297"/>
      <c r="BV4" s="1297"/>
      <c r="BW4" s="1297"/>
      <c r="BX4" s="1297"/>
      <c r="BY4" s="1297"/>
      <c r="BZ4" s="1297"/>
      <c r="CA4" s="1297"/>
      <c r="CB4" s="1297"/>
      <c r="CC4" s="1297"/>
      <c r="CD4" s="1297"/>
      <c r="CE4" s="1297"/>
      <c r="CF4" s="1297"/>
      <c r="CG4" s="1297"/>
      <c r="CH4" s="1297"/>
      <c r="CI4" s="1297"/>
      <c r="CJ4" s="1297"/>
      <c r="CK4" s="1297"/>
      <c r="CL4" s="1297"/>
      <c r="CM4" s="1297"/>
      <c r="CN4" s="1297"/>
      <c r="CO4" s="1297"/>
      <c r="CP4" s="1297"/>
      <c r="CQ4" s="1297"/>
      <c r="CR4" s="1297"/>
      <c r="CS4" s="1297"/>
      <c r="CT4" s="1297"/>
      <c r="CU4" s="1297"/>
      <c r="CV4" s="1297"/>
      <c r="CW4" s="1297"/>
      <c r="CX4" s="1297"/>
      <c r="CY4" s="1297"/>
      <c r="CZ4" s="1297"/>
      <c r="DA4" s="1297"/>
      <c r="DB4" s="1297"/>
      <c r="DC4" s="1297"/>
      <c r="DD4" s="1297"/>
      <c r="DE4" s="1297"/>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97"/>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7"/>
      <c r="AO5" s="1297"/>
      <c r="AP5" s="1297"/>
      <c r="AQ5" s="1297"/>
      <c r="AR5" s="1297"/>
      <c r="AS5" s="1297"/>
      <c r="AT5" s="1297"/>
      <c r="AU5" s="1297"/>
      <c r="AV5" s="1297"/>
      <c r="AW5" s="1297"/>
      <c r="AX5" s="129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V5" s="1297"/>
      <c r="BW5" s="1297"/>
      <c r="BX5" s="1297"/>
      <c r="BY5" s="1297"/>
      <c r="BZ5" s="1297"/>
      <c r="CA5" s="1297"/>
      <c r="CB5" s="1297"/>
      <c r="CC5" s="1297"/>
      <c r="CD5" s="1297"/>
      <c r="CE5" s="1297"/>
      <c r="CF5" s="1297"/>
      <c r="CG5" s="1297"/>
      <c r="CH5" s="1297"/>
      <c r="CI5" s="1297"/>
      <c r="CJ5" s="1297"/>
      <c r="CK5" s="1297"/>
      <c r="CL5" s="1297"/>
      <c r="CM5" s="1297"/>
      <c r="CN5" s="1297"/>
      <c r="CO5" s="1297"/>
      <c r="CP5" s="1297"/>
      <c r="CQ5" s="1297"/>
      <c r="CR5" s="1297"/>
      <c r="CS5" s="1297"/>
      <c r="CT5" s="1297"/>
      <c r="CU5" s="1297"/>
      <c r="CV5" s="1297"/>
      <c r="CW5" s="1297"/>
      <c r="CX5" s="1297"/>
      <c r="CY5" s="1297"/>
      <c r="CZ5" s="1297"/>
      <c r="DA5" s="1297"/>
      <c r="DB5" s="1297"/>
      <c r="DC5" s="1297"/>
      <c r="DD5" s="1297"/>
      <c r="DE5" s="1297"/>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97"/>
      <c r="B6" s="1297"/>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1297"/>
      <c r="AS6" s="1297"/>
      <c r="AT6" s="1297"/>
      <c r="AU6" s="1297"/>
      <c r="AV6" s="1297"/>
      <c r="AW6" s="1297"/>
      <c r="AX6" s="1297"/>
      <c r="AY6" s="1297"/>
      <c r="AZ6" s="1297"/>
      <c r="BA6" s="1297"/>
      <c r="BB6" s="1297"/>
      <c r="BC6" s="1297"/>
      <c r="BD6" s="1297"/>
      <c r="BE6" s="1297"/>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7"/>
      <c r="CO6" s="1297"/>
      <c r="CP6" s="1297"/>
      <c r="CQ6" s="1297"/>
      <c r="CR6" s="1297"/>
      <c r="CS6" s="1297"/>
      <c r="CT6" s="1297"/>
      <c r="CU6" s="1297"/>
      <c r="CV6" s="1297"/>
      <c r="CW6" s="1297"/>
      <c r="CX6" s="1297"/>
      <c r="CY6" s="1297"/>
      <c r="CZ6" s="1297"/>
      <c r="DA6" s="1297"/>
      <c r="DB6" s="1297"/>
      <c r="DC6" s="1297"/>
      <c r="DD6" s="1297"/>
      <c r="DE6" s="1297"/>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97"/>
      <c r="B7" s="1297"/>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297"/>
      <c r="AQ7" s="1297"/>
      <c r="AR7" s="1297"/>
      <c r="AS7" s="1297"/>
      <c r="AT7" s="1297"/>
      <c r="AU7" s="1297"/>
      <c r="AV7" s="1297"/>
      <c r="AW7" s="1297"/>
      <c r="AX7" s="1297"/>
      <c r="AY7" s="1297"/>
      <c r="AZ7" s="1297"/>
      <c r="BA7" s="1297"/>
      <c r="BB7" s="1297"/>
      <c r="BC7" s="1297"/>
      <c r="BD7" s="1297"/>
      <c r="BE7" s="1297"/>
      <c r="BF7" s="1297"/>
      <c r="BG7" s="1297"/>
      <c r="BH7" s="1297"/>
      <c r="BI7" s="1297"/>
      <c r="BJ7" s="1297"/>
      <c r="BK7" s="1297"/>
      <c r="BL7" s="1297"/>
      <c r="BM7" s="1297"/>
      <c r="BN7" s="1297"/>
      <c r="BO7" s="1297"/>
      <c r="BP7" s="1297"/>
      <c r="BQ7" s="1297"/>
      <c r="BR7" s="1297"/>
      <c r="BS7" s="1297"/>
      <c r="BT7" s="1297"/>
      <c r="BU7" s="1297"/>
      <c r="BV7" s="1297"/>
      <c r="BW7" s="1297"/>
      <c r="BX7" s="1297"/>
      <c r="BY7" s="1297"/>
      <c r="BZ7" s="1297"/>
      <c r="CA7" s="1297"/>
      <c r="CB7" s="1297"/>
      <c r="CC7" s="1297"/>
      <c r="CD7" s="1297"/>
      <c r="CE7" s="1297"/>
      <c r="CF7" s="1297"/>
      <c r="CG7" s="1297"/>
      <c r="CH7" s="1297"/>
      <c r="CI7" s="1297"/>
      <c r="CJ7" s="1297"/>
      <c r="CK7" s="1297"/>
      <c r="CL7" s="1297"/>
      <c r="CM7" s="1297"/>
      <c r="CN7" s="1297"/>
      <c r="CO7" s="1297"/>
      <c r="CP7" s="1297"/>
      <c r="CQ7" s="1297"/>
      <c r="CR7" s="1297"/>
      <c r="CS7" s="1297"/>
      <c r="CT7" s="1297"/>
      <c r="CU7" s="1297"/>
      <c r="CV7" s="1297"/>
      <c r="CW7" s="1297"/>
      <c r="CX7" s="1297"/>
      <c r="CY7" s="1297"/>
      <c r="CZ7" s="1297"/>
      <c r="DA7" s="1297"/>
      <c r="DB7" s="1297"/>
      <c r="DC7" s="1297"/>
      <c r="DD7" s="1297"/>
      <c r="DE7" s="1297"/>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97"/>
      <c r="B8" s="1297"/>
      <c r="C8" s="1297"/>
      <c r="D8" s="1297"/>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7"/>
      <c r="AI8" s="1297"/>
      <c r="AJ8" s="1297"/>
      <c r="AK8" s="1297"/>
      <c r="AL8" s="1297"/>
      <c r="AM8" s="1297"/>
      <c r="AN8" s="1297"/>
      <c r="AO8" s="1297"/>
      <c r="AP8" s="1297"/>
      <c r="AQ8" s="1297"/>
      <c r="AR8" s="1297"/>
      <c r="AS8" s="1297"/>
      <c r="AT8" s="1297"/>
      <c r="AU8" s="1297"/>
      <c r="AV8" s="1297"/>
      <c r="AW8" s="1297"/>
      <c r="AX8" s="1297"/>
      <c r="AY8" s="1297"/>
      <c r="AZ8" s="1297"/>
      <c r="BA8" s="1297"/>
      <c r="BB8" s="1297"/>
      <c r="BC8" s="1297"/>
      <c r="BD8" s="1297"/>
      <c r="BE8" s="1297"/>
      <c r="BF8" s="1297"/>
      <c r="BG8" s="1297"/>
      <c r="BH8" s="1297"/>
      <c r="BI8" s="1297"/>
      <c r="BJ8" s="1297"/>
      <c r="BK8" s="1297"/>
      <c r="BL8" s="1297"/>
      <c r="BM8" s="1297"/>
      <c r="BN8" s="1297"/>
      <c r="BO8" s="1297"/>
      <c r="BP8" s="1297"/>
      <c r="BQ8" s="1297"/>
      <c r="BR8" s="1297"/>
      <c r="BS8" s="1297"/>
      <c r="BT8" s="1297"/>
      <c r="BU8" s="1297"/>
      <c r="BV8" s="1297"/>
      <c r="BW8" s="1297"/>
      <c r="BX8" s="1297"/>
      <c r="BY8" s="1297"/>
      <c r="BZ8" s="1297"/>
      <c r="CA8" s="1297"/>
      <c r="CB8" s="1297"/>
      <c r="CC8" s="1297"/>
      <c r="CD8" s="1297"/>
      <c r="CE8" s="1297"/>
      <c r="CF8" s="1297"/>
      <c r="CG8" s="1297"/>
      <c r="CH8" s="1297"/>
      <c r="CI8" s="1297"/>
      <c r="CJ8" s="1297"/>
      <c r="CK8" s="1297"/>
      <c r="CL8" s="1297"/>
      <c r="CM8" s="1297"/>
      <c r="CN8" s="1297"/>
      <c r="CO8" s="1297"/>
      <c r="CP8" s="1297"/>
      <c r="CQ8" s="1297"/>
      <c r="CR8" s="1297"/>
      <c r="CS8" s="1297"/>
      <c r="CT8" s="1297"/>
      <c r="CU8" s="1297"/>
      <c r="CV8" s="1297"/>
      <c r="CW8" s="1297"/>
      <c r="CX8" s="1297"/>
      <c r="CY8" s="1297"/>
      <c r="CZ8" s="1297"/>
      <c r="DA8" s="1297"/>
      <c r="DB8" s="1297"/>
      <c r="DC8" s="1297"/>
      <c r="DD8" s="1297"/>
      <c r="DE8" s="1297"/>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97"/>
      <c r="B9" s="1297"/>
      <c r="C9" s="1297"/>
      <c r="D9" s="1297"/>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7"/>
      <c r="AP9" s="1297"/>
      <c r="AQ9" s="1297"/>
      <c r="AR9" s="1297"/>
      <c r="AS9" s="1297"/>
      <c r="AT9" s="1297"/>
      <c r="AU9" s="1297"/>
      <c r="AV9" s="1297"/>
      <c r="AW9" s="1297"/>
      <c r="AX9" s="1297"/>
      <c r="AY9" s="1297"/>
      <c r="AZ9" s="1297"/>
      <c r="BA9" s="1297"/>
      <c r="BB9" s="1297"/>
      <c r="BC9" s="1297"/>
      <c r="BD9" s="1297"/>
      <c r="BE9" s="1297"/>
      <c r="BF9" s="1297"/>
      <c r="BG9" s="1297"/>
      <c r="BH9" s="1297"/>
      <c r="BI9" s="1297"/>
      <c r="BJ9" s="1297"/>
      <c r="BK9" s="1297"/>
      <c r="BL9" s="1297"/>
      <c r="BM9" s="1297"/>
      <c r="BN9" s="1297"/>
      <c r="BO9" s="1297"/>
      <c r="BP9" s="1297"/>
      <c r="BQ9" s="1297"/>
      <c r="BR9" s="1297"/>
      <c r="BS9" s="1297"/>
      <c r="BT9" s="1297"/>
      <c r="BU9" s="1297"/>
      <c r="BV9" s="1297"/>
      <c r="BW9" s="1297"/>
      <c r="BX9" s="1297"/>
      <c r="BY9" s="1297"/>
      <c r="BZ9" s="1297"/>
      <c r="CA9" s="1297"/>
      <c r="CB9" s="1297"/>
      <c r="CC9" s="1297"/>
      <c r="CD9" s="1297"/>
      <c r="CE9" s="1297"/>
      <c r="CF9" s="1297"/>
      <c r="CG9" s="1297"/>
      <c r="CH9" s="1297"/>
      <c r="CI9" s="1297"/>
      <c r="CJ9" s="1297"/>
      <c r="CK9" s="1297"/>
      <c r="CL9" s="1297"/>
      <c r="CM9" s="1297"/>
      <c r="CN9" s="1297"/>
      <c r="CO9" s="1297"/>
      <c r="CP9" s="1297"/>
      <c r="CQ9" s="1297"/>
      <c r="CR9" s="1297"/>
      <c r="CS9" s="1297"/>
      <c r="CT9" s="1297"/>
      <c r="CU9" s="1297"/>
      <c r="CV9" s="1297"/>
      <c r="CW9" s="1297"/>
      <c r="CX9" s="1297"/>
      <c r="CY9" s="1297"/>
      <c r="CZ9" s="1297"/>
      <c r="DA9" s="1297"/>
      <c r="DB9" s="1297"/>
      <c r="DC9" s="1297"/>
      <c r="DD9" s="1297"/>
      <c r="DE9" s="1297"/>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97"/>
      <c r="B10" s="1297"/>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c r="AM10" s="1297"/>
      <c r="AN10" s="1297"/>
      <c r="AO10" s="1297"/>
      <c r="AP10" s="1297"/>
      <c r="AQ10" s="1297"/>
      <c r="AR10" s="1297"/>
      <c r="AS10" s="1297"/>
      <c r="AT10" s="1297"/>
      <c r="AU10" s="1297"/>
      <c r="AV10" s="1297"/>
      <c r="AW10" s="1297"/>
      <c r="AX10" s="1297"/>
      <c r="AY10" s="1297"/>
      <c r="AZ10" s="1297"/>
      <c r="BA10" s="1297"/>
      <c r="BB10" s="1297"/>
      <c r="BC10" s="1297"/>
      <c r="BD10" s="1297"/>
      <c r="BE10" s="1297"/>
      <c r="BF10" s="1297"/>
      <c r="BG10" s="1297"/>
      <c r="BH10" s="1297"/>
      <c r="BI10" s="1297"/>
      <c r="BJ10" s="1297"/>
      <c r="BK10" s="1297"/>
      <c r="BL10" s="1297"/>
      <c r="BM10" s="1297"/>
      <c r="BN10" s="1297"/>
      <c r="BO10" s="1297"/>
      <c r="BP10" s="1297"/>
      <c r="BQ10" s="1297"/>
      <c r="BR10" s="1297"/>
      <c r="BS10" s="1297"/>
      <c r="BT10" s="1297"/>
      <c r="BU10" s="1297"/>
      <c r="BV10" s="1297"/>
      <c r="BW10" s="1297"/>
      <c r="BX10" s="1297"/>
      <c r="BY10" s="1297"/>
      <c r="BZ10" s="1297"/>
      <c r="CA10" s="1297"/>
      <c r="CB10" s="1297"/>
      <c r="CC10" s="1297"/>
      <c r="CD10" s="1297"/>
      <c r="CE10" s="1297"/>
      <c r="CF10" s="1297"/>
      <c r="CG10" s="1297"/>
      <c r="CH10" s="1297"/>
      <c r="CI10" s="1297"/>
      <c r="CJ10" s="1297"/>
      <c r="CK10" s="1297"/>
      <c r="CL10" s="1297"/>
      <c r="CM10" s="1297"/>
      <c r="CN10" s="1297"/>
      <c r="CO10" s="1297"/>
      <c r="CP10" s="1297"/>
      <c r="CQ10" s="1297"/>
      <c r="CR10" s="1297"/>
      <c r="CS10" s="1297"/>
      <c r="CT10" s="1297"/>
      <c r="CU10" s="1297"/>
      <c r="CV10" s="1297"/>
      <c r="CW10" s="1297"/>
      <c r="CX10" s="1297"/>
      <c r="CY10" s="1297"/>
      <c r="CZ10" s="1297"/>
      <c r="DA10" s="1297"/>
      <c r="DB10" s="1297"/>
      <c r="DC10" s="1297"/>
      <c r="DD10" s="1297"/>
      <c r="DE10" s="1297"/>
      <c r="DF10" s="280"/>
      <c r="DG10" s="280"/>
      <c r="DH10" s="280"/>
      <c r="DI10" s="280"/>
      <c r="DJ10" s="280"/>
      <c r="DK10" s="280"/>
      <c r="DL10" s="280"/>
      <c r="DM10" s="280"/>
      <c r="DN10" s="280"/>
      <c r="DO10" s="280"/>
      <c r="DP10" s="280"/>
      <c r="DQ10" s="280"/>
      <c r="DR10" s="280"/>
      <c r="DS10" s="280"/>
      <c r="DT10" s="280"/>
      <c r="DU10" s="280"/>
      <c r="DV10" s="280"/>
      <c r="DW10" s="280"/>
      <c r="EM10" s="279" t="s">
        <v>645</v>
      </c>
    </row>
    <row r="11" spans="1:143" s="279" customFormat="1" ht="13" x14ac:dyDescent="0.2">
      <c r="A11" s="1297"/>
      <c r="B11" s="1297"/>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7"/>
      <c r="AH11" s="1297"/>
      <c r="AI11" s="1297"/>
      <c r="AJ11" s="1297"/>
      <c r="AK11" s="1297"/>
      <c r="AL11" s="1297"/>
      <c r="AM11" s="1297"/>
      <c r="AN11" s="1297"/>
      <c r="AO11" s="1297"/>
      <c r="AP11" s="1297"/>
      <c r="AQ11" s="1297"/>
      <c r="AR11" s="1297"/>
      <c r="AS11" s="1297"/>
      <c r="AT11" s="1297"/>
      <c r="AU11" s="1297"/>
      <c r="AV11" s="1297"/>
      <c r="AW11" s="1297"/>
      <c r="AX11" s="1297"/>
      <c r="AY11" s="1297"/>
      <c r="AZ11" s="1297"/>
      <c r="BA11" s="1297"/>
      <c r="BB11" s="1297"/>
      <c r="BC11" s="1297"/>
      <c r="BD11" s="1297"/>
      <c r="BE11" s="1297"/>
      <c r="BF11" s="1297"/>
      <c r="BG11" s="1297"/>
      <c r="BH11" s="1297"/>
      <c r="BI11" s="1297"/>
      <c r="BJ11" s="1297"/>
      <c r="BK11" s="1297"/>
      <c r="BL11" s="1297"/>
      <c r="BM11" s="1297"/>
      <c r="BN11" s="1297"/>
      <c r="BO11" s="1297"/>
      <c r="BP11" s="1297"/>
      <c r="BQ11" s="1297"/>
      <c r="BR11" s="1297"/>
      <c r="BS11" s="1297"/>
      <c r="BT11" s="1297"/>
      <c r="BU11" s="1297"/>
      <c r="BV11" s="1297"/>
      <c r="BW11" s="1297"/>
      <c r="BX11" s="1297"/>
      <c r="BY11" s="1297"/>
      <c r="BZ11" s="1297"/>
      <c r="CA11" s="1297"/>
      <c r="CB11" s="1297"/>
      <c r="CC11" s="1297"/>
      <c r="CD11" s="1297"/>
      <c r="CE11" s="1297"/>
      <c r="CF11" s="1297"/>
      <c r="CG11" s="1297"/>
      <c r="CH11" s="1297"/>
      <c r="CI11" s="1297"/>
      <c r="CJ11" s="1297"/>
      <c r="CK11" s="1297"/>
      <c r="CL11" s="1297"/>
      <c r="CM11" s="1297"/>
      <c r="CN11" s="1297"/>
      <c r="CO11" s="1297"/>
      <c r="CP11" s="1297"/>
      <c r="CQ11" s="1297"/>
      <c r="CR11" s="1297"/>
      <c r="CS11" s="1297"/>
      <c r="CT11" s="1297"/>
      <c r="CU11" s="1297"/>
      <c r="CV11" s="1297"/>
      <c r="CW11" s="1297"/>
      <c r="CX11" s="1297"/>
      <c r="CY11" s="1297"/>
      <c r="CZ11" s="1297"/>
      <c r="DA11" s="1297"/>
      <c r="DB11" s="1297"/>
      <c r="DC11" s="1297"/>
      <c r="DD11" s="1297"/>
      <c r="DE11" s="1297"/>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97"/>
      <c r="B12" s="1297"/>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297"/>
      <c r="AG12" s="1297"/>
      <c r="AH12" s="1297"/>
      <c r="AI12" s="1297"/>
      <c r="AJ12" s="1297"/>
      <c r="AK12" s="1297"/>
      <c r="AL12" s="1297"/>
      <c r="AM12" s="1297"/>
      <c r="AN12" s="1297"/>
      <c r="AO12" s="1297"/>
      <c r="AP12" s="1297"/>
      <c r="AQ12" s="1297"/>
      <c r="AR12" s="1297"/>
      <c r="AS12" s="1297"/>
      <c r="AT12" s="1297"/>
      <c r="AU12" s="1297"/>
      <c r="AV12" s="1297"/>
      <c r="AW12" s="1297"/>
      <c r="AX12" s="1297"/>
      <c r="AY12" s="1297"/>
      <c r="AZ12" s="1297"/>
      <c r="BA12" s="1297"/>
      <c r="BB12" s="1297"/>
      <c r="BC12" s="1297"/>
      <c r="BD12" s="1297"/>
      <c r="BE12" s="1297"/>
      <c r="BF12" s="1297"/>
      <c r="BG12" s="1297"/>
      <c r="BH12" s="1297"/>
      <c r="BI12" s="1297"/>
      <c r="BJ12" s="1297"/>
      <c r="BK12" s="1297"/>
      <c r="BL12" s="1297"/>
      <c r="BM12" s="1297"/>
      <c r="BN12" s="1297"/>
      <c r="BO12" s="1297"/>
      <c r="BP12" s="1297"/>
      <c r="BQ12" s="1297"/>
      <c r="BR12" s="1297"/>
      <c r="BS12" s="1297"/>
      <c r="BT12" s="1297"/>
      <c r="BU12" s="1297"/>
      <c r="BV12" s="1297"/>
      <c r="BW12" s="1297"/>
      <c r="BX12" s="1297"/>
      <c r="BY12" s="1297"/>
      <c r="BZ12" s="1297"/>
      <c r="CA12" s="1297"/>
      <c r="CB12" s="1297"/>
      <c r="CC12" s="1297"/>
      <c r="CD12" s="1297"/>
      <c r="CE12" s="1297"/>
      <c r="CF12" s="1297"/>
      <c r="CG12" s="1297"/>
      <c r="CH12" s="1297"/>
      <c r="CI12" s="1297"/>
      <c r="CJ12" s="1297"/>
      <c r="CK12" s="1297"/>
      <c r="CL12" s="1297"/>
      <c r="CM12" s="1297"/>
      <c r="CN12" s="1297"/>
      <c r="CO12" s="1297"/>
      <c r="CP12" s="1297"/>
      <c r="CQ12" s="1297"/>
      <c r="CR12" s="1297"/>
      <c r="CS12" s="1297"/>
      <c r="CT12" s="1297"/>
      <c r="CU12" s="1297"/>
      <c r="CV12" s="1297"/>
      <c r="CW12" s="1297"/>
      <c r="CX12" s="1297"/>
      <c r="CY12" s="1297"/>
      <c r="CZ12" s="1297"/>
      <c r="DA12" s="1297"/>
      <c r="DB12" s="1297"/>
      <c r="DC12" s="1297"/>
      <c r="DD12" s="1297"/>
      <c r="DE12" s="1297"/>
      <c r="DF12" s="280"/>
      <c r="DG12" s="280"/>
      <c r="DH12" s="280"/>
      <c r="DI12" s="280"/>
      <c r="DJ12" s="280"/>
      <c r="DK12" s="280"/>
      <c r="DL12" s="280"/>
      <c r="DM12" s="280"/>
      <c r="DN12" s="280"/>
      <c r="DO12" s="280"/>
      <c r="DP12" s="280"/>
      <c r="DQ12" s="280"/>
      <c r="DR12" s="280"/>
      <c r="DS12" s="280"/>
      <c r="DT12" s="280"/>
      <c r="DU12" s="280"/>
      <c r="DV12" s="280"/>
      <c r="DW12" s="280"/>
      <c r="EM12" s="279" t="s">
        <v>645</v>
      </c>
    </row>
    <row r="13" spans="1:143" s="279" customFormat="1" ht="13" x14ac:dyDescent="0.2">
      <c r="A13" s="1297"/>
      <c r="B13" s="1297"/>
      <c r="C13" s="1297"/>
      <c r="D13" s="1297"/>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7"/>
      <c r="AM13" s="1297"/>
      <c r="AN13" s="1297"/>
      <c r="AO13" s="1297"/>
      <c r="AP13" s="1297"/>
      <c r="AQ13" s="1297"/>
      <c r="AR13" s="1297"/>
      <c r="AS13" s="1297"/>
      <c r="AT13" s="1297"/>
      <c r="AU13" s="1297"/>
      <c r="AV13" s="1297"/>
      <c r="AW13" s="1297"/>
      <c r="AX13" s="1297"/>
      <c r="AY13" s="1297"/>
      <c r="AZ13" s="1297"/>
      <c r="BA13" s="1297"/>
      <c r="BB13" s="1297"/>
      <c r="BC13" s="1297"/>
      <c r="BD13" s="1297"/>
      <c r="BE13" s="1297"/>
      <c r="BF13" s="1297"/>
      <c r="BG13" s="1297"/>
      <c r="BH13" s="1297"/>
      <c r="BI13" s="1297"/>
      <c r="BJ13" s="1297"/>
      <c r="BK13" s="1297"/>
      <c r="BL13" s="1297"/>
      <c r="BM13" s="1297"/>
      <c r="BN13" s="1297"/>
      <c r="BO13" s="1297"/>
      <c r="BP13" s="1297"/>
      <c r="BQ13" s="1297"/>
      <c r="BR13" s="1297"/>
      <c r="BS13" s="1297"/>
      <c r="BT13" s="1297"/>
      <c r="BU13" s="1297"/>
      <c r="BV13" s="1297"/>
      <c r="BW13" s="1297"/>
      <c r="BX13" s="1297"/>
      <c r="BY13" s="1297"/>
      <c r="BZ13" s="1297"/>
      <c r="CA13" s="1297"/>
      <c r="CB13" s="1297"/>
      <c r="CC13" s="1297"/>
      <c r="CD13" s="1297"/>
      <c r="CE13" s="1297"/>
      <c r="CF13" s="1297"/>
      <c r="CG13" s="1297"/>
      <c r="CH13" s="1297"/>
      <c r="CI13" s="1297"/>
      <c r="CJ13" s="1297"/>
      <c r="CK13" s="1297"/>
      <c r="CL13" s="1297"/>
      <c r="CM13" s="1297"/>
      <c r="CN13" s="1297"/>
      <c r="CO13" s="1297"/>
      <c r="CP13" s="1297"/>
      <c r="CQ13" s="1297"/>
      <c r="CR13" s="1297"/>
      <c r="CS13" s="1297"/>
      <c r="CT13" s="1297"/>
      <c r="CU13" s="1297"/>
      <c r="CV13" s="1297"/>
      <c r="CW13" s="1297"/>
      <c r="CX13" s="1297"/>
      <c r="CY13" s="1297"/>
      <c r="CZ13" s="1297"/>
      <c r="DA13" s="1297"/>
      <c r="DB13" s="1297"/>
      <c r="DC13" s="1297"/>
      <c r="DD13" s="1297"/>
      <c r="DE13" s="1297"/>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97"/>
      <c r="B14" s="1297"/>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297"/>
      <c r="AG14" s="1297"/>
      <c r="AH14" s="1297"/>
      <c r="AI14" s="1297"/>
      <c r="AJ14" s="1297"/>
      <c r="AK14" s="1297"/>
      <c r="AL14" s="1297"/>
      <c r="AM14" s="1297"/>
      <c r="AN14" s="1297"/>
      <c r="AO14" s="1297"/>
      <c r="AP14" s="1297"/>
      <c r="AQ14" s="1297"/>
      <c r="AR14" s="1297"/>
      <c r="AS14" s="1297"/>
      <c r="AT14" s="1297"/>
      <c r="AU14" s="1297"/>
      <c r="AV14" s="1297"/>
      <c r="AW14" s="1297"/>
      <c r="AX14" s="1297"/>
      <c r="AY14" s="1297"/>
      <c r="AZ14" s="1297"/>
      <c r="BA14" s="1297"/>
      <c r="BB14" s="1297"/>
      <c r="BC14" s="1297"/>
      <c r="BD14" s="1297"/>
      <c r="BE14" s="1297"/>
      <c r="BF14" s="1297"/>
      <c r="BG14" s="1297"/>
      <c r="BH14" s="1297"/>
      <c r="BI14" s="1297"/>
      <c r="BJ14" s="1297"/>
      <c r="BK14" s="1297"/>
      <c r="BL14" s="1297"/>
      <c r="BM14" s="1297"/>
      <c r="BN14" s="1297"/>
      <c r="BO14" s="1297"/>
      <c r="BP14" s="1297"/>
      <c r="BQ14" s="1297"/>
      <c r="BR14" s="1297"/>
      <c r="BS14" s="1297"/>
      <c r="BT14" s="1297"/>
      <c r="BU14" s="1297"/>
      <c r="BV14" s="1297"/>
      <c r="BW14" s="1297"/>
      <c r="BX14" s="1297"/>
      <c r="BY14" s="1297"/>
      <c r="BZ14" s="1297"/>
      <c r="CA14" s="1297"/>
      <c r="CB14" s="1297"/>
      <c r="CC14" s="1297"/>
      <c r="CD14" s="1297"/>
      <c r="CE14" s="1297"/>
      <c r="CF14" s="1297"/>
      <c r="CG14" s="1297"/>
      <c r="CH14" s="1297"/>
      <c r="CI14" s="1297"/>
      <c r="CJ14" s="1297"/>
      <c r="CK14" s="1297"/>
      <c r="CL14" s="1297"/>
      <c r="CM14" s="1297"/>
      <c r="CN14" s="1297"/>
      <c r="CO14" s="1297"/>
      <c r="CP14" s="1297"/>
      <c r="CQ14" s="1297"/>
      <c r="CR14" s="1297"/>
      <c r="CS14" s="1297"/>
      <c r="CT14" s="1297"/>
      <c r="CU14" s="1297"/>
      <c r="CV14" s="1297"/>
      <c r="CW14" s="1297"/>
      <c r="CX14" s="1297"/>
      <c r="CY14" s="1297"/>
      <c r="CZ14" s="1297"/>
      <c r="DA14" s="1297"/>
      <c r="DB14" s="1297"/>
      <c r="DC14" s="1297"/>
      <c r="DD14" s="1297"/>
      <c r="DE14" s="1297"/>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40"/>
      <c r="B15" s="1297"/>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7"/>
      <c r="AM15" s="1297"/>
      <c r="AN15" s="1297"/>
      <c r="AO15" s="1297"/>
      <c r="AP15" s="1297"/>
      <c r="AQ15" s="1297"/>
      <c r="AR15" s="1297"/>
      <c r="AS15" s="1297"/>
      <c r="AT15" s="1297"/>
      <c r="AU15" s="1297"/>
      <c r="AV15" s="1297"/>
      <c r="AW15" s="1297"/>
      <c r="AX15" s="1297"/>
      <c r="AY15" s="1297"/>
      <c r="AZ15" s="1297"/>
      <c r="BA15" s="1297"/>
      <c r="BB15" s="1297"/>
      <c r="BC15" s="1297"/>
      <c r="BD15" s="1297"/>
      <c r="BE15" s="1297"/>
      <c r="BF15" s="1297"/>
      <c r="BG15" s="1297"/>
      <c r="BH15" s="1297"/>
      <c r="BI15" s="1297"/>
      <c r="BJ15" s="1297"/>
      <c r="BK15" s="1297"/>
      <c r="BL15" s="1297"/>
      <c r="BM15" s="1297"/>
      <c r="BN15" s="1297"/>
      <c r="BO15" s="1297"/>
      <c r="BP15" s="1297"/>
      <c r="BQ15" s="1297"/>
      <c r="BR15" s="1297"/>
      <c r="BS15" s="1297"/>
      <c r="BT15" s="1297"/>
      <c r="BU15" s="1297"/>
      <c r="BV15" s="1297"/>
      <c r="BW15" s="1297"/>
      <c r="BX15" s="1297"/>
      <c r="BY15" s="1297"/>
      <c r="BZ15" s="1297"/>
      <c r="CA15" s="1297"/>
      <c r="CB15" s="1297"/>
      <c r="CC15" s="1297"/>
      <c r="CD15" s="1297"/>
      <c r="CE15" s="1297"/>
      <c r="CF15" s="1297"/>
      <c r="CG15" s="1297"/>
      <c r="CH15" s="1297"/>
      <c r="CI15" s="1297"/>
      <c r="CJ15" s="1297"/>
      <c r="CK15" s="1297"/>
      <c r="CL15" s="1297"/>
      <c r="CM15" s="1297"/>
      <c r="CN15" s="1297"/>
      <c r="CO15" s="1297"/>
      <c r="CP15" s="1297"/>
      <c r="CQ15" s="1297"/>
      <c r="CR15" s="1297"/>
      <c r="CS15" s="1297"/>
      <c r="CT15" s="1297"/>
      <c r="CU15" s="1297"/>
      <c r="CV15" s="1297"/>
      <c r="CW15" s="1297"/>
      <c r="CX15" s="1297"/>
      <c r="CY15" s="1297"/>
      <c r="CZ15" s="1297"/>
      <c r="DA15" s="1297"/>
      <c r="DB15" s="1297"/>
      <c r="DC15" s="1297"/>
      <c r="DD15" s="1297"/>
      <c r="DE15" s="1297"/>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40"/>
      <c r="B16" s="1297"/>
      <c r="C16" s="1297"/>
      <c r="D16" s="1297"/>
      <c r="E16" s="1297"/>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7"/>
      <c r="AJ16" s="1297"/>
      <c r="AK16" s="1297"/>
      <c r="AL16" s="1297"/>
      <c r="AM16" s="1297"/>
      <c r="AN16" s="1297"/>
      <c r="AO16" s="1297"/>
      <c r="AP16" s="1297"/>
      <c r="AQ16" s="1297"/>
      <c r="AR16" s="1297"/>
      <c r="AS16" s="1297"/>
      <c r="AT16" s="1297"/>
      <c r="AU16" s="1297"/>
      <c r="AV16" s="1297"/>
      <c r="AW16" s="1297"/>
      <c r="AX16" s="1297"/>
      <c r="AY16" s="1297"/>
      <c r="AZ16" s="1297"/>
      <c r="BA16" s="1297"/>
      <c r="BB16" s="1297"/>
      <c r="BC16" s="1297"/>
      <c r="BD16" s="1297"/>
      <c r="BE16" s="1297"/>
      <c r="BF16" s="1297"/>
      <c r="BG16" s="1297"/>
      <c r="BH16" s="1297"/>
      <c r="BI16" s="1297"/>
      <c r="BJ16" s="1297"/>
      <c r="BK16" s="1297"/>
      <c r="BL16" s="1297"/>
      <c r="BM16" s="1297"/>
      <c r="BN16" s="1297"/>
      <c r="BO16" s="1297"/>
      <c r="BP16" s="1297"/>
      <c r="BQ16" s="1297"/>
      <c r="BR16" s="1297"/>
      <c r="BS16" s="1297"/>
      <c r="BT16" s="1297"/>
      <c r="BU16" s="1297"/>
      <c r="BV16" s="1297"/>
      <c r="BW16" s="1297"/>
      <c r="BX16" s="1297"/>
      <c r="BY16" s="1297"/>
      <c r="BZ16" s="1297"/>
      <c r="CA16" s="1297"/>
      <c r="CB16" s="1297"/>
      <c r="CC16" s="1297"/>
      <c r="CD16" s="1297"/>
      <c r="CE16" s="1297"/>
      <c r="CF16" s="1297"/>
      <c r="CG16" s="1297"/>
      <c r="CH16" s="1297"/>
      <c r="CI16" s="1297"/>
      <c r="CJ16" s="1297"/>
      <c r="CK16" s="1297"/>
      <c r="CL16" s="1297"/>
      <c r="CM16" s="1297"/>
      <c r="CN16" s="1297"/>
      <c r="CO16" s="1297"/>
      <c r="CP16" s="1297"/>
      <c r="CQ16" s="1297"/>
      <c r="CR16" s="1297"/>
      <c r="CS16" s="1297"/>
      <c r="CT16" s="1297"/>
      <c r="CU16" s="1297"/>
      <c r="CV16" s="1297"/>
      <c r="CW16" s="1297"/>
      <c r="CX16" s="1297"/>
      <c r="CY16" s="1297"/>
      <c r="CZ16" s="1297"/>
      <c r="DA16" s="1297"/>
      <c r="DB16" s="1297"/>
      <c r="DC16" s="1297"/>
      <c r="DD16" s="1297"/>
      <c r="DE16" s="1297"/>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40"/>
      <c r="B17" s="1297"/>
      <c r="C17" s="1297"/>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7"/>
      <c r="AL17" s="1297"/>
      <c r="AM17" s="1297"/>
      <c r="AN17" s="1297"/>
      <c r="AO17" s="1297"/>
      <c r="AP17" s="1297"/>
      <c r="AQ17" s="1297"/>
      <c r="AR17" s="1297"/>
      <c r="AS17" s="1297"/>
      <c r="AT17" s="1297"/>
      <c r="AU17" s="1297"/>
      <c r="AV17" s="1297"/>
      <c r="AW17" s="1297"/>
      <c r="AX17" s="1297"/>
      <c r="AY17" s="1297"/>
      <c r="AZ17" s="1297"/>
      <c r="BA17" s="1297"/>
      <c r="BB17" s="1297"/>
      <c r="BC17" s="1297"/>
      <c r="BD17" s="1297"/>
      <c r="BE17" s="1297"/>
      <c r="BF17" s="1297"/>
      <c r="BG17" s="1297"/>
      <c r="BH17" s="1297"/>
      <c r="BI17" s="1297"/>
      <c r="BJ17" s="1297"/>
      <c r="BK17" s="1297"/>
      <c r="BL17" s="1297"/>
      <c r="BM17" s="1297"/>
      <c r="BN17" s="1297"/>
      <c r="BO17" s="1297"/>
      <c r="BP17" s="1297"/>
      <c r="BQ17" s="1297"/>
      <c r="BR17" s="1297"/>
      <c r="BS17" s="1297"/>
      <c r="BT17" s="1297"/>
      <c r="BU17" s="1297"/>
      <c r="BV17" s="1297"/>
      <c r="BW17" s="1297"/>
      <c r="BX17" s="1297"/>
      <c r="BY17" s="1297"/>
      <c r="BZ17" s="1297"/>
      <c r="CA17" s="1297"/>
      <c r="CB17" s="1297"/>
      <c r="CC17" s="1297"/>
      <c r="CD17" s="1297"/>
      <c r="CE17" s="1297"/>
      <c r="CF17" s="1297"/>
      <c r="CG17" s="1297"/>
      <c r="CH17" s="1297"/>
      <c r="CI17" s="1297"/>
      <c r="CJ17" s="1297"/>
      <c r="CK17" s="1297"/>
      <c r="CL17" s="1297"/>
      <c r="CM17" s="1297"/>
      <c r="CN17" s="1297"/>
      <c r="CO17" s="1297"/>
      <c r="CP17" s="1297"/>
      <c r="CQ17" s="1297"/>
      <c r="CR17" s="1297"/>
      <c r="CS17" s="1297"/>
      <c r="CT17" s="1297"/>
      <c r="CU17" s="1297"/>
      <c r="CV17" s="1297"/>
      <c r="CW17" s="1297"/>
      <c r="CX17" s="1297"/>
      <c r="CY17" s="1297"/>
      <c r="CZ17" s="1297"/>
      <c r="DA17" s="1297"/>
      <c r="DB17" s="1297"/>
      <c r="DC17" s="1297"/>
      <c r="DD17" s="1297"/>
      <c r="DE17" s="1297"/>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40"/>
      <c r="B18" s="1297"/>
      <c r="C18" s="1297"/>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7"/>
      <c r="CM18" s="1297"/>
      <c r="CN18" s="1297"/>
      <c r="CO18" s="1297"/>
      <c r="CP18" s="1297"/>
      <c r="CQ18" s="1297"/>
      <c r="CR18" s="1297"/>
      <c r="CS18" s="1297"/>
      <c r="CT18" s="1297"/>
      <c r="CU18" s="1297"/>
      <c r="CV18" s="1297"/>
      <c r="CW18" s="1297"/>
      <c r="CX18" s="1297"/>
      <c r="CY18" s="1297"/>
      <c r="CZ18" s="1297"/>
      <c r="DA18" s="1297"/>
      <c r="DB18" s="1297"/>
      <c r="DC18" s="1297"/>
      <c r="DD18" s="1297"/>
      <c r="DE18" s="1297"/>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40"/>
      <c r="DE19" s="1240"/>
    </row>
    <row r="20" spans="1:351" ht="13" x14ac:dyDescent="0.2">
      <c r="DD20" s="1240"/>
      <c r="DE20" s="1240"/>
    </row>
    <row r="21" spans="1:351" ht="16.5" x14ac:dyDescent="0.2">
      <c r="B21" s="1296"/>
      <c r="C21" s="1292"/>
      <c r="D21" s="1292"/>
      <c r="E21" s="1292"/>
      <c r="F21" s="1292"/>
      <c r="G21" s="1292"/>
      <c r="H21" s="1292"/>
      <c r="I21" s="1292"/>
      <c r="J21" s="1292"/>
      <c r="K21" s="1292"/>
      <c r="L21" s="1292"/>
      <c r="M21" s="1292"/>
      <c r="N21" s="1295"/>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5"/>
      <c r="AU21" s="1292"/>
      <c r="AV21" s="1292"/>
      <c r="AW21" s="1292"/>
      <c r="AX21" s="1292"/>
      <c r="AY21" s="1292"/>
      <c r="AZ21" s="1292"/>
      <c r="BA21" s="1292"/>
      <c r="BB21" s="1292"/>
      <c r="BC21" s="1292"/>
      <c r="BD21" s="1292"/>
      <c r="BE21" s="1292"/>
      <c r="BF21" s="1295"/>
      <c r="BG21" s="1292"/>
      <c r="BH21" s="1292"/>
      <c r="BI21" s="1292"/>
      <c r="BJ21" s="1292"/>
      <c r="BK21" s="1292"/>
      <c r="BL21" s="1292"/>
      <c r="BM21" s="1292"/>
      <c r="BN21" s="1292"/>
      <c r="BO21" s="1292"/>
      <c r="BP21" s="1292"/>
      <c r="BQ21" s="1292"/>
      <c r="BR21" s="1295"/>
      <c r="BS21" s="1292"/>
      <c r="BT21" s="1292"/>
      <c r="BU21" s="1292"/>
      <c r="BV21" s="1292"/>
      <c r="BW21" s="1292"/>
      <c r="BX21" s="1292"/>
      <c r="BY21" s="1292"/>
      <c r="BZ21" s="1292"/>
      <c r="CA21" s="1292"/>
      <c r="CB21" s="1292"/>
      <c r="CC21" s="1292"/>
      <c r="CD21" s="1295"/>
      <c r="CE21" s="1292"/>
      <c r="CF21" s="1292"/>
      <c r="CG21" s="1292"/>
      <c r="CH21" s="1292"/>
      <c r="CI21" s="1292"/>
      <c r="CJ21" s="1292"/>
      <c r="CK21" s="1292"/>
      <c r="CL21" s="1292"/>
      <c r="CM21" s="1292"/>
      <c r="CN21" s="1292"/>
      <c r="CO21" s="1292"/>
      <c r="CP21" s="1295"/>
      <c r="CQ21" s="1292"/>
      <c r="CR21" s="1292"/>
      <c r="CS21" s="1292"/>
      <c r="CT21" s="1292"/>
      <c r="CU21" s="1292"/>
      <c r="CV21" s="1292"/>
      <c r="CW21" s="1292"/>
      <c r="CX21" s="1292"/>
      <c r="CY21" s="1292"/>
      <c r="CZ21" s="1292"/>
      <c r="DA21" s="1292"/>
      <c r="DB21" s="1295"/>
      <c r="DC21" s="1292"/>
      <c r="DD21" s="1291"/>
      <c r="DE21" s="1240"/>
      <c r="MM21" s="1294"/>
    </row>
    <row r="22" spans="1:351" ht="16.5" x14ac:dyDescent="0.2">
      <c r="B22" s="1241"/>
      <c r="MM22" s="1294"/>
    </row>
    <row r="23" spans="1:351" ht="13" x14ac:dyDescent="0.2">
      <c r="B23" s="1241"/>
    </row>
    <row r="24" spans="1:351" ht="13" x14ac:dyDescent="0.2">
      <c r="B24" s="1241"/>
    </row>
    <row r="25" spans="1:351" ht="13" x14ac:dyDescent="0.2">
      <c r="B25" s="1241"/>
    </row>
    <row r="26" spans="1:351" ht="13" x14ac:dyDescent="0.2">
      <c r="B26" s="1241"/>
    </row>
    <row r="27" spans="1:351" ht="13" x14ac:dyDescent="0.2">
      <c r="B27" s="1241"/>
    </row>
    <row r="28" spans="1:351" ht="13" x14ac:dyDescent="0.2">
      <c r="B28" s="1241"/>
    </row>
    <row r="29" spans="1:351" ht="13" x14ac:dyDescent="0.2">
      <c r="B29" s="1241"/>
    </row>
    <row r="30" spans="1:351" ht="13" x14ac:dyDescent="0.2">
      <c r="B30" s="1241"/>
    </row>
    <row r="31" spans="1:351" ht="13" x14ac:dyDescent="0.2">
      <c r="B31" s="1241"/>
    </row>
    <row r="32" spans="1:351" ht="13" x14ac:dyDescent="0.2">
      <c r="B32" s="1241"/>
    </row>
    <row r="33" spans="2:109" ht="13" x14ac:dyDescent="0.2">
      <c r="B33" s="1241"/>
    </row>
    <row r="34" spans="2:109" ht="13" x14ac:dyDescent="0.2">
      <c r="B34" s="1241"/>
    </row>
    <row r="35" spans="2:109" ht="13" x14ac:dyDescent="0.2">
      <c r="B35" s="1241"/>
    </row>
    <row r="36" spans="2:109" ht="13" x14ac:dyDescent="0.2">
      <c r="B36" s="1241"/>
    </row>
    <row r="37" spans="2:109" ht="13" x14ac:dyDescent="0.2">
      <c r="B37" s="1241"/>
    </row>
    <row r="38" spans="2:109" ht="13" x14ac:dyDescent="0.2">
      <c r="B38" s="1241"/>
    </row>
    <row r="39" spans="2:109" ht="13"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 x14ac:dyDescent="0.2">
      <c r="B40" s="1282"/>
      <c r="DD40" s="1282"/>
      <c r="DE40" s="1240"/>
    </row>
    <row r="41" spans="2:109" ht="16.5" x14ac:dyDescent="0.2">
      <c r="B41" s="1293" t="s">
        <v>644</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 x14ac:dyDescent="0.2">
      <c r="B42" s="1241"/>
      <c r="G42" s="1278"/>
      <c r="I42" s="1277"/>
      <c r="J42" s="1277"/>
      <c r="K42" s="1277"/>
      <c r="AM42" s="1278"/>
      <c r="AN42" s="1278" t="s">
        <v>640</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1"/>
      <c r="AN43" s="1276" t="s">
        <v>643</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 x14ac:dyDescent="0.2">
      <c r="B44" s="1241"/>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 x14ac:dyDescent="0.2">
      <c r="B45" s="1241"/>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 x14ac:dyDescent="0.2">
      <c r="B46" s="1241"/>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 x14ac:dyDescent="0.2">
      <c r="B47" s="1241"/>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 x14ac:dyDescent="0.2">
      <c r="B48" s="1241"/>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41"/>
      <c r="AN49" s="1240" t="s">
        <v>638</v>
      </c>
    </row>
    <row r="50" spans="1:109" ht="13" x14ac:dyDescent="0.2">
      <c r="B50" s="1241"/>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517</v>
      </c>
      <c r="BQ50" s="1250"/>
      <c r="BR50" s="1250"/>
      <c r="BS50" s="1250"/>
      <c r="BT50" s="1250"/>
      <c r="BU50" s="1250"/>
      <c r="BV50" s="1250"/>
      <c r="BW50" s="1250"/>
      <c r="BX50" s="1250" t="s">
        <v>518</v>
      </c>
      <c r="BY50" s="1250"/>
      <c r="BZ50" s="1250"/>
      <c r="CA50" s="1250"/>
      <c r="CB50" s="1250"/>
      <c r="CC50" s="1250"/>
      <c r="CD50" s="1250"/>
      <c r="CE50" s="1250"/>
      <c r="CF50" s="1250" t="s">
        <v>519</v>
      </c>
      <c r="CG50" s="1250"/>
      <c r="CH50" s="1250"/>
      <c r="CI50" s="1250"/>
      <c r="CJ50" s="1250"/>
      <c r="CK50" s="1250"/>
      <c r="CL50" s="1250"/>
      <c r="CM50" s="1250"/>
      <c r="CN50" s="1250" t="s">
        <v>520</v>
      </c>
      <c r="CO50" s="1250"/>
      <c r="CP50" s="1250"/>
      <c r="CQ50" s="1250"/>
      <c r="CR50" s="1250"/>
      <c r="CS50" s="1250"/>
      <c r="CT50" s="1250"/>
      <c r="CU50" s="1250"/>
      <c r="CV50" s="1250" t="s">
        <v>521</v>
      </c>
      <c r="CW50" s="1250"/>
      <c r="CX50" s="1250"/>
      <c r="CY50" s="1250"/>
      <c r="CZ50" s="1250"/>
      <c r="DA50" s="1250"/>
      <c r="DB50" s="1250"/>
      <c r="DC50" s="1250"/>
    </row>
    <row r="51" spans="1:109" ht="13.5" customHeight="1" x14ac:dyDescent="0.2">
      <c r="B51" s="1241"/>
      <c r="G51" s="1257"/>
      <c r="H51" s="1257"/>
      <c r="I51" s="1290"/>
      <c r="J51" s="1290"/>
      <c r="K51" s="1256"/>
      <c r="L51" s="1256"/>
      <c r="M51" s="1256"/>
      <c r="N51" s="1256"/>
      <c r="AM51" s="1255"/>
      <c r="AN51" s="1249" t="s">
        <v>637</v>
      </c>
      <c r="AO51" s="1249"/>
      <c r="AP51" s="1249"/>
      <c r="AQ51" s="1249"/>
      <c r="AR51" s="1249"/>
      <c r="AS51" s="1249"/>
      <c r="AT51" s="1249"/>
      <c r="AU51" s="1249"/>
      <c r="AV51" s="1249"/>
      <c r="AW51" s="1249"/>
      <c r="AX51" s="1249"/>
      <c r="AY51" s="1249"/>
      <c r="AZ51" s="1249"/>
      <c r="BA51" s="1249"/>
      <c r="BB51" s="1249" t="s">
        <v>635</v>
      </c>
      <c r="BC51" s="1249"/>
      <c r="BD51" s="1249"/>
      <c r="BE51" s="1249"/>
      <c r="BF51" s="1249"/>
      <c r="BG51" s="1249"/>
      <c r="BH51" s="1249"/>
      <c r="BI51" s="1249"/>
      <c r="BJ51" s="1249"/>
      <c r="BK51" s="1249"/>
      <c r="BL51" s="1249"/>
      <c r="BM51" s="1249"/>
      <c r="BN51" s="1249"/>
      <c r="BO51" s="1249"/>
      <c r="BP51" s="1248">
        <v>197.3</v>
      </c>
      <c r="BQ51" s="1248"/>
      <c r="BR51" s="1248"/>
      <c r="BS51" s="1248"/>
      <c r="BT51" s="1248"/>
      <c r="BU51" s="1248"/>
      <c r="BV51" s="1248"/>
      <c r="BW51" s="1248"/>
      <c r="BX51" s="1248">
        <v>192.7</v>
      </c>
      <c r="BY51" s="1248"/>
      <c r="BZ51" s="1248"/>
      <c r="CA51" s="1248"/>
      <c r="CB51" s="1248"/>
      <c r="CC51" s="1248"/>
      <c r="CD51" s="1248"/>
      <c r="CE51" s="1248"/>
      <c r="CF51" s="1248">
        <v>193</v>
      </c>
      <c r="CG51" s="1248"/>
      <c r="CH51" s="1248"/>
      <c r="CI51" s="1248"/>
      <c r="CJ51" s="1248"/>
      <c r="CK51" s="1248"/>
      <c r="CL51" s="1248"/>
      <c r="CM51" s="1248"/>
      <c r="CN51" s="1248">
        <v>190.1</v>
      </c>
      <c r="CO51" s="1248"/>
      <c r="CP51" s="1248"/>
      <c r="CQ51" s="1248"/>
      <c r="CR51" s="1248"/>
      <c r="CS51" s="1248"/>
      <c r="CT51" s="1248"/>
      <c r="CU51" s="1248"/>
      <c r="CV51" s="1248">
        <v>187.3</v>
      </c>
      <c r="CW51" s="1248"/>
      <c r="CX51" s="1248"/>
      <c r="CY51" s="1248"/>
      <c r="CZ51" s="1248"/>
      <c r="DA51" s="1248"/>
      <c r="DB51" s="1248"/>
      <c r="DC51" s="1248"/>
    </row>
    <row r="52" spans="1:109" ht="13" x14ac:dyDescent="0.2">
      <c r="B52" s="1241"/>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 x14ac:dyDescent="0.2">
      <c r="A53" s="1277"/>
      <c r="B53" s="1241"/>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642</v>
      </c>
      <c r="BC53" s="1249"/>
      <c r="BD53" s="1249"/>
      <c r="BE53" s="1249"/>
      <c r="BF53" s="1249"/>
      <c r="BG53" s="1249"/>
      <c r="BH53" s="1249"/>
      <c r="BI53" s="1249"/>
      <c r="BJ53" s="1249"/>
      <c r="BK53" s="1249"/>
      <c r="BL53" s="1249"/>
      <c r="BM53" s="1249"/>
      <c r="BN53" s="1249"/>
      <c r="BO53" s="1249"/>
      <c r="BP53" s="1248">
        <v>66</v>
      </c>
      <c r="BQ53" s="1248"/>
      <c r="BR53" s="1248"/>
      <c r="BS53" s="1248"/>
      <c r="BT53" s="1248"/>
      <c r="BU53" s="1248"/>
      <c r="BV53" s="1248"/>
      <c r="BW53" s="1248"/>
      <c r="BX53" s="1248">
        <v>67.3</v>
      </c>
      <c r="BY53" s="1248"/>
      <c r="BZ53" s="1248"/>
      <c r="CA53" s="1248"/>
      <c r="CB53" s="1248"/>
      <c r="CC53" s="1248"/>
      <c r="CD53" s="1248"/>
      <c r="CE53" s="1248"/>
      <c r="CF53" s="1248">
        <v>68.400000000000006</v>
      </c>
      <c r="CG53" s="1248"/>
      <c r="CH53" s="1248"/>
      <c r="CI53" s="1248"/>
      <c r="CJ53" s="1248"/>
      <c r="CK53" s="1248"/>
      <c r="CL53" s="1248"/>
      <c r="CM53" s="1248"/>
      <c r="CN53" s="1248">
        <v>69.3</v>
      </c>
      <c r="CO53" s="1248"/>
      <c r="CP53" s="1248"/>
      <c r="CQ53" s="1248"/>
      <c r="CR53" s="1248"/>
      <c r="CS53" s="1248"/>
      <c r="CT53" s="1248"/>
      <c r="CU53" s="1248"/>
      <c r="CV53" s="1248">
        <v>69.900000000000006</v>
      </c>
      <c r="CW53" s="1248"/>
      <c r="CX53" s="1248"/>
      <c r="CY53" s="1248"/>
      <c r="CZ53" s="1248"/>
      <c r="DA53" s="1248"/>
      <c r="DB53" s="1248"/>
      <c r="DC53" s="1248"/>
    </row>
    <row r="54" spans="1:109" ht="13" x14ac:dyDescent="0.2">
      <c r="A54" s="1277"/>
      <c r="B54" s="1241"/>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 x14ac:dyDescent="0.2">
      <c r="A55" s="1277"/>
      <c r="B55" s="1241"/>
      <c r="G55" s="1253"/>
      <c r="H55" s="1253"/>
      <c r="I55" s="1253"/>
      <c r="J55" s="1253"/>
      <c r="K55" s="1256"/>
      <c r="L55" s="1256"/>
      <c r="M55" s="1256"/>
      <c r="N55" s="1256"/>
      <c r="AN55" s="1250" t="s">
        <v>636</v>
      </c>
      <c r="AO55" s="1250"/>
      <c r="AP55" s="1250"/>
      <c r="AQ55" s="1250"/>
      <c r="AR55" s="1250"/>
      <c r="AS55" s="1250"/>
      <c r="AT55" s="1250"/>
      <c r="AU55" s="1250"/>
      <c r="AV55" s="1250"/>
      <c r="AW55" s="1250"/>
      <c r="AX55" s="1250"/>
      <c r="AY55" s="1250"/>
      <c r="AZ55" s="1250"/>
      <c r="BA55" s="1250"/>
      <c r="BB55" s="1249" t="s">
        <v>635</v>
      </c>
      <c r="BC55" s="1249"/>
      <c r="BD55" s="1249"/>
      <c r="BE55" s="1249"/>
      <c r="BF55" s="1249"/>
      <c r="BG55" s="1249"/>
      <c r="BH55" s="1249"/>
      <c r="BI55" s="1249"/>
      <c r="BJ55" s="1249"/>
      <c r="BK55" s="1249"/>
      <c r="BL55" s="1249"/>
      <c r="BM55" s="1249"/>
      <c r="BN55" s="1249"/>
      <c r="BO55" s="1249"/>
      <c r="BP55" s="1248">
        <v>196.3</v>
      </c>
      <c r="BQ55" s="1248"/>
      <c r="BR55" s="1248"/>
      <c r="BS55" s="1248"/>
      <c r="BT55" s="1248"/>
      <c r="BU55" s="1248"/>
      <c r="BV55" s="1248"/>
      <c r="BW55" s="1248"/>
      <c r="BX55" s="1248">
        <v>196.2</v>
      </c>
      <c r="BY55" s="1248"/>
      <c r="BZ55" s="1248"/>
      <c r="CA55" s="1248"/>
      <c r="CB55" s="1248"/>
      <c r="CC55" s="1248"/>
      <c r="CD55" s="1248"/>
      <c r="CE55" s="1248"/>
      <c r="CF55" s="1248">
        <v>198</v>
      </c>
      <c r="CG55" s="1248"/>
      <c r="CH55" s="1248"/>
      <c r="CI55" s="1248"/>
      <c r="CJ55" s="1248"/>
      <c r="CK55" s="1248"/>
      <c r="CL55" s="1248"/>
      <c r="CM55" s="1248"/>
      <c r="CN55" s="1248">
        <v>195.2</v>
      </c>
      <c r="CO55" s="1248"/>
      <c r="CP55" s="1248"/>
      <c r="CQ55" s="1248"/>
      <c r="CR55" s="1248"/>
      <c r="CS55" s="1248"/>
      <c r="CT55" s="1248"/>
      <c r="CU55" s="1248"/>
      <c r="CV55" s="1248">
        <v>193.6</v>
      </c>
      <c r="CW55" s="1248"/>
      <c r="CX55" s="1248"/>
      <c r="CY55" s="1248"/>
      <c r="CZ55" s="1248"/>
      <c r="DA55" s="1248"/>
      <c r="DB55" s="1248"/>
      <c r="DC55" s="1248"/>
    </row>
    <row r="56" spans="1:109" ht="13" x14ac:dyDescent="0.2">
      <c r="A56" s="1277"/>
      <c r="B56" s="1241"/>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 x14ac:dyDescent="0.2">
      <c r="B57" s="1283"/>
      <c r="G57" s="1253"/>
      <c r="H57" s="1253"/>
      <c r="I57" s="1252"/>
      <c r="J57" s="1252"/>
      <c r="K57" s="1256"/>
      <c r="L57" s="1256"/>
      <c r="M57" s="1256"/>
      <c r="N57" s="1256"/>
      <c r="AM57" s="1240"/>
      <c r="AN57" s="1250"/>
      <c r="AO57" s="1250"/>
      <c r="AP57" s="1250"/>
      <c r="AQ57" s="1250"/>
      <c r="AR57" s="1250"/>
      <c r="AS57" s="1250"/>
      <c r="AT57" s="1250"/>
      <c r="AU57" s="1250"/>
      <c r="AV57" s="1250"/>
      <c r="AW57" s="1250"/>
      <c r="AX57" s="1250"/>
      <c r="AY57" s="1250"/>
      <c r="AZ57" s="1250"/>
      <c r="BA57" s="1250"/>
      <c r="BB57" s="1249" t="s">
        <v>642</v>
      </c>
      <c r="BC57" s="1249"/>
      <c r="BD57" s="1249"/>
      <c r="BE57" s="1249"/>
      <c r="BF57" s="1249"/>
      <c r="BG57" s="1249"/>
      <c r="BH57" s="1249"/>
      <c r="BI57" s="1249"/>
      <c r="BJ57" s="1249"/>
      <c r="BK57" s="1249"/>
      <c r="BL57" s="1249"/>
      <c r="BM57" s="1249"/>
      <c r="BN57" s="1249"/>
      <c r="BO57" s="1249"/>
      <c r="BP57" s="1248">
        <v>56.1</v>
      </c>
      <c r="BQ57" s="1248"/>
      <c r="BR57" s="1248"/>
      <c r="BS57" s="1248"/>
      <c r="BT57" s="1248"/>
      <c r="BU57" s="1248"/>
      <c r="BV57" s="1248"/>
      <c r="BW57" s="1248"/>
      <c r="BX57" s="1248">
        <v>57.3</v>
      </c>
      <c r="BY57" s="1248"/>
      <c r="BZ57" s="1248"/>
      <c r="CA57" s="1248"/>
      <c r="CB57" s="1248"/>
      <c r="CC57" s="1248"/>
      <c r="CD57" s="1248"/>
      <c r="CE57" s="1248"/>
      <c r="CF57" s="1248">
        <v>60.1</v>
      </c>
      <c r="CG57" s="1248"/>
      <c r="CH57" s="1248"/>
      <c r="CI57" s="1248"/>
      <c r="CJ57" s="1248"/>
      <c r="CK57" s="1248"/>
      <c r="CL57" s="1248"/>
      <c r="CM57" s="1248"/>
      <c r="CN57" s="1248">
        <v>60.7</v>
      </c>
      <c r="CO57" s="1248"/>
      <c r="CP57" s="1248"/>
      <c r="CQ57" s="1248"/>
      <c r="CR57" s="1248"/>
      <c r="CS57" s="1248"/>
      <c r="CT57" s="1248"/>
      <c r="CU57" s="1248"/>
      <c r="CV57" s="1248">
        <v>60.1</v>
      </c>
      <c r="CW57" s="1248"/>
      <c r="CX57" s="1248"/>
      <c r="CY57" s="1248"/>
      <c r="CZ57" s="1248"/>
      <c r="DA57" s="1248"/>
      <c r="DB57" s="1248"/>
      <c r="DC57" s="1248"/>
      <c r="DD57" s="1288"/>
      <c r="DE57" s="1283"/>
    </row>
    <row r="58" spans="1:109" s="1277" customFormat="1" ht="13" x14ac:dyDescent="0.2">
      <c r="A58" s="1240"/>
      <c r="B58" s="1283"/>
      <c r="G58" s="1253"/>
      <c r="H58" s="1253"/>
      <c r="I58" s="1252"/>
      <c r="J58" s="1252"/>
      <c r="K58" s="1256"/>
      <c r="L58" s="1256"/>
      <c r="M58" s="1256"/>
      <c r="N58" s="1256"/>
      <c r="AM58" s="1240"/>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 x14ac:dyDescent="0.2">
      <c r="A59" s="1240"/>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 x14ac:dyDescent="0.2">
      <c r="A60" s="1240"/>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 x14ac:dyDescent="0.2">
      <c r="A61" s="1240"/>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0"/>
    </row>
    <row r="63" spans="1:109" ht="16.5" x14ac:dyDescent="0.2">
      <c r="B63" s="1281" t="s">
        <v>641</v>
      </c>
    </row>
    <row r="64" spans="1:109" ht="13" x14ac:dyDescent="0.2">
      <c r="B64" s="1241"/>
      <c r="G64" s="1278"/>
      <c r="I64" s="1280"/>
      <c r="J64" s="1280"/>
      <c r="K64" s="1280"/>
      <c r="L64" s="1280"/>
      <c r="M64" s="1280"/>
      <c r="N64" s="1279"/>
      <c r="AM64" s="1278"/>
      <c r="AN64" s="1278" t="s">
        <v>640</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 x14ac:dyDescent="0.2">
      <c r="B65" s="1241"/>
      <c r="AN65" s="1276" t="s">
        <v>639</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 x14ac:dyDescent="0.2">
      <c r="B66" s="1241"/>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 x14ac:dyDescent="0.2">
      <c r="B67" s="1241"/>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 x14ac:dyDescent="0.2">
      <c r="B68" s="1241"/>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 x14ac:dyDescent="0.2">
      <c r="B69" s="1241"/>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 x14ac:dyDescent="0.2">
      <c r="B70" s="1241"/>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41"/>
      <c r="G71" s="1263"/>
      <c r="I71" s="1266"/>
      <c r="J71" s="1265"/>
      <c r="K71" s="1265"/>
      <c r="L71" s="1264"/>
      <c r="M71" s="1265"/>
      <c r="N71" s="1264"/>
      <c r="AM71" s="1263"/>
      <c r="AN71" s="1240" t="s">
        <v>638</v>
      </c>
    </row>
    <row r="72" spans="2:107" ht="13" x14ac:dyDescent="0.2">
      <c r="B72" s="1241"/>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517</v>
      </c>
      <c r="BQ72" s="1250"/>
      <c r="BR72" s="1250"/>
      <c r="BS72" s="1250"/>
      <c r="BT72" s="1250"/>
      <c r="BU72" s="1250"/>
      <c r="BV72" s="1250"/>
      <c r="BW72" s="1250"/>
      <c r="BX72" s="1250" t="s">
        <v>518</v>
      </c>
      <c r="BY72" s="1250"/>
      <c r="BZ72" s="1250"/>
      <c r="CA72" s="1250"/>
      <c r="CB72" s="1250"/>
      <c r="CC72" s="1250"/>
      <c r="CD72" s="1250"/>
      <c r="CE72" s="1250"/>
      <c r="CF72" s="1250" t="s">
        <v>519</v>
      </c>
      <c r="CG72" s="1250"/>
      <c r="CH72" s="1250"/>
      <c r="CI72" s="1250"/>
      <c r="CJ72" s="1250"/>
      <c r="CK72" s="1250"/>
      <c r="CL72" s="1250"/>
      <c r="CM72" s="1250"/>
      <c r="CN72" s="1250" t="s">
        <v>520</v>
      </c>
      <c r="CO72" s="1250"/>
      <c r="CP72" s="1250"/>
      <c r="CQ72" s="1250"/>
      <c r="CR72" s="1250"/>
      <c r="CS72" s="1250"/>
      <c r="CT72" s="1250"/>
      <c r="CU72" s="1250"/>
      <c r="CV72" s="1250" t="s">
        <v>521</v>
      </c>
      <c r="CW72" s="1250"/>
      <c r="CX72" s="1250"/>
      <c r="CY72" s="1250"/>
      <c r="CZ72" s="1250"/>
      <c r="DA72" s="1250"/>
      <c r="DB72" s="1250"/>
      <c r="DC72" s="1250"/>
    </row>
    <row r="73" spans="2:107" ht="13" x14ac:dyDescent="0.2">
      <c r="B73" s="1241"/>
      <c r="G73" s="1257"/>
      <c r="H73" s="1257"/>
      <c r="I73" s="1257"/>
      <c r="J73" s="1257"/>
      <c r="K73" s="1254"/>
      <c r="L73" s="1254"/>
      <c r="M73" s="1254"/>
      <c r="N73" s="1254"/>
      <c r="AM73" s="1255"/>
      <c r="AN73" s="1249" t="s">
        <v>637</v>
      </c>
      <c r="AO73" s="1249"/>
      <c r="AP73" s="1249"/>
      <c r="AQ73" s="1249"/>
      <c r="AR73" s="1249"/>
      <c r="AS73" s="1249"/>
      <c r="AT73" s="1249"/>
      <c r="AU73" s="1249"/>
      <c r="AV73" s="1249"/>
      <c r="AW73" s="1249"/>
      <c r="AX73" s="1249"/>
      <c r="AY73" s="1249"/>
      <c r="AZ73" s="1249"/>
      <c r="BA73" s="1249"/>
      <c r="BB73" s="1249" t="s">
        <v>635</v>
      </c>
      <c r="BC73" s="1249"/>
      <c r="BD73" s="1249"/>
      <c r="BE73" s="1249"/>
      <c r="BF73" s="1249"/>
      <c r="BG73" s="1249"/>
      <c r="BH73" s="1249"/>
      <c r="BI73" s="1249"/>
      <c r="BJ73" s="1249"/>
      <c r="BK73" s="1249"/>
      <c r="BL73" s="1249"/>
      <c r="BM73" s="1249"/>
      <c r="BN73" s="1249"/>
      <c r="BO73" s="1249"/>
      <c r="BP73" s="1248">
        <v>197.3</v>
      </c>
      <c r="BQ73" s="1248"/>
      <c r="BR73" s="1248"/>
      <c r="BS73" s="1248"/>
      <c r="BT73" s="1248"/>
      <c r="BU73" s="1248"/>
      <c r="BV73" s="1248"/>
      <c r="BW73" s="1248"/>
      <c r="BX73" s="1248">
        <v>192.7</v>
      </c>
      <c r="BY73" s="1248"/>
      <c r="BZ73" s="1248"/>
      <c r="CA73" s="1248"/>
      <c r="CB73" s="1248"/>
      <c r="CC73" s="1248"/>
      <c r="CD73" s="1248"/>
      <c r="CE73" s="1248"/>
      <c r="CF73" s="1248">
        <v>193</v>
      </c>
      <c r="CG73" s="1248"/>
      <c r="CH73" s="1248"/>
      <c r="CI73" s="1248"/>
      <c r="CJ73" s="1248"/>
      <c r="CK73" s="1248"/>
      <c r="CL73" s="1248"/>
      <c r="CM73" s="1248"/>
      <c r="CN73" s="1248">
        <v>190.1</v>
      </c>
      <c r="CO73" s="1248"/>
      <c r="CP73" s="1248"/>
      <c r="CQ73" s="1248"/>
      <c r="CR73" s="1248"/>
      <c r="CS73" s="1248"/>
      <c r="CT73" s="1248"/>
      <c r="CU73" s="1248"/>
      <c r="CV73" s="1248">
        <v>187.3</v>
      </c>
      <c r="CW73" s="1248"/>
      <c r="CX73" s="1248"/>
      <c r="CY73" s="1248"/>
      <c r="CZ73" s="1248"/>
      <c r="DA73" s="1248"/>
      <c r="DB73" s="1248"/>
      <c r="DC73" s="1248"/>
    </row>
    <row r="74" spans="2:107" ht="13" x14ac:dyDescent="0.2">
      <c r="B74" s="1241"/>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 x14ac:dyDescent="0.2">
      <c r="B75" s="1241"/>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634</v>
      </c>
      <c r="BC75" s="1249"/>
      <c r="BD75" s="1249"/>
      <c r="BE75" s="1249"/>
      <c r="BF75" s="1249"/>
      <c r="BG75" s="1249"/>
      <c r="BH75" s="1249"/>
      <c r="BI75" s="1249"/>
      <c r="BJ75" s="1249"/>
      <c r="BK75" s="1249"/>
      <c r="BL75" s="1249"/>
      <c r="BM75" s="1249"/>
      <c r="BN75" s="1249"/>
      <c r="BO75" s="1249"/>
      <c r="BP75" s="1248">
        <v>14.3</v>
      </c>
      <c r="BQ75" s="1248"/>
      <c r="BR75" s="1248"/>
      <c r="BS75" s="1248"/>
      <c r="BT75" s="1248"/>
      <c r="BU75" s="1248"/>
      <c r="BV75" s="1248"/>
      <c r="BW75" s="1248"/>
      <c r="BX75" s="1248">
        <v>13.8</v>
      </c>
      <c r="BY75" s="1248"/>
      <c r="BZ75" s="1248"/>
      <c r="CA75" s="1248"/>
      <c r="CB75" s="1248"/>
      <c r="CC75" s="1248"/>
      <c r="CD75" s="1248"/>
      <c r="CE75" s="1248"/>
      <c r="CF75" s="1248">
        <v>13.6</v>
      </c>
      <c r="CG75" s="1248"/>
      <c r="CH75" s="1248"/>
      <c r="CI75" s="1248"/>
      <c r="CJ75" s="1248"/>
      <c r="CK75" s="1248"/>
      <c r="CL75" s="1248"/>
      <c r="CM75" s="1248"/>
      <c r="CN75" s="1248">
        <v>13.7</v>
      </c>
      <c r="CO75" s="1248"/>
      <c r="CP75" s="1248"/>
      <c r="CQ75" s="1248"/>
      <c r="CR75" s="1248"/>
      <c r="CS75" s="1248"/>
      <c r="CT75" s="1248"/>
      <c r="CU75" s="1248"/>
      <c r="CV75" s="1248">
        <v>13.7</v>
      </c>
      <c r="CW75" s="1248"/>
      <c r="CX75" s="1248"/>
      <c r="CY75" s="1248"/>
      <c r="CZ75" s="1248"/>
      <c r="DA75" s="1248"/>
      <c r="DB75" s="1248"/>
      <c r="DC75" s="1248"/>
    </row>
    <row r="76" spans="2:107" ht="13" x14ac:dyDescent="0.2">
      <c r="B76" s="1241"/>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 x14ac:dyDescent="0.2">
      <c r="B77" s="1241"/>
      <c r="G77" s="1253"/>
      <c r="H77" s="1253"/>
      <c r="I77" s="1253"/>
      <c r="J77" s="1253"/>
      <c r="K77" s="1254"/>
      <c r="L77" s="1254"/>
      <c r="M77" s="1254"/>
      <c r="N77" s="1254"/>
      <c r="AN77" s="1250" t="s">
        <v>636</v>
      </c>
      <c r="AO77" s="1250"/>
      <c r="AP77" s="1250"/>
      <c r="AQ77" s="1250"/>
      <c r="AR77" s="1250"/>
      <c r="AS77" s="1250"/>
      <c r="AT77" s="1250"/>
      <c r="AU77" s="1250"/>
      <c r="AV77" s="1250"/>
      <c r="AW77" s="1250"/>
      <c r="AX77" s="1250"/>
      <c r="AY77" s="1250"/>
      <c r="AZ77" s="1250"/>
      <c r="BA77" s="1250"/>
      <c r="BB77" s="1249" t="s">
        <v>635</v>
      </c>
      <c r="BC77" s="1249"/>
      <c r="BD77" s="1249"/>
      <c r="BE77" s="1249"/>
      <c r="BF77" s="1249"/>
      <c r="BG77" s="1249"/>
      <c r="BH77" s="1249"/>
      <c r="BI77" s="1249"/>
      <c r="BJ77" s="1249"/>
      <c r="BK77" s="1249"/>
      <c r="BL77" s="1249"/>
      <c r="BM77" s="1249"/>
      <c r="BN77" s="1249"/>
      <c r="BO77" s="1249"/>
      <c r="BP77" s="1248">
        <v>196.3</v>
      </c>
      <c r="BQ77" s="1248"/>
      <c r="BR77" s="1248"/>
      <c r="BS77" s="1248"/>
      <c r="BT77" s="1248"/>
      <c r="BU77" s="1248"/>
      <c r="BV77" s="1248"/>
      <c r="BW77" s="1248"/>
      <c r="BX77" s="1248">
        <v>196.2</v>
      </c>
      <c r="BY77" s="1248"/>
      <c r="BZ77" s="1248"/>
      <c r="CA77" s="1248"/>
      <c r="CB77" s="1248"/>
      <c r="CC77" s="1248"/>
      <c r="CD77" s="1248"/>
      <c r="CE77" s="1248"/>
      <c r="CF77" s="1248">
        <v>198</v>
      </c>
      <c r="CG77" s="1248"/>
      <c r="CH77" s="1248"/>
      <c r="CI77" s="1248"/>
      <c r="CJ77" s="1248"/>
      <c r="CK77" s="1248"/>
      <c r="CL77" s="1248"/>
      <c r="CM77" s="1248"/>
      <c r="CN77" s="1248">
        <v>195.2</v>
      </c>
      <c r="CO77" s="1248"/>
      <c r="CP77" s="1248"/>
      <c r="CQ77" s="1248"/>
      <c r="CR77" s="1248"/>
      <c r="CS77" s="1248"/>
      <c r="CT77" s="1248"/>
      <c r="CU77" s="1248"/>
      <c r="CV77" s="1248">
        <v>193.6</v>
      </c>
      <c r="CW77" s="1248"/>
      <c r="CX77" s="1248"/>
      <c r="CY77" s="1248"/>
      <c r="CZ77" s="1248"/>
      <c r="DA77" s="1248"/>
      <c r="DB77" s="1248"/>
      <c r="DC77" s="1248"/>
    </row>
    <row r="78" spans="2:107" ht="13" x14ac:dyDescent="0.2">
      <c r="B78" s="1241"/>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 x14ac:dyDescent="0.2">
      <c r="B79" s="1241"/>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634</v>
      </c>
      <c r="BC79" s="1249"/>
      <c r="BD79" s="1249"/>
      <c r="BE79" s="1249"/>
      <c r="BF79" s="1249"/>
      <c r="BG79" s="1249"/>
      <c r="BH79" s="1249"/>
      <c r="BI79" s="1249"/>
      <c r="BJ79" s="1249"/>
      <c r="BK79" s="1249"/>
      <c r="BL79" s="1249"/>
      <c r="BM79" s="1249"/>
      <c r="BN79" s="1249"/>
      <c r="BO79" s="1249"/>
      <c r="BP79" s="1248">
        <v>14</v>
      </c>
      <c r="BQ79" s="1248"/>
      <c r="BR79" s="1248"/>
      <c r="BS79" s="1248"/>
      <c r="BT79" s="1248"/>
      <c r="BU79" s="1248"/>
      <c r="BV79" s="1248"/>
      <c r="BW79" s="1248"/>
      <c r="BX79" s="1248">
        <v>13.3</v>
      </c>
      <c r="BY79" s="1248"/>
      <c r="BZ79" s="1248"/>
      <c r="CA79" s="1248"/>
      <c r="CB79" s="1248"/>
      <c r="CC79" s="1248"/>
      <c r="CD79" s="1248"/>
      <c r="CE79" s="1248"/>
      <c r="CF79" s="1248">
        <v>12.7</v>
      </c>
      <c r="CG79" s="1248"/>
      <c r="CH79" s="1248"/>
      <c r="CI79" s="1248"/>
      <c r="CJ79" s="1248"/>
      <c r="CK79" s="1248"/>
      <c r="CL79" s="1248"/>
      <c r="CM79" s="1248"/>
      <c r="CN79" s="1248">
        <v>12.3</v>
      </c>
      <c r="CO79" s="1248"/>
      <c r="CP79" s="1248"/>
      <c r="CQ79" s="1248"/>
      <c r="CR79" s="1248"/>
      <c r="CS79" s="1248"/>
      <c r="CT79" s="1248"/>
      <c r="CU79" s="1248"/>
      <c r="CV79" s="1248">
        <v>11.9</v>
      </c>
      <c r="CW79" s="1248"/>
      <c r="CX79" s="1248"/>
      <c r="CY79" s="1248"/>
      <c r="CZ79" s="1248"/>
      <c r="DA79" s="1248"/>
      <c r="DB79" s="1248"/>
      <c r="DC79" s="1248"/>
    </row>
    <row r="80" spans="2:107" ht="13" x14ac:dyDescent="0.2">
      <c r="B80" s="1241"/>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 x14ac:dyDescent="0.2">
      <c r="B81" s="1241"/>
    </row>
    <row r="82" spans="2:109" ht="16.5" x14ac:dyDescent="0.2">
      <c r="B82" s="1241"/>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 x14ac:dyDescent="0.2">
      <c r="DD84" s="1240"/>
      <c r="DE84" s="1240"/>
    </row>
    <row r="85" spans="2:109" ht="13" x14ac:dyDescent="0.2">
      <c r="DD85" s="1240"/>
      <c r="DE85" s="1240"/>
    </row>
    <row r="86" spans="2:109" ht="13" hidden="1" x14ac:dyDescent="0.2">
      <c r="DD86" s="1240"/>
      <c r="DE86" s="1240"/>
    </row>
    <row r="87" spans="2:109" ht="13" hidden="1" x14ac:dyDescent="0.2">
      <c r="K87" s="1243"/>
      <c r="AQ87" s="1243"/>
      <c r="BC87" s="1243"/>
      <c r="BO87" s="1243"/>
      <c r="CA87" s="1243"/>
      <c r="CM87" s="1243"/>
      <c r="CY87" s="1243"/>
      <c r="DD87" s="1240"/>
      <c r="DE87" s="1240"/>
    </row>
    <row r="88" spans="2:109" ht="13" hidden="1" x14ac:dyDescent="0.2">
      <c r="DD88" s="1240"/>
      <c r="DE88" s="1240"/>
    </row>
    <row r="89" spans="2:109" ht="13" hidden="1" x14ac:dyDescent="0.2">
      <c r="DD89" s="1240"/>
      <c r="DE89" s="1240"/>
    </row>
    <row r="90" spans="2:109" ht="13" hidden="1" x14ac:dyDescent="0.2">
      <c r="DD90" s="1240"/>
      <c r="DE90" s="1240"/>
    </row>
    <row r="91" spans="2:109" ht="13" hidden="1" x14ac:dyDescent="0.2">
      <c r="DD91" s="1240"/>
      <c r="DE91" s="1240"/>
    </row>
    <row r="92" spans="2:109" ht="13.5" hidden="1" customHeight="1" x14ac:dyDescent="0.2">
      <c r="DD92" s="1240"/>
      <c r="DE92" s="1240"/>
    </row>
    <row r="93" spans="2:109" ht="13.5" hidden="1" customHeight="1" x14ac:dyDescent="0.2">
      <c r="DD93" s="1240"/>
      <c r="DE93" s="1240"/>
    </row>
    <row r="94" spans="2:109" ht="13.5" hidden="1" customHeight="1" x14ac:dyDescent="0.2">
      <c r="DD94" s="1240"/>
      <c r="DE94" s="1240"/>
    </row>
    <row r="95" spans="2:109" ht="13.5" hidden="1" customHeight="1" x14ac:dyDescent="0.2">
      <c r="DD95" s="1240"/>
      <c r="DE95" s="1240"/>
    </row>
    <row r="96" spans="2:109" ht="13.5" hidden="1" customHeight="1" x14ac:dyDescent="0.2">
      <c r="DD96" s="1240"/>
      <c r="DE96" s="1240"/>
    </row>
    <row r="97" s="1240" customFormat="1" ht="13.5" hidden="1" customHeight="1" x14ac:dyDescent="0.2"/>
    <row r="98" s="1240" customFormat="1" ht="13.5" hidden="1" customHeight="1" x14ac:dyDescent="0.2"/>
    <row r="99" s="1240" customFormat="1" ht="13.5" hidden="1" customHeight="1" x14ac:dyDescent="0.2"/>
    <row r="100" s="1240" customFormat="1" ht="13.5" hidden="1" customHeight="1" x14ac:dyDescent="0.2"/>
    <row r="101" s="1240" customFormat="1" ht="13.5" hidden="1" customHeight="1" x14ac:dyDescent="0.2"/>
    <row r="102" s="1240" customFormat="1" ht="13.5" hidden="1" customHeight="1" x14ac:dyDescent="0.2"/>
    <row r="103" s="1240" customFormat="1" ht="13.5" hidden="1" customHeight="1" x14ac:dyDescent="0.2"/>
    <row r="104" s="1240" customFormat="1" ht="13.5" hidden="1" customHeight="1" x14ac:dyDescent="0.2"/>
    <row r="105" s="1240" customFormat="1" ht="13.5" hidden="1" customHeight="1" x14ac:dyDescent="0.2"/>
    <row r="106" s="1240" customFormat="1" ht="13.5" hidden="1" customHeight="1" x14ac:dyDescent="0.2"/>
    <row r="107" s="1240" customFormat="1" ht="13.5" hidden="1" customHeight="1" x14ac:dyDescent="0.2"/>
    <row r="108" s="1240" customFormat="1" ht="13.5" hidden="1" customHeight="1" x14ac:dyDescent="0.2"/>
    <row r="109" s="1240" customFormat="1" ht="13.5" hidden="1" customHeight="1" x14ac:dyDescent="0.2"/>
    <row r="110" s="1240" customFormat="1" ht="13.5" hidden="1" customHeight="1" x14ac:dyDescent="0.2"/>
    <row r="111" s="1240" customFormat="1" ht="13.5" hidden="1" customHeight="1" x14ac:dyDescent="0.2"/>
    <row r="112" s="1240" customFormat="1" ht="13.5" hidden="1" customHeight="1" x14ac:dyDescent="0.2"/>
    <row r="113" s="1240" customFormat="1" ht="13.5" hidden="1" customHeight="1" x14ac:dyDescent="0.2"/>
    <row r="114" s="1240" customFormat="1" ht="13.5" hidden="1" customHeight="1" x14ac:dyDescent="0.2"/>
    <row r="115" s="1240" customFormat="1" ht="13.5" hidden="1" customHeight="1" x14ac:dyDescent="0.2"/>
    <row r="116" s="1240" customFormat="1" ht="13.5" hidden="1" customHeight="1" x14ac:dyDescent="0.2"/>
    <row r="117" s="1240" customFormat="1" ht="13.5" hidden="1" customHeight="1" x14ac:dyDescent="0.2"/>
    <row r="118" s="1240" customFormat="1" ht="13.5" hidden="1" customHeight="1" x14ac:dyDescent="0.2"/>
    <row r="119" s="1240" customFormat="1" ht="13.5" hidden="1" customHeight="1" x14ac:dyDescent="0.2"/>
    <row r="120" s="1240" customFormat="1" ht="13.5" hidden="1" customHeight="1" x14ac:dyDescent="0.2"/>
    <row r="121" s="1240" customFormat="1" ht="13.5" hidden="1" customHeight="1" x14ac:dyDescent="0.2"/>
    <row r="122" s="1240" customFormat="1" ht="13.5" hidden="1" customHeight="1" x14ac:dyDescent="0.2"/>
    <row r="123" s="1240" customFormat="1" ht="13.5" hidden="1" customHeight="1" x14ac:dyDescent="0.2"/>
    <row r="124" s="1240" customFormat="1" ht="13.5" hidden="1" customHeight="1" x14ac:dyDescent="0.2"/>
    <row r="125" s="1240" customFormat="1" ht="13.5" hidden="1" customHeight="1" x14ac:dyDescent="0.2"/>
    <row r="126" s="1240" customFormat="1" ht="13.5" hidden="1" customHeight="1" x14ac:dyDescent="0.2"/>
    <row r="127" s="1240" customFormat="1" ht="13.5" hidden="1" customHeight="1" x14ac:dyDescent="0.2"/>
    <row r="128" s="1240" customFormat="1" ht="13.5" hidden="1" customHeight="1" x14ac:dyDescent="0.2"/>
    <row r="129" s="1240" customFormat="1" ht="13.5" hidden="1" customHeight="1" x14ac:dyDescent="0.2"/>
    <row r="130" s="1240" customFormat="1" ht="13.5" hidden="1" customHeight="1" x14ac:dyDescent="0.2"/>
    <row r="131" s="1240" customFormat="1" ht="13.5" hidden="1" customHeight="1" x14ac:dyDescent="0.2"/>
    <row r="132" s="1240" customFormat="1" ht="13.5" hidden="1" customHeight="1" x14ac:dyDescent="0.2"/>
    <row r="133" s="1240" customFormat="1" ht="13.5" hidden="1" customHeight="1" x14ac:dyDescent="0.2"/>
    <row r="134" s="1240" customFormat="1" ht="13.5" hidden="1" customHeight="1" x14ac:dyDescent="0.2"/>
    <row r="135" s="1240" customFormat="1" ht="13.5" hidden="1" customHeight="1" x14ac:dyDescent="0.2"/>
    <row r="136" s="1240" customFormat="1" ht="13.5" hidden="1" customHeight="1" x14ac:dyDescent="0.2"/>
    <row r="137" s="1240" customFormat="1" ht="13.5" hidden="1" customHeight="1" x14ac:dyDescent="0.2"/>
    <row r="138" s="1240" customFormat="1" ht="13.5" hidden="1" customHeight="1" x14ac:dyDescent="0.2"/>
    <row r="139" s="1240" customFormat="1" ht="13.5" hidden="1" customHeight="1" x14ac:dyDescent="0.2"/>
    <row r="140" s="1240" customFormat="1" ht="13.5" hidden="1" customHeight="1" x14ac:dyDescent="0.2"/>
    <row r="141" s="1240" customFormat="1" ht="13.5" hidden="1" customHeight="1" x14ac:dyDescent="0.2"/>
    <row r="142" s="1240" customFormat="1" ht="13.5" hidden="1" customHeight="1" x14ac:dyDescent="0.2"/>
    <row r="143" s="1240" customFormat="1" ht="13.5" hidden="1" customHeight="1" x14ac:dyDescent="0.2"/>
    <row r="144" s="1240" customFormat="1" ht="13.5" hidden="1" customHeight="1" x14ac:dyDescent="0.2"/>
    <row r="145" s="1240" customFormat="1" ht="13.5" hidden="1" customHeight="1" x14ac:dyDescent="0.2"/>
    <row r="146" s="1240" customFormat="1" ht="13.5" hidden="1" customHeight="1" x14ac:dyDescent="0.2"/>
    <row r="147" s="1240" customFormat="1" ht="13.5" hidden="1" customHeight="1" x14ac:dyDescent="0.2"/>
    <row r="148" s="1240" customFormat="1" ht="13.5" hidden="1" customHeight="1" x14ac:dyDescent="0.2"/>
    <row r="149" s="1240" customFormat="1" ht="13.5" hidden="1" customHeight="1" x14ac:dyDescent="0.2"/>
    <row r="150" s="1240" customFormat="1" ht="13.5" hidden="1" customHeight="1" x14ac:dyDescent="0.2"/>
    <row r="151" s="1240" customFormat="1" ht="13.5" hidden="1" customHeight="1" x14ac:dyDescent="0.2"/>
    <row r="152" s="1240" customFormat="1" ht="13.5" hidden="1" customHeight="1" x14ac:dyDescent="0.2"/>
    <row r="153" s="1240" customFormat="1" ht="13.5" hidden="1" customHeight="1" x14ac:dyDescent="0.2"/>
    <row r="154" s="1240" customFormat="1" ht="13.5" hidden="1" customHeight="1" x14ac:dyDescent="0.2"/>
    <row r="155" s="1240" customFormat="1" ht="13.5" hidden="1" customHeight="1" x14ac:dyDescent="0.2"/>
    <row r="156" s="1240" customFormat="1" ht="13.5" hidden="1" customHeight="1" x14ac:dyDescent="0.2"/>
    <row r="157" s="1240" customFormat="1" ht="13.5" hidden="1" customHeight="1" x14ac:dyDescent="0.2"/>
    <row r="158" s="1240" customFormat="1" ht="13.5" hidden="1" customHeight="1" x14ac:dyDescent="0.2"/>
    <row r="159" s="1240" customFormat="1" ht="13.5" hidden="1" customHeight="1" x14ac:dyDescent="0.2"/>
    <row r="160" s="1240" customFormat="1" ht="13.5" hidden="1" customHeight="1" x14ac:dyDescent="0.2"/>
  </sheetData>
  <sheetProtection algorithmName="SHA-512" hashValue="TiGAgbPk9iQlN8F2YmtUxE5RIfuuBg3Fs9bODva3x+BeBLUr1f1UxLD9c/MoEiYzEfcisiQDyuYDpO8d4lbPBA==" saltValue="b+xUPgRC45+8mr6lZ1wzC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6B9B-6236-4676-8763-E42731B86B41}">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464</v>
      </c>
    </row>
  </sheetData>
  <sheetProtection algorithmName="SHA-512" hashValue="wOpGJebM7azEZweE7RdtbBip/AtOQ2jrlY4Oft1Ueae+2ohDdiAyR26/TjWGP7GuA3GRIX59ioA4zRMeB8ONLg==" saltValue="qIvIhVULaJWRn7eQr6Zc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E8BA5-012E-4CC0-A3DA-6293ACF41086}">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464</v>
      </c>
    </row>
  </sheetData>
  <sheetProtection algorithmName="SHA-512" hashValue="JuuVD/m/mDSanaf7SAy9qNGT/jIh8XdojuQzySRaAnI5UzqBT1JRQm60gpXtz+iZO+h0uHSp9962BhRpIFvvFw==" saltValue="D2wXveeoOu/aW5OzdD8I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508</v>
      </c>
      <c r="B3" s="131"/>
      <c r="C3" s="132"/>
      <c r="D3" s="133">
        <v>31332</v>
      </c>
      <c r="E3" s="134"/>
      <c r="F3" s="135">
        <v>36736</v>
      </c>
      <c r="G3" s="136"/>
      <c r="H3" s="137"/>
    </row>
    <row r="4" spans="1:8" x14ac:dyDescent="0.2">
      <c r="A4" s="138"/>
      <c r="B4" s="139"/>
      <c r="C4" s="140"/>
      <c r="D4" s="141">
        <v>13742</v>
      </c>
      <c r="E4" s="142"/>
      <c r="F4" s="143">
        <v>13410</v>
      </c>
      <c r="G4" s="144"/>
      <c r="H4" s="145"/>
    </row>
    <row r="5" spans="1:8" x14ac:dyDescent="0.2">
      <c r="A5" s="126" t="s">
        <v>510</v>
      </c>
      <c r="B5" s="131"/>
      <c r="C5" s="132"/>
      <c r="D5" s="133">
        <v>30094</v>
      </c>
      <c r="E5" s="134"/>
      <c r="F5" s="135">
        <v>38259</v>
      </c>
      <c r="G5" s="136"/>
      <c r="H5" s="137"/>
    </row>
    <row r="6" spans="1:8" x14ac:dyDescent="0.2">
      <c r="A6" s="138"/>
      <c r="B6" s="139"/>
      <c r="C6" s="140"/>
      <c r="D6" s="141">
        <v>11843</v>
      </c>
      <c r="E6" s="142"/>
      <c r="F6" s="143">
        <v>13379</v>
      </c>
      <c r="G6" s="144"/>
      <c r="H6" s="145"/>
    </row>
    <row r="7" spans="1:8" x14ac:dyDescent="0.2">
      <c r="A7" s="126" t="s">
        <v>511</v>
      </c>
      <c r="B7" s="131"/>
      <c r="C7" s="132"/>
      <c r="D7" s="133">
        <v>31339</v>
      </c>
      <c r="E7" s="134"/>
      <c r="F7" s="135">
        <v>39075</v>
      </c>
      <c r="G7" s="136"/>
      <c r="H7" s="137"/>
    </row>
    <row r="8" spans="1:8" x14ac:dyDescent="0.2">
      <c r="A8" s="138"/>
      <c r="B8" s="139"/>
      <c r="C8" s="140"/>
      <c r="D8" s="141">
        <v>12258</v>
      </c>
      <c r="E8" s="142"/>
      <c r="F8" s="143">
        <v>13441</v>
      </c>
      <c r="G8" s="144"/>
      <c r="H8" s="145"/>
    </row>
    <row r="9" spans="1:8" x14ac:dyDescent="0.2">
      <c r="A9" s="126" t="s">
        <v>512</v>
      </c>
      <c r="B9" s="131"/>
      <c r="C9" s="132"/>
      <c r="D9" s="133">
        <v>35757</v>
      </c>
      <c r="E9" s="134"/>
      <c r="F9" s="135">
        <v>39072</v>
      </c>
      <c r="G9" s="136"/>
      <c r="H9" s="137"/>
    </row>
    <row r="10" spans="1:8" x14ac:dyDescent="0.2">
      <c r="A10" s="138"/>
      <c r="B10" s="139"/>
      <c r="C10" s="140"/>
      <c r="D10" s="141">
        <v>16273</v>
      </c>
      <c r="E10" s="142"/>
      <c r="F10" s="143">
        <v>14106</v>
      </c>
      <c r="G10" s="144"/>
      <c r="H10" s="145"/>
    </row>
    <row r="11" spans="1:8" x14ac:dyDescent="0.2">
      <c r="A11" s="126" t="s">
        <v>513</v>
      </c>
      <c r="B11" s="131"/>
      <c r="C11" s="132"/>
      <c r="D11" s="133">
        <v>40139</v>
      </c>
      <c r="E11" s="134"/>
      <c r="F11" s="135">
        <v>42833</v>
      </c>
      <c r="G11" s="136"/>
      <c r="H11" s="137"/>
    </row>
    <row r="12" spans="1:8" x14ac:dyDescent="0.2">
      <c r="A12" s="138"/>
      <c r="B12" s="139"/>
      <c r="C12" s="146"/>
      <c r="D12" s="141">
        <v>18279</v>
      </c>
      <c r="E12" s="142"/>
      <c r="F12" s="143">
        <v>15211</v>
      </c>
      <c r="G12" s="144"/>
      <c r="H12" s="145"/>
    </row>
    <row r="13" spans="1:8" x14ac:dyDescent="0.2">
      <c r="A13" s="126"/>
      <c r="B13" s="131"/>
      <c r="C13" s="147"/>
      <c r="D13" s="148">
        <v>33732</v>
      </c>
      <c r="E13" s="149"/>
      <c r="F13" s="150">
        <v>39195</v>
      </c>
      <c r="G13" s="151"/>
      <c r="H13" s="137"/>
    </row>
    <row r="14" spans="1:8" x14ac:dyDescent="0.2">
      <c r="A14" s="138"/>
      <c r="B14" s="139"/>
      <c r="C14" s="140"/>
      <c r="D14" s="141">
        <v>14479</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0.91</v>
      </c>
      <c r="C19" s="152">
        <f>ROUND(VALUE(SUBSTITUTE(実質収支比率等に係る経年分析!G$48,"▲","-")),2)</f>
        <v>1.34</v>
      </c>
      <c r="D19" s="152">
        <f>ROUND(VALUE(SUBSTITUTE(実質収支比率等に係る経年分析!H$48,"▲","-")),2)</f>
        <v>1.51</v>
      </c>
      <c r="E19" s="152">
        <f>ROUND(VALUE(SUBSTITUTE(実質収支比率等に係る経年分析!I$48,"▲","-")),2)</f>
        <v>1.59</v>
      </c>
      <c r="F19" s="152">
        <f>ROUND(VALUE(SUBSTITUTE(実質収支比率等に係る経年分析!J$48,"▲","-")),2)</f>
        <v>2.2000000000000002</v>
      </c>
    </row>
    <row r="20" spans="1:11" x14ac:dyDescent="0.2">
      <c r="A20" s="152" t="s">
        <v>53</v>
      </c>
      <c r="B20" s="152">
        <f>ROUND(VALUE(SUBSTITUTE(実質収支比率等に係る経年分析!F$47,"▲","-")),2)</f>
        <v>4.9800000000000004</v>
      </c>
      <c r="C20" s="152">
        <f>ROUND(VALUE(SUBSTITUTE(実質収支比率等に係る経年分析!G$47,"▲","-")),2)</f>
        <v>4.97</v>
      </c>
      <c r="D20" s="152">
        <f>ROUND(VALUE(SUBSTITUTE(実質収支比率等に係る経年分析!H$47,"▲","-")),2)</f>
        <v>5.16</v>
      </c>
      <c r="E20" s="152">
        <f>ROUND(VALUE(SUBSTITUTE(実質収支比率等に係る経年分析!I$47,"▲","-")),2)</f>
        <v>8.19</v>
      </c>
      <c r="F20" s="152">
        <f>ROUND(VALUE(SUBSTITUTE(実質収支比率等に係る経年分析!J$47,"▲","-")),2)</f>
        <v>6.96</v>
      </c>
    </row>
    <row r="21" spans="1:11" x14ac:dyDescent="0.2">
      <c r="A21" s="152" t="s">
        <v>54</v>
      </c>
      <c r="B21" s="152">
        <f>IF(ISNUMBER(VALUE(SUBSTITUTE(実質収支比率等に係る経年分析!F$49,"▲","-"))),ROUND(VALUE(SUBSTITUTE(実質収支比率等に係る経年分析!F$49,"▲","-")),2),NA())</f>
        <v>7.0000000000000007E-2</v>
      </c>
      <c r="C21" s="152">
        <f>IF(ISNUMBER(VALUE(SUBSTITUTE(実質収支比率等に係る経年分析!G$49,"▲","-"))),ROUND(VALUE(SUBSTITUTE(実質収支比率等に係る経年分析!G$49,"▲","-")),2),NA())</f>
        <v>0.43</v>
      </c>
      <c r="D21" s="152">
        <f>IF(ISNUMBER(VALUE(SUBSTITUTE(実質収支比率等に係る経年分析!H$49,"▲","-"))),ROUND(VALUE(SUBSTITUTE(実質収支比率等に係る経年分析!H$49,"▲","-")),2),NA())</f>
        <v>0.13</v>
      </c>
      <c r="E21" s="152">
        <f>IF(ISNUMBER(VALUE(SUBSTITUTE(実質収支比率等に係る経年分析!I$49,"▲","-"))),ROUND(VALUE(SUBSTITUTE(実質収支比率等に係る経年分析!I$49,"▲","-")),2),NA())</f>
        <v>3.04</v>
      </c>
      <c r="F21" s="152">
        <f>IF(ISNUMBER(VALUE(SUBSTITUTE(実質収支比率等に係る経年分析!J$49,"▲","-"))),ROUND(VALUE(SUBSTITUTE(実質収支比率等に係る経年分析!J$49,"▲","-")),2),NA())</f>
        <v>-0.45</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0.56999999999999995</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0.69</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0.61</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0.7</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0.01</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f>IF(ROUND(VALUE(SUBSTITUTE(連結実質赤字比率に係る赤字・黒字の構成分析!H$42,"▲", "-")), 2) &lt; 0, ABS(ROUND(VALUE(SUBSTITUTE(連結実質赤字比率に係る赤字・黒字の構成分析!H$42,"▲", "-")), 2)), NA())</f>
        <v>0.03</v>
      </c>
      <c r="G28" s="153" t="e">
        <f>IF(ROUND(VALUE(SUBSTITUTE(連結実質赤字比率に係る赤字・黒字の構成分析!H$42,"▲", "-")), 2) &gt;= 0, ABS(ROUND(VALUE(SUBSTITUTE(連結実質赤字比率に係る赤字・黒字の構成分析!H$42,"▲", "-")), 2)), NA())</f>
        <v>#N/A</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港湾整備事業特別会計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0.01</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0.01</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0.01</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0.02</v>
      </c>
    </row>
    <row r="30" spans="1:11" x14ac:dyDescent="0.2">
      <c r="A30" s="153" t="str">
        <f>IF(連結実質赤字比率に係る赤字・黒字の構成分析!C$40="",NA(),連結実質赤字比率に係る赤字・黒字の構成分析!C$40)</f>
        <v>県営住宅管理事業特別会計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0.08</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0.05</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7.0000000000000007E-2</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0.02</v>
      </c>
    </row>
    <row r="31" spans="1:11" x14ac:dyDescent="0.2">
      <c r="A31" s="153" t="str">
        <f>IF(連結実質赤字比率に係る赤字・黒字の構成分析!C$39="",NA(),連結実質赤字比率に係る赤字・黒字の構成分析!C$39)</f>
        <v>証紙特別会計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0.03</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0.02</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0.03</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0.02</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0.02</v>
      </c>
    </row>
    <row r="32" spans="1:11" x14ac:dyDescent="0.2">
      <c r="A32" s="153" t="str">
        <f>IF(連結実質赤字比率に係る赤字・黒字の構成分析!C$38="",NA(),連結実質赤字比率に係る赤字・黒字の構成分析!C$38)</f>
        <v>流域下水道事業会計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#VALUE!</v>
      </c>
      <c r="I32" s="153" t="e">
        <f>IF(ROUND(VALUE(SUBSTITUTE(連結実質赤字比率に係る赤字・黒字の構成分析!I$38,"▲", "-")), 2) &gt;= 0, ABS(ROUND(VALUE(SUBSTITUTE(連結実質赤字比率に係る赤字・黒字の構成分析!I$38,"▲", "-")), 2)), NA())</f>
        <v>#VALUE!</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0.5</v>
      </c>
    </row>
    <row r="33" spans="1:16" x14ac:dyDescent="0.2">
      <c r="A33" s="153" t="str">
        <f>IF(連結実質赤字比率に係る赤字・黒字の構成分析!C$37="",NA(),連結実質赤字比率に係る赤字・黒字の構成分析!C$37)</f>
        <v>工業用水道事業会計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0.53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0.7</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0.75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0.64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0.65</v>
      </c>
    </row>
    <row r="34" spans="1:16" x14ac:dyDescent="0.2">
      <c r="A34" s="153" t="str">
        <f>IF(連結実質赤字比率に係る赤字・黒字の構成分析!C$36="",NA(),連結実質赤字比率に係る赤字・黒字の構成分析!C$36)</f>
        <v>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1.04</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0.99</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0.93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1.02</v>
      </c>
    </row>
    <row r="35" spans="1:16" x14ac:dyDescent="0.2">
      <c r="A35" s="153" t="str">
        <f>IF(連結実質赤字比率に係る赤字・黒字の構成分析!C$35="",NA(),連結実質赤字比率に係る赤字・黒字の構成分析!C$35)</f>
        <v>国民健康保険事業特別会計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#VALUE!</v>
      </c>
      <c r="G35" s="153" t="e">
        <f>IF(ROUND(VALUE(SUBSTITUTE(連結実質赤字比率に係る赤字・黒字の構成分析!H$35,"▲", "-")), 2) &gt;= 0, ABS(ROUND(VALUE(SUBSTITUTE(連結実質赤字比率に係る赤字・黒字の構成分析!H$35,"▲", "-")), 2)), NA())</f>
        <v>#VALUE!</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1.18</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1.17</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0.8</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1.26</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1.42</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1.52</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2.16</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235732</v>
      </c>
      <c r="E42" s="154"/>
      <c r="F42" s="154"/>
      <c r="G42" s="154">
        <f>'実質公債費比率（分子）の構造'!L$52</f>
        <v>240191</v>
      </c>
      <c r="H42" s="154"/>
      <c r="I42" s="154"/>
      <c r="J42" s="154">
        <f>'実質公債費比率（分子）の構造'!M$52</f>
        <v>243190</v>
      </c>
      <c r="K42" s="154"/>
      <c r="L42" s="154"/>
      <c r="M42" s="154">
        <f>'実質公債費比率（分子）の構造'!N$52</f>
        <v>246821</v>
      </c>
      <c r="N42" s="154"/>
      <c r="O42" s="154"/>
      <c r="P42" s="154">
        <f>'実質公債費比率（分子）の構造'!O$52</f>
        <v>240981</v>
      </c>
    </row>
    <row r="43" spans="1:16" x14ac:dyDescent="0.2">
      <c r="A43" s="154" t="s">
        <v>62</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t="str">
        <f>'実質公債費比率（分子）の構造'!O$51</f>
        <v>-</v>
      </c>
      <c r="O43" s="154"/>
      <c r="P43" s="154"/>
    </row>
    <row r="44" spans="1:16" x14ac:dyDescent="0.2">
      <c r="A44" s="154" t="s">
        <v>63</v>
      </c>
      <c r="B44" s="154">
        <f>'実質公債費比率（分子）の構造'!K$50</f>
        <v>13244</v>
      </c>
      <c r="C44" s="154"/>
      <c r="D44" s="154"/>
      <c r="E44" s="154">
        <f>'実質公債費比率（分子）の構造'!L$50</f>
        <v>12946</v>
      </c>
      <c r="F44" s="154"/>
      <c r="G44" s="154"/>
      <c r="H44" s="154">
        <f>'実質公債費比率（分子）の構造'!M$50</f>
        <v>12437</v>
      </c>
      <c r="I44" s="154"/>
      <c r="J44" s="154"/>
      <c r="K44" s="154">
        <f>'実質公債費比率（分子）の構造'!N$50</f>
        <v>13230</v>
      </c>
      <c r="L44" s="154"/>
      <c r="M44" s="154"/>
      <c r="N44" s="154">
        <f>'実質公債費比率（分子）の構造'!O$50</f>
        <v>10313</v>
      </c>
      <c r="O44" s="154"/>
      <c r="P44" s="154"/>
    </row>
    <row r="45" spans="1:16" x14ac:dyDescent="0.2">
      <c r="A45" s="154" t="s">
        <v>64</v>
      </c>
      <c r="B45" s="154">
        <f>'実質公債費比率（分子）の構造'!K$49</f>
        <v>4082</v>
      </c>
      <c r="C45" s="154"/>
      <c r="D45" s="154"/>
      <c r="E45" s="154">
        <f>'実質公債費比率（分子）の構造'!L$49</f>
        <v>4008</v>
      </c>
      <c r="F45" s="154"/>
      <c r="G45" s="154"/>
      <c r="H45" s="154">
        <f>'実質公債費比率（分子）の構造'!M$49</f>
        <v>3667</v>
      </c>
      <c r="I45" s="154"/>
      <c r="J45" s="154"/>
      <c r="K45" s="154">
        <f>'実質公債費比率（分子）の構造'!N$49</f>
        <v>3460</v>
      </c>
      <c r="L45" s="154"/>
      <c r="M45" s="154"/>
      <c r="N45" s="154">
        <f>'実質公債費比率（分子）の構造'!O$49</f>
        <v>3460</v>
      </c>
      <c r="O45" s="154"/>
      <c r="P45" s="154"/>
    </row>
    <row r="46" spans="1:16" x14ac:dyDescent="0.2">
      <c r="A46" s="154" t="s">
        <v>65</v>
      </c>
      <c r="B46" s="154">
        <f>'実質公債費比率（分子）の構造'!K$48</f>
        <v>5991</v>
      </c>
      <c r="C46" s="154"/>
      <c r="D46" s="154"/>
      <c r="E46" s="154">
        <f>'実質公債費比率（分子）の構造'!L$48</f>
        <v>7630</v>
      </c>
      <c r="F46" s="154"/>
      <c r="G46" s="154"/>
      <c r="H46" s="154">
        <f>'実質公債費比率（分子）の構造'!M$48</f>
        <v>7780</v>
      </c>
      <c r="I46" s="154"/>
      <c r="J46" s="154"/>
      <c r="K46" s="154">
        <f>'実質公債費比率（分子）の構造'!N$48</f>
        <v>7707</v>
      </c>
      <c r="L46" s="154"/>
      <c r="M46" s="154"/>
      <c r="N46" s="154">
        <f>'実質公債費比率（分子）の構造'!O$48</f>
        <v>7188</v>
      </c>
      <c r="O46" s="154"/>
      <c r="P46" s="154"/>
    </row>
    <row r="47" spans="1:16" x14ac:dyDescent="0.2">
      <c r="A47" s="154" t="s">
        <v>13</v>
      </c>
      <c r="B47" s="154">
        <f>'実質公債費比率（分子）の構造'!K$47</f>
        <v>135525</v>
      </c>
      <c r="C47" s="154"/>
      <c r="D47" s="154"/>
      <c r="E47" s="154">
        <f>'実質公債費比率（分子）の構造'!L$47</f>
        <v>140247</v>
      </c>
      <c r="F47" s="154"/>
      <c r="G47" s="154"/>
      <c r="H47" s="154">
        <f>'実質公債費比率（分子）の構造'!M$47</f>
        <v>144233</v>
      </c>
      <c r="I47" s="154"/>
      <c r="J47" s="154"/>
      <c r="K47" s="154">
        <f>'実質公債費比率（分子）の構造'!N$47</f>
        <v>148852</v>
      </c>
      <c r="L47" s="154"/>
      <c r="M47" s="154"/>
      <c r="N47" s="154">
        <f>'実質公債費比率（分子）の構造'!O$47</f>
        <v>151188</v>
      </c>
      <c r="O47" s="154"/>
      <c r="P47" s="154"/>
    </row>
    <row r="48" spans="1:16" x14ac:dyDescent="0.2">
      <c r="A48" s="154" t="s">
        <v>66</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67</v>
      </c>
      <c r="B49" s="154">
        <f>'実質公債費比率（分子）の構造'!K$45</f>
        <v>235682</v>
      </c>
      <c r="C49" s="154"/>
      <c r="D49" s="154"/>
      <c r="E49" s="154">
        <f>'実質公債費比率（分子）の構造'!L$45</f>
        <v>236615</v>
      </c>
      <c r="F49" s="154"/>
      <c r="G49" s="154"/>
      <c r="H49" s="154">
        <f>'実質公債費比率（分子）の構造'!M$45</f>
        <v>233106</v>
      </c>
      <c r="I49" s="154"/>
      <c r="J49" s="154"/>
      <c r="K49" s="154">
        <f>'実質公債費比率（分子）の構造'!N$45</f>
        <v>228102</v>
      </c>
      <c r="L49" s="154"/>
      <c r="M49" s="154"/>
      <c r="N49" s="154">
        <f>'実質公債費比率（分子）の構造'!O$45</f>
        <v>222164</v>
      </c>
      <c r="O49" s="154"/>
      <c r="P49" s="154"/>
    </row>
    <row r="50" spans="1:16" x14ac:dyDescent="0.2">
      <c r="A50" s="154" t="s">
        <v>68</v>
      </c>
      <c r="B50" s="154" t="e">
        <f>NA()</f>
        <v>#N/A</v>
      </c>
      <c r="C50" s="154">
        <f>IF(ISNUMBER('実質公債費比率（分子）の構造'!K$53),'実質公債費比率（分子）の構造'!K$53,NA())</f>
        <v>158792</v>
      </c>
      <c r="D50" s="154" t="e">
        <f>NA()</f>
        <v>#N/A</v>
      </c>
      <c r="E50" s="154" t="e">
        <f>NA()</f>
        <v>#N/A</v>
      </c>
      <c r="F50" s="154">
        <f>IF(ISNUMBER('実質公債費比率（分子）の構造'!L$53),'実質公債費比率（分子）の構造'!L$53,NA())</f>
        <v>161255</v>
      </c>
      <c r="G50" s="154" t="e">
        <f>NA()</f>
        <v>#N/A</v>
      </c>
      <c r="H50" s="154" t="e">
        <f>NA()</f>
        <v>#N/A</v>
      </c>
      <c r="I50" s="154">
        <f>IF(ISNUMBER('実質公債費比率（分子）の構造'!M$53),'実質公債費比率（分子）の構造'!M$53,NA())</f>
        <v>158033</v>
      </c>
      <c r="J50" s="154" t="e">
        <f>NA()</f>
        <v>#N/A</v>
      </c>
      <c r="K50" s="154" t="e">
        <f>NA()</f>
        <v>#N/A</v>
      </c>
      <c r="L50" s="154">
        <f>IF(ISNUMBER('実質公債費比率（分子）の構造'!N$53),'実質公債費比率（分子）の構造'!N$53,NA())</f>
        <v>154530</v>
      </c>
      <c r="M50" s="154" t="e">
        <f>NA()</f>
        <v>#N/A</v>
      </c>
      <c r="N50" s="154" t="e">
        <f>NA()</f>
        <v>#N/A</v>
      </c>
      <c r="O50" s="154">
        <f>IF(ISNUMBER('実質公債費比率（分子）の構造'!O$53),'実質公債費比率（分子）の構造'!O$53,NA())</f>
        <v>153332</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41</v>
      </c>
      <c r="B56" s="153"/>
      <c r="C56" s="153"/>
      <c r="D56" s="153">
        <f>'将来負担比率（分子）の構造'!I$52</f>
        <v>3036158</v>
      </c>
      <c r="E56" s="153"/>
      <c r="F56" s="153"/>
      <c r="G56" s="153">
        <f>'将来負担比率（分子）の構造'!J$52</f>
        <v>2988567</v>
      </c>
      <c r="H56" s="153"/>
      <c r="I56" s="153"/>
      <c r="J56" s="153">
        <f>'将来負担比率（分子）の構造'!K$52</f>
        <v>2986972</v>
      </c>
      <c r="K56" s="153"/>
      <c r="L56" s="153"/>
      <c r="M56" s="153">
        <f>'将来負担比率（分子）の構造'!L$52</f>
        <v>2948992</v>
      </c>
      <c r="N56" s="153"/>
      <c r="O56" s="153"/>
      <c r="P56" s="153">
        <f>'将来負担比率（分子）の構造'!M$52</f>
        <v>2892853</v>
      </c>
    </row>
    <row r="57" spans="1:16" x14ac:dyDescent="0.2">
      <c r="A57" s="153" t="s">
        <v>40</v>
      </c>
      <c r="B57" s="153"/>
      <c r="C57" s="153"/>
      <c r="D57" s="153">
        <f>'将来負担比率（分子）の構造'!I$51</f>
        <v>76610</v>
      </c>
      <c r="E57" s="153"/>
      <c r="F57" s="153"/>
      <c r="G57" s="153">
        <f>'将来負担比率（分子）の構造'!J$51</f>
        <v>74057</v>
      </c>
      <c r="H57" s="153"/>
      <c r="I57" s="153"/>
      <c r="J57" s="153">
        <f>'将来負担比率（分子）の構造'!K$51</f>
        <v>70981</v>
      </c>
      <c r="K57" s="153"/>
      <c r="L57" s="153"/>
      <c r="M57" s="153">
        <f>'将来負担比率（分子）の構造'!L$51</f>
        <v>68229</v>
      </c>
      <c r="N57" s="153"/>
      <c r="O57" s="153"/>
      <c r="P57" s="153">
        <f>'将来負担比率（分子）の構造'!M$51</f>
        <v>63440</v>
      </c>
    </row>
    <row r="58" spans="1:16" x14ac:dyDescent="0.2">
      <c r="A58" s="153" t="s">
        <v>39</v>
      </c>
      <c r="B58" s="153"/>
      <c r="C58" s="153"/>
      <c r="D58" s="153">
        <f>'将来負担比率（分子）の構造'!I$50</f>
        <v>763948</v>
      </c>
      <c r="E58" s="153"/>
      <c r="F58" s="153"/>
      <c r="G58" s="153">
        <f>'将来負担比率（分子）の構造'!J$50</f>
        <v>809181</v>
      </c>
      <c r="H58" s="153"/>
      <c r="I58" s="153"/>
      <c r="J58" s="153">
        <f>'将来負担比率（分子）の構造'!K$50</f>
        <v>868791</v>
      </c>
      <c r="K58" s="153"/>
      <c r="L58" s="153"/>
      <c r="M58" s="153">
        <f>'将来負担比率（分子）の構造'!L$50</f>
        <v>966266</v>
      </c>
      <c r="N58" s="153"/>
      <c r="O58" s="153"/>
      <c r="P58" s="153">
        <f>'将来負担比率（分子）の構造'!M$50</f>
        <v>985878</v>
      </c>
    </row>
    <row r="59" spans="1:16" x14ac:dyDescent="0.2">
      <c r="A59" s="153" t="s">
        <v>37</v>
      </c>
      <c r="B59" s="153">
        <f>'将来負担比率（分子）の構造'!I$49</f>
        <v>1296</v>
      </c>
      <c r="C59" s="153"/>
      <c r="D59" s="153"/>
      <c r="E59" s="153">
        <f>'将来負担比率（分子）の構造'!J$49</f>
        <v>618</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28848</v>
      </c>
      <c r="C61" s="153"/>
      <c r="D61" s="153"/>
      <c r="E61" s="153">
        <f>'将来負担比率（分子）の構造'!J$46</f>
        <v>26747</v>
      </c>
      <c r="F61" s="153"/>
      <c r="G61" s="153"/>
      <c r="H61" s="153">
        <f>'将来負担比率（分子）の構造'!K$46</f>
        <v>22986</v>
      </c>
      <c r="I61" s="153"/>
      <c r="J61" s="153"/>
      <c r="K61" s="153">
        <f>'将来負担比率（分子）の構造'!L$46</f>
        <v>23482</v>
      </c>
      <c r="L61" s="153"/>
      <c r="M61" s="153"/>
      <c r="N61" s="153">
        <f>'将来負担比率（分子）の構造'!M$46</f>
        <v>20462</v>
      </c>
      <c r="O61" s="153"/>
      <c r="P61" s="153"/>
    </row>
    <row r="62" spans="1:16" x14ac:dyDescent="0.2">
      <c r="A62" s="153" t="s">
        <v>33</v>
      </c>
      <c r="B62" s="153">
        <f>'将来負担比率（分子）の構造'!I$45</f>
        <v>513202</v>
      </c>
      <c r="C62" s="153"/>
      <c r="D62" s="153"/>
      <c r="E62" s="153">
        <f>'将来負担比率（分子）の構造'!J$45</f>
        <v>497327</v>
      </c>
      <c r="F62" s="153"/>
      <c r="G62" s="153"/>
      <c r="H62" s="153">
        <f>'将来負担比率（分子）の構造'!K$45</f>
        <v>406517</v>
      </c>
      <c r="I62" s="153"/>
      <c r="J62" s="153"/>
      <c r="K62" s="153">
        <f>'将来負担比率（分子）の構造'!L$45</f>
        <v>395241</v>
      </c>
      <c r="L62" s="153"/>
      <c r="M62" s="153"/>
      <c r="N62" s="153">
        <f>'将来負担比率（分子）の構造'!M$45</f>
        <v>385830</v>
      </c>
      <c r="O62" s="153"/>
      <c r="P62" s="153"/>
    </row>
    <row r="63" spans="1:16" x14ac:dyDescent="0.2">
      <c r="A63" s="153" t="s">
        <v>32</v>
      </c>
      <c r="B63" s="153">
        <f>'将来負担比率（分子）の構造'!I$44</f>
        <v>32666</v>
      </c>
      <c r="C63" s="153"/>
      <c r="D63" s="153"/>
      <c r="E63" s="153">
        <f>'将来負担比率（分子）の構造'!J$44</f>
        <v>30663</v>
      </c>
      <c r="F63" s="153"/>
      <c r="G63" s="153"/>
      <c r="H63" s="153">
        <f>'将来負担比率（分子）の構造'!K$44</f>
        <v>28886</v>
      </c>
      <c r="I63" s="153"/>
      <c r="J63" s="153"/>
      <c r="K63" s="153">
        <f>'将来負担比率（分子）の構造'!L$44</f>
        <v>27513</v>
      </c>
      <c r="L63" s="153"/>
      <c r="M63" s="153"/>
      <c r="N63" s="153">
        <f>'将来負担比率（分子）の構造'!M$44</f>
        <v>26920</v>
      </c>
      <c r="O63" s="153"/>
      <c r="P63" s="153"/>
    </row>
    <row r="64" spans="1:16" x14ac:dyDescent="0.2">
      <c r="A64" s="153" t="s">
        <v>31</v>
      </c>
      <c r="B64" s="153">
        <f>'将来負担比率（分子）の構造'!I$43</f>
        <v>81585</v>
      </c>
      <c r="C64" s="153"/>
      <c r="D64" s="153"/>
      <c r="E64" s="153">
        <f>'将来負担比率（分子）の構造'!J$43</f>
        <v>88640</v>
      </c>
      <c r="F64" s="153"/>
      <c r="G64" s="153"/>
      <c r="H64" s="153">
        <f>'将来負担比率（分子）の構造'!K$43</f>
        <v>98613</v>
      </c>
      <c r="I64" s="153"/>
      <c r="J64" s="153"/>
      <c r="K64" s="153">
        <f>'将来負担比率（分子）の構造'!L$43</f>
        <v>103936</v>
      </c>
      <c r="L64" s="153"/>
      <c r="M64" s="153"/>
      <c r="N64" s="153">
        <f>'将来負担比率（分子）の構造'!M$43</f>
        <v>102775</v>
      </c>
      <c r="O64" s="153"/>
      <c r="P64" s="153"/>
    </row>
    <row r="65" spans="1:16" x14ac:dyDescent="0.2">
      <c r="A65" s="153" t="s">
        <v>30</v>
      </c>
      <c r="B65" s="153">
        <f>'将来負担比率（分子）の構造'!I$42</f>
        <v>159750</v>
      </c>
      <c r="C65" s="153"/>
      <c r="D65" s="153"/>
      <c r="E65" s="153">
        <f>'将来負担比率（分子）の構造'!J$42</f>
        <v>136479</v>
      </c>
      <c r="F65" s="153"/>
      <c r="G65" s="153"/>
      <c r="H65" s="153">
        <f>'将来負担比率（分子）の構造'!K$42</f>
        <v>116740</v>
      </c>
      <c r="I65" s="153"/>
      <c r="J65" s="153"/>
      <c r="K65" s="153">
        <f>'将来負担比率（分子）の構造'!L$42</f>
        <v>97137</v>
      </c>
      <c r="L65" s="153"/>
      <c r="M65" s="153"/>
      <c r="N65" s="153">
        <f>'将来負担比率（分子）の構造'!M$42</f>
        <v>80548</v>
      </c>
      <c r="O65" s="153"/>
      <c r="P65" s="153"/>
    </row>
    <row r="66" spans="1:16" x14ac:dyDescent="0.2">
      <c r="A66" s="153" t="s">
        <v>29</v>
      </c>
      <c r="B66" s="153">
        <f>'将来負担比率（分子）の構造'!I$41</f>
        <v>5410279</v>
      </c>
      <c r="C66" s="153"/>
      <c r="D66" s="153"/>
      <c r="E66" s="153">
        <f>'将来負担比率（分子）の構造'!J$41</f>
        <v>5386677</v>
      </c>
      <c r="F66" s="153"/>
      <c r="G66" s="153"/>
      <c r="H66" s="153">
        <f>'将来負担比率（分子）の構造'!K$41</f>
        <v>5442406</v>
      </c>
      <c r="I66" s="153"/>
      <c r="J66" s="153"/>
      <c r="K66" s="153">
        <f>'将来負担比率（分子）の構造'!L$41</f>
        <v>5456113</v>
      </c>
      <c r="L66" s="153"/>
      <c r="M66" s="153"/>
      <c r="N66" s="153">
        <f>'将来負担比率（分子）の構造'!M$41</f>
        <v>5468959</v>
      </c>
      <c r="O66" s="153"/>
      <c r="P66" s="153"/>
    </row>
    <row r="67" spans="1:16" x14ac:dyDescent="0.2">
      <c r="A67" s="153" t="s">
        <v>72</v>
      </c>
      <c r="B67" s="153" t="e">
        <f>NA()</f>
        <v>#N/A</v>
      </c>
      <c r="C67" s="153">
        <f>IF(ISNUMBER('将来負担比率（分子）の構造'!I$53), IF('将来負担比率（分子）の構造'!I$53 &lt; 0, 0, '将来負担比率（分子）の構造'!I$53), NA())</f>
        <v>2350910</v>
      </c>
      <c r="D67" s="153" t="e">
        <f>NA()</f>
        <v>#N/A</v>
      </c>
      <c r="E67" s="153" t="e">
        <f>NA()</f>
        <v>#N/A</v>
      </c>
      <c r="F67" s="153">
        <f>IF(ISNUMBER('将来負担比率（分子）の構造'!J$53), IF('将来負担比率（分子）の構造'!J$53 &lt; 0, 0, '将来負担比率（分子）の構造'!J$53), NA())</f>
        <v>2295347</v>
      </c>
      <c r="G67" s="153" t="e">
        <f>NA()</f>
        <v>#N/A</v>
      </c>
      <c r="H67" s="153" t="e">
        <f>NA()</f>
        <v>#N/A</v>
      </c>
      <c r="I67" s="153">
        <f>IF(ISNUMBER('将来負担比率（分子）の構造'!K$53), IF('将来負担比率（分子）の構造'!K$53 &lt; 0, 0, '将来負担比率（分子）の構造'!K$53), NA())</f>
        <v>2189405</v>
      </c>
      <c r="J67" s="153" t="e">
        <f>NA()</f>
        <v>#N/A</v>
      </c>
      <c r="K67" s="153" t="e">
        <f>NA()</f>
        <v>#N/A</v>
      </c>
      <c r="L67" s="153">
        <f>IF(ISNUMBER('将来負担比率（分子）の構造'!L$53), IF('将来負担比率（分子）の構造'!L$53 &lt; 0, 0, '将来負担比率（分子）の構造'!L$53), NA())</f>
        <v>2119936</v>
      </c>
      <c r="M67" s="153" t="e">
        <f>NA()</f>
        <v>#N/A</v>
      </c>
      <c r="N67" s="153" t="e">
        <f>NA()</f>
        <v>#N/A</v>
      </c>
      <c r="O67" s="153">
        <f>IF(ISNUMBER('将来負担比率（分子）の構造'!M$53), IF('将来負担比率（分子）の構造'!M$53 &lt; 0, 0, '将来負担比率（分子）の構造'!M$53), NA())</f>
        <v>2143323</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70189</v>
      </c>
      <c r="C72" s="157">
        <f>基金残高に係る経年分析!G55</f>
        <v>110207</v>
      </c>
      <c r="D72" s="157">
        <f>基金残高に係る経年分析!H55</f>
        <v>95376</v>
      </c>
    </row>
    <row r="73" spans="1:16" x14ac:dyDescent="0.2">
      <c r="A73" s="156" t="s">
        <v>75</v>
      </c>
      <c r="B73" s="157">
        <f>基金残高に係る経年分析!F56</f>
        <v>88375</v>
      </c>
      <c r="C73" s="157">
        <f>基金残高に係る経年分析!G56</f>
        <v>88396</v>
      </c>
      <c r="D73" s="157">
        <f>基金残高に係る経年分析!H56</f>
        <v>88425</v>
      </c>
    </row>
    <row r="74" spans="1:16" x14ac:dyDescent="0.2">
      <c r="A74" s="156" t="s">
        <v>76</v>
      </c>
      <c r="B74" s="157">
        <f>基金残高に係る経年分析!F57</f>
        <v>84566</v>
      </c>
      <c r="C74" s="157">
        <f>基金残高に係る経年分析!G57</f>
        <v>84533</v>
      </c>
      <c r="D74" s="157">
        <f>基金残高に係る経年分析!H57</f>
        <v>86826</v>
      </c>
    </row>
  </sheetData>
  <sheetProtection algorithmName="SHA-512" hashValue="erxav4/K2tHOYQfcvW8dO0OzauZhI21YR2KBgsUnudYgkR7r58JJQTJq13xPhckIELbd/1MhcK0NwX8iep7h6w==" saltValue="cdOncLCpvb4zDJb7QFM6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186</v>
      </c>
      <c r="DD1" s="701"/>
      <c r="DE1" s="701"/>
      <c r="DF1" s="701"/>
      <c r="DG1" s="701"/>
      <c r="DH1" s="701"/>
      <c r="DI1" s="702"/>
      <c r="DK1" s="700" t="s">
        <v>187</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2">
      <c r="B2" s="210" t="s">
        <v>188</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189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190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191</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192</v>
      </c>
      <c r="S4" s="674"/>
      <c r="T4" s="674"/>
      <c r="U4" s="674"/>
      <c r="V4" s="674"/>
      <c r="W4" s="674"/>
      <c r="X4" s="674"/>
      <c r="Y4" s="675"/>
      <c r="Z4" s="673" t="s">
        <v>193</v>
      </c>
      <c r="AA4" s="674"/>
      <c r="AB4" s="674"/>
      <c r="AC4" s="675"/>
      <c r="AD4" s="673" t="s">
        <v>194</v>
      </c>
      <c r="AE4" s="674"/>
      <c r="AF4" s="674"/>
      <c r="AG4" s="674"/>
      <c r="AH4" s="674"/>
      <c r="AI4" s="674"/>
      <c r="AJ4" s="674"/>
      <c r="AK4" s="675"/>
      <c r="AL4" s="673" t="s">
        <v>193</v>
      </c>
      <c r="AM4" s="674"/>
      <c r="AN4" s="674"/>
      <c r="AO4" s="675"/>
      <c r="AP4" s="703" t="s">
        <v>195</v>
      </c>
      <c r="AQ4" s="703"/>
      <c r="AR4" s="703"/>
      <c r="AS4" s="703"/>
      <c r="AT4" s="703"/>
      <c r="AU4" s="703"/>
      <c r="AV4" s="703"/>
      <c r="AW4" s="703"/>
      <c r="AX4" s="703"/>
      <c r="AY4" s="703"/>
      <c r="AZ4" s="703"/>
      <c r="BA4" s="703"/>
      <c r="BB4" s="703"/>
      <c r="BC4" s="703"/>
      <c r="BD4" s="703" t="s">
        <v>196</v>
      </c>
      <c r="BE4" s="703"/>
      <c r="BF4" s="703"/>
      <c r="BG4" s="703"/>
      <c r="BH4" s="703"/>
      <c r="BI4" s="703"/>
      <c r="BJ4" s="703"/>
      <c r="BK4" s="703"/>
      <c r="BL4" s="703" t="s">
        <v>193</v>
      </c>
      <c r="BM4" s="703"/>
      <c r="BN4" s="703"/>
      <c r="BO4" s="703"/>
      <c r="BP4" s="703" t="s">
        <v>197</v>
      </c>
      <c r="BQ4" s="703"/>
      <c r="BR4" s="703"/>
      <c r="BS4" s="703"/>
      <c r="BT4" s="703"/>
      <c r="BU4" s="703"/>
      <c r="BV4" s="703"/>
      <c r="BW4" s="703"/>
      <c r="BY4" s="673" t="s">
        <v>198</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199</v>
      </c>
      <c r="C5" s="666"/>
      <c r="D5" s="666"/>
      <c r="E5" s="666"/>
      <c r="F5" s="666"/>
      <c r="G5" s="666"/>
      <c r="H5" s="666"/>
      <c r="I5" s="666"/>
      <c r="J5" s="666"/>
      <c r="K5" s="666"/>
      <c r="L5" s="666"/>
      <c r="M5" s="666"/>
      <c r="N5" s="666"/>
      <c r="O5" s="666"/>
      <c r="P5" s="666"/>
      <c r="Q5" s="667"/>
      <c r="R5" s="686">
        <v>1228457795</v>
      </c>
      <c r="S5" s="687"/>
      <c r="T5" s="687"/>
      <c r="U5" s="687"/>
      <c r="V5" s="687"/>
      <c r="W5" s="687"/>
      <c r="X5" s="687"/>
      <c r="Y5" s="688"/>
      <c r="Z5" s="698">
        <v>53.5</v>
      </c>
      <c r="AA5" s="698"/>
      <c r="AB5" s="698"/>
      <c r="AC5" s="698"/>
      <c r="AD5" s="699">
        <v>1025515483</v>
      </c>
      <c r="AE5" s="699"/>
      <c r="AF5" s="699"/>
      <c r="AG5" s="699"/>
      <c r="AH5" s="699"/>
      <c r="AI5" s="699"/>
      <c r="AJ5" s="699"/>
      <c r="AK5" s="699"/>
      <c r="AL5" s="683">
        <v>82.6</v>
      </c>
      <c r="AM5" s="684"/>
      <c r="AN5" s="684"/>
      <c r="AO5" s="685"/>
      <c r="AP5" s="665" t="s">
        <v>200</v>
      </c>
      <c r="AQ5" s="666"/>
      <c r="AR5" s="666"/>
      <c r="AS5" s="666"/>
      <c r="AT5" s="666"/>
      <c r="AU5" s="666"/>
      <c r="AV5" s="666"/>
      <c r="AW5" s="666"/>
      <c r="AX5" s="666"/>
      <c r="AY5" s="666"/>
      <c r="AZ5" s="666"/>
      <c r="BA5" s="666"/>
      <c r="BB5" s="666"/>
      <c r="BC5" s="667"/>
      <c r="BD5" s="612">
        <v>1227889971</v>
      </c>
      <c r="BE5" s="613"/>
      <c r="BF5" s="613"/>
      <c r="BG5" s="613"/>
      <c r="BH5" s="613"/>
      <c r="BI5" s="613"/>
      <c r="BJ5" s="613"/>
      <c r="BK5" s="614"/>
      <c r="BL5" s="676">
        <v>100</v>
      </c>
      <c r="BM5" s="676"/>
      <c r="BN5" s="676"/>
      <c r="BO5" s="676"/>
      <c r="BP5" s="671">
        <v>27643052</v>
      </c>
      <c r="BQ5" s="671"/>
      <c r="BR5" s="671"/>
      <c r="BS5" s="671"/>
      <c r="BT5" s="671"/>
      <c r="BU5" s="671"/>
      <c r="BV5" s="671"/>
      <c r="BW5" s="672"/>
      <c r="BY5" s="673" t="s">
        <v>195</v>
      </c>
      <c r="BZ5" s="674"/>
      <c r="CA5" s="674"/>
      <c r="CB5" s="674"/>
      <c r="CC5" s="674"/>
      <c r="CD5" s="674"/>
      <c r="CE5" s="674"/>
      <c r="CF5" s="674"/>
      <c r="CG5" s="674"/>
      <c r="CH5" s="674"/>
      <c r="CI5" s="674"/>
      <c r="CJ5" s="674"/>
      <c r="CK5" s="674"/>
      <c r="CL5" s="675"/>
      <c r="CM5" s="673" t="s">
        <v>201</v>
      </c>
      <c r="CN5" s="674"/>
      <c r="CO5" s="674"/>
      <c r="CP5" s="674"/>
      <c r="CQ5" s="674"/>
      <c r="CR5" s="674"/>
      <c r="CS5" s="674"/>
      <c r="CT5" s="675"/>
      <c r="CU5" s="673" t="s">
        <v>193</v>
      </c>
      <c r="CV5" s="674"/>
      <c r="CW5" s="674"/>
      <c r="CX5" s="675"/>
      <c r="CY5" s="673" t="s">
        <v>202</v>
      </c>
      <c r="CZ5" s="674"/>
      <c r="DA5" s="674"/>
      <c r="DB5" s="674"/>
      <c r="DC5" s="674"/>
      <c r="DD5" s="674"/>
      <c r="DE5" s="674"/>
      <c r="DF5" s="674"/>
      <c r="DG5" s="674"/>
      <c r="DH5" s="674"/>
      <c r="DI5" s="674"/>
      <c r="DJ5" s="674"/>
      <c r="DK5" s="675"/>
      <c r="DL5" s="673" t="s">
        <v>203</v>
      </c>
      <c r="DM5" s="674"/>
      <c r="DN5" s="674"/>
      <c r="DO5" s="674"/>
      <c r="DP5" s="674"/>
      <c r="DQ5" s="674"/>
      <c r="DR5" s="674"/>
      <c r="DS5" s="674"/>
      <c r="DT5" s="674"/>
      <c r="DU5" s="674"/>
      <c r="DV5" s="674"/>
      <c r="DW5" s="674"/>
      <c r="DX5" s="675"/>
    </row>
    <row r="6" spans="2:138" ht="11.25" customHeight="1" x14ac:dyDescent="0.2">
      <c r="B6" s="609" t="s">
        <v>204</v>
      </c>
      <c r="C6" s="610"/>
      <c r="D6" s="610"/>
      <c r="E6" s="610"/>
      <c r="F6" s="610"/>
      <c r="G6" s="610"/>
      <c r="H6" s="610"/>
      <c r="I6" s="610"/>
      <c r="J6" s="610"/>
      <c r="K6" s="610"/>
      <c r="L6" s="610"/>
      <c r="M6" s="610"/>
      <c r="N6" s="610"/>
      <c r="O6" s="610"/>
      <c r="P6" s="610"/>
      <c r="Q6" s="611"/>
      <c r="R6" s="612">
        <v>131190050</v>
      </c>
      <c r="S6" s="613"/>
      <c r="T6" s="613"/>
      <c r="U6" s="613"/>
      <c r="V6" s="613"/>
      <c r="W6" s="613"/>
      <c r="X6" s="613"/>
      <c r="Y6" s="614"/>
      <c r="Z6" s="676">
        <v>5.7</v>
      </c>
      <c r="AA6" s="676"/>
      <c r="AB6" s="676"/>
      <c r="AC6" s="676"/>
      <c r="AD6" s="671">
        <v>131190050</v>
      </c>
      <c r="AE6" s="671"/>
      <c r="AF6" s="671"/>
      <c r="AG6" s="671"/>
      <c r="AH6" s="671"/>
      <c r="AI6" s="671"/>
      <c r="AJ6" s="671"/>
      <c r="AK6" s="671"/>
      <c r="AL6" s="615">
        <v>10.6</v>
      </c>
      <c r="AM6" s="677"/>
      <c r="AN6" s="677"/>
      <c r="AO6" s="678"/>
      <c r="AP6" s="609" t="s">
        <v>205</v>
      </c>
      <c r="AQ6" s="610"/>
      <c r="AR6" s="610"/>
      <c r="AS6" s="610"/>
      <c r="AT6" s="610"/>
      <c r="AU6" s="610"/>
      <c r="AV6" s="610"/>
      <c r="AW6" s="610"/>
      <c r="AX6" s="610"/>
      <c r="AY6" s="610"/>
      <c r="AZ6" s="610"/>
      <c r="BA6" s="610"/>
      <c r="BB6" s="610"/>
      <c r="BC6" s="611"/>
      <c r="BD6" s="612">
        <v>1227889971</v>
      </c>
      <c r="BE6" s="613"/>
      <c r="BF6" s="613"/>
      <c r="BG6" s="613"/>
      <c r="BH6" s="613"/>
      <c r="BI6" s="613"/>
      <c r="BJ6" s="613"/>
      <c r="BK6" s="614"/>
      <c r="BL6" s="676">
        <v>100</v>
      </c>
      <c r="BM6" s="676"/>
      <c r="BN6" s="676"/>
      <c r="BO6" s="676"/>
      <c r="BP6" s="671">
        <v>27643052</v>
      </c>
      <c r="BQ6" s="671"/>
      <c r="BR6" s="671"/>
      <c r="BS6" s="671"/>
      <c r="BT6" s="671"/>
      <c r="BU6" s="671"/>
      <c r="BV6" s="671"/>
      <c r="BW6" s="672"/>
      <c r="BY6" s="665" t="s">
        <v>206</v>
      </c>
      <c r="BZ6" s="666"/>
      <c r="CA6" s="666"/>
      <c r="CB6" s="666"/>
      <c r="CC6" s="666"/>
      <c r="CD6" s="666"/>
      <c r="CE6" s="666"/>
      <c r="CF6" s="666"/>
      <c r="CG6" s="666"/>
      <c r="CH6" s="666"/>
      <c r="CI6" s="666"/>
      <c r="CJ6" s="666"/>
      <c r="CK6" s="666"/>
      <c r="CL6" s="667"/>
      <c r="CM6" s="612">
        <v>3103276</v>
      </c>
      <c r="CN6" s="613"/>
      <c r="CO6" s="613"/>
      <c r="CP6" s="613"/>
      <c r="CQ6" s="613"/>
      <c r="CR6" s="613"/>
      <c r="CS6" s="613"/>
      <c r="CT6" s="614"/>
      <c r="CU6" s="676">
        <v>0.1</v>
      </c>
      <c r="CV6" s="676"/>
      <c r="CW6" s="676"/>
      <c r="CX6" s="676"/>
      <c r="CY6" s="618" t="s">
        <v>137</v>
      </c>
      <c r="CZ6" s="613"/>
      <c r="DA6" s="613"/>
      <c r="DB6" s="613"/>
      <c r="DC6" s="613"/>
      <c r="DD6" s="613"/>
      <c r="DE6" s="613"/>
      <c r="DF6" s="613"/>
      <c r="DG6" s="613"/>
      <c r="DH6" s="613"/>
      <c r="DI6" s="613"/>
      <c r="DJ6" s="613"/>
      <c r="DK6" s="614"/>
      <c r="DL6" s="618">
        <v>3103276</v>
      </c>
      <c r="DM6" s="613"/>
      <c r="DN6" s="613"/>
      <c r="DO6" s="613"/>
      <c r="DP6" s="613"/>
      <c r="DQ6" s="613"/>
      <c r="DR6" s="613"/>
      <c r="DS6" s="613"/>
      <c r="DT6" s="613"/>
      <c r="DU6" s="613"/>
      <c r="DV6" s="613"/>
      <c r="DW6" s="613"/>
      <c r="DX6" s="696"/>
    </row>
    <row r="7" spans="2:138" ht="11.25" customHeight="1" x14ac:dyDescent="0.2">
      <c r="B7" s="609" t="s">
        <v>207</v>
      </c>
      <c r="C7" s="610"/>
      <c r="D7" s="610"/>
      <c r="E7" s="610"/>
      <c r="F7" s="610"/>
      <c r="G7" s="610"/>
      <c r="H7" s="610"/>
      <c r="I7" s="610"/>
      <c r="J7" s="610"/>
      <c r="K7" s="610"/>
      <c r="L7" s="610"/>
      <c r="M7" s="610"/>
      <c r="N7" s="610"/>
      <c r="O7" s="610"/>
      <c r="P7" s="610"/>
      <c r="Q7" s="611"/>
      <c r="R7" s="612">
        <v>4157439</v>
      </c>
      <c r="S7" s="613"/>
      <c r="T7" s="613"/>
      <c r="U7" s="613"/>
      <c r="V7" s="613"/>
      <c r="W7" s="613"/>
      <c r="X7" s="613"/>
      <c r="Y7" s="614"/>
      <c r="Z7" s="676">
        <v>0.2</v>
      </c>
      <c r="AA7" s="676"/>
      <c r="AB7" s="676"/>
      <c r="AC7" s="676"/>
      <c r="AD7" s="671">
        <v>4157439</v>
      </c>
      <c r="AE7" s="671"/>
      <c r="AF7" s="671"/>
      <c r="AG7" s="671"/>
      <c r="AH7" s="671"/>
      <c r="AI7" s="671"/>
      <c r="AJ7" s="671"/>
      <c r="AK7" s="671"/>
      <c r="AL7" s="615">
        <v>0.3</v>
      </c>
      <c r="AM7" s="677"/>
      <c r="AN7" s="677"/>
      <c r="AO7" s="678"/>
      <c r="AP7" s="609" t="s">
        <v>208</v>
      </c>
      <c r="AQ7" s="610"/>
      <c r="AR7" s="610"/>
      <c r="AS7" s="610"/>
      <c r="AT7" s="610"/>
      <c r="AU7" s="610"/>
      <c r="AV7" s="610"/>
      <c r="AW7" s="610"/>
      <c r="AX7" s="610"/>
      <c r="AY7" s="610"/>
      <c r="AZ7" s="610"/>
      <c r="BA7" s="610"/>
      <c r="BB7" s="610"/>
      <c r="BC7" s="611"/>
      <c r="BD7" s="612">
        <v>374997344</v>
      </c>
      <c r="BE7" s="613"/>
      <c r="BF7" s="613"/>
      <c r="BG7" s="613"/>
      <c r="BH7" s="613"/>
      <c r="BI7" s="613"/>
      <c r="BJ7" s="613"/>
      <c r="BK7" s="614"/>
      <c r="BL7" s="676">
        <v>30.5</v>
      </c>
      <c r="BM7" s="676"/>
      <c r="BN7" s="676"/>
      <c r="BO7" s="676"/>
      <c r="BP7" s="671">
        <v>12380749</v>
      </c>
      <c r="BQ7" s="671"/>
      <c r="BR7" s="671"/>
      <c r="BS7" s="671"/>
      <c r="BT7" s="671"/>
      <c r="BU7" s="671"/>
      <c r="BV7" s="671"/>
      <c r="BW7" s="672"/>
      <c r="BY7" s="609" t="s">
        <v>209</v>
      </c>
      <c r="BZ7" s="610"/>
      <c r="CA7" s="610"/>
      <c r="CB7" s="610"/>
      <c r="CC7" s="610"/>
      <c r="CD7" s="610"/>
      <c r="CE7" s="610"/>
      <c r="CF7" s="610"/>
      <c r="CG7" s="610"/>
      <c r="CH7" s="610"/>
      <c r="CI7" s="610"/>
      <c r="CJ7" s="610"/>
      <c r="CK7" s="610"/>
      <c r="CL7" s="611"/>
      <c r="CM7" s="612">
        <v>125578072</v>
      </c>
      <c r="CN7" s="613"/>
      <c r="CO7" s="613"/>
      <c r="CP7" s="613"/>
      <c r="CQ7" s="613"/>
      <c r="CR7" s="613"/>
      <c r="CS7" s="613"/>
      <c r="CT7" s="614"/>
      <c r="CU7" s="676">
        <v>5.6</v>
      </c>
      <c r="CV7" s="676"/>
      <c r="CW7" s="676"/>
      <c r="CX7" s="676"/>
      <c r="CY7" s="618">
        <v>40697912</v>
      </c>
      <c r="CZ7" s="613"/>
      <c r="DA7" s="613"/>
      <c r="DB7" s="613"/>
      <c r="DC7" s="613"/>
      <c r="DD7" s="613"/>
      <c r="DE7" s="613"/>
      <c r="DF7" s="613"/>
      <c r="DG7" s="613"/>
      <c r="DH7" s="613"/>
      <c r="DI7" s="613"/>
      <c r="DJ7" s="613"/>
      <c r="DK7" s="614"/>
      <c r="DL7" s="618">
        <v>74821578</v>
      </c>
      <c r="DM7" s="613"/>
      <c r="DN7" s="613"/>
      <c r="DO7" s="613"/>
      <c r="DP7" s="613"/>
      <c r="DQ7" s="613"/>
      <c r="DR7" s="613"/>
      <c r="DS7" s="613"/>
      <c r="DT7" s="613"/>
      <c r="DU7" s="613"/>
      <c r="DV7" s="613"/>
      <c r="DW7" s="613"/>
      <c r="DX7" s="696"/>
    </row>
    <row r="8" spans="2:138" ht="11.25" customHeight="1" x14ac:dyDescent="0.2">
      <c r="B8" s="609" t="s">
        <v>210</v>
      </c>
      <c r="C8" s="610"/>
      <c r="D8" s="610"/>
      <c r="E8" s="610"/>
      <c r="F8" s="610"/>
      <c r="G8" s="610"/>
      <c r="H8" s="610"/>
      <c r="I8" s="610"/>
      <c r="J8" s="610"/>
      <c r="K8" s="610"/>
      <c r="L8" s="610"/>
      <c r="M8" s="610"/>
      <c r="N8" s="610"/>
      <c r="O8" s="610"/>
      <c r="P8" s="610"/>
      <c r="Q8" s="611"/>
      <c r="R8" s="612">
        <v>2</v>
      </c>
      <c r="S8" s="613"/>
      <c r="T8" s="613"/>
      <c r="U8" s="613"/>
      <c r="V8" s="613"/>
      <c r="W8" s="613"/>
      <c r="X8" s="613"/>
      <c r="Y8" s="614"/>
      <c r="Z8" s="676">
        <v>0</v>
      </c>
      <c r="AA8" s="676"/>
      <c r="AB8" s="676"/>
      <c r="AC8" s="676"/>
      <c r="AD8" s="671">
        <v>2</v>
      </c>
      <c r="AE8" s="671"/>
      <c r="AF8" s="671"/>
      <c r="AG8" s="671"/>
      <c r="AH8" s="671"/>
      <c r="AI8" s="671"/>
      <c r="AJ8" s="671"/>
      <c r="AK8" s="671"/>
      <c r="AL8" s="615">
        <v>0</v>
      </c>
      <c r="AM8" s="677"/>
      <c r="AN8" s="677"/>
      <c r="AO8" s="678"/>
      <c r="AP8" s="609" t="s">
        <v>211</v>
      </c>
      <c r="AQ8" s="610"/>
      <c r="AR8" s="610"/>
      <c r="AS8" s="610"/>
      <c r="AT8" s="610"/>
      <c r="AU8" s="610"/>
      <c r="AV8" s="610"/>
      <c r="AW8" s="610"/>
      <c r="AX8" s="610"/>
      <c r="AY8" s="610"/>
      <c r="AZ8" s="610"/>
      <c r="BA8" s="610"/>
      <c r="BB8" s="610"/>
      <c r="BC8" s="611"/>
      <c r="BD8" s="612">
        <v>7856699</v>
      </c>
      <c r="BE8" s="613"/>
      <c r="BF8" s="613"/>
      <c r="BG8" s="613"/>
      <c r="BH8" s="613"/>
      <c r="BI8" s="613"/>
      <c r="BJ8" s="613"/>
      <c r="BK8" s="614"/>
      <c r="BL8" s="676">
        <v>0.6</v>
      </c>
      <c r="BM8" s="676"/>
      <c r="BN8" s="676"/>
      <c r="BO8" s="676"/>
      <c r="BP8" s="671">
        <v>1969089</v>
      </c>
      <c r="BQ8" s="671"/>
      <c r="BR8" s="671"/>
      <c r="BS8" s="671"/>
      <c r="BT8" s="671"/>
      <c r="BU8" s="671"/>
      <c r="BV8" s="671"/>
      <c r="BW8" s="672"/>
      <c r="BY8" s="609" t="s">
        <v>212</v>
      </c>
      <c r="BZ8" s="610"/>
      <c r="CA8" s="610"/>
      <c r="CB8" s="610"/>
      <c r="CC8" s="610"/>
      <c r="CD8" s="610"/>
      <c r="CE8" s="610"/>
      <c r="CF8" s="610"/>
      <c r="CG8" s="610"/>
      <c r="CH8" s="610"/>
      <c r="CI8" s="610"/>
      <c r="CJ8" s="610"/>
      <c r="CK8" s="610"/>
      <c r="CL8" s="611"/>
      <c r="CM8" s="612">
        <v>372963473</v>
      </c>
      <c r="CN8" s="613"/>
      <c r="CO8" s="613"/>
      <c r="CP8" s="613"/>
      <c r="CQ8" s="613"/>
      <c r="CR8" s="613"/>
      <c r="CS8" s="613"/>
      <c r="CT8" s="614"/>
      <c r="CU8" s="615">
        <v>16.5</v>
      </c>
      <c r="CV8" s="677"/>
      <c r="CW8" s="677"/>
      <c r="CX8" s="679"/>
      <c r="CY8" s="618">
        <v>4475120</v>
      </c>
      <c r="CZ8" s="613"/>
      <c r="DA8" s="613"/>
      <c r="DB8" s="613"/>
      <c r="DC8" s="613"/>
      <c r="DD8" s="613"/>
      <c r="DE8" s="613"/>
      <c r="DF8" s="613"/>
      <c r="DG8" s="613"/>
      <c r="DH8" s="613"/>
      <c r="DI8" s="613"/>
      <c r="DJ8" s="613"/>
      <c r="DK8" s="614"/>
      <c r="DL8" s="618">
        <v>347161250</v>
      </c>
      <c r="DM8" s="613"/>
      <c r="DN8" s="613"/>
      <c r="DO8" s="613"/>
      <c r="DP8" s="613"/>
      <c r="DQ8" s="613"/>
      <c r="DR8" s="613"/>
      <c r="DS8" s="613"/>
      <c r="DT8" s="613"/>
      <c r="DU8" s="613"/>
      <c r="DV8" s="613"/>
      <c r="DW8" s="613"/>
      <c r="DX8" s="696"/>
    </row>
    <row r="9" spans="2:138" ht="11.25" customHeight="1" x14ac:dyDescent="0.2">
      <c r="B9" s="609" t="s">
        <v>213</v>
      </c>
      <c r="C9" s="610"/>
      <c r="D9" s="610"/>
      <c r="E9" s="610"/>
      <c r="F9" s="610"/>
      <c r="G9" s="610"/>
      <c r="H9" s="610"/>
      <c r="I9" s="610"/>
      <c r="J9" s="610"/>
      <c r="K9" s="610"/>
      <c r="L9" s="610"/>
      <c r="M9" s="610"/>
      <c r="N9" s="610"/>
      <c r="O9" s="610"/>
      <c r="P9" s="610"/>
      <c r="Q9" s="611"/>
      <c r="R9" s="612" t="s">
        <v>214</v>
      </c>
      <c r="S9" s="613"/>
      <c r="T9" s="613"/>
      <c r="U9" s="613"/>
      <c r="V9" s="613"/>
      <c r="W9" s="613"/>
      <c r="X9" s="613"/>
      <c r="Y9" s="614"/>
      <c r="Z9" s="676" t="s">
        <v>214</v>
      </c>
      <c r="AA9" s="676"/>
      <c r="AB9" s="676"/>
      <c r="AC9" s="676"/>
      <c r="AD9" s="671" t="s">
        <v>118</v>
      </c>
      <c r="AE9" s="671"/>
      <c r="AF9" s="671"/>
      <c r="AG9" s="671"/>
      <c r="AH9" s="671"/>
      <c r="AI9" s="671"/>
      <c r="AJ9" s="671"/>
      <c r="AK9" s="671"/>
      <c r="AL9" s="615" t="s">
        <v>214</v>
      </c>
      <c r="AM9" s="677"/>
      <c r="AN9" s="677"/>
      <c r="AO9" s="678"/>
      <c r="AP9" s="609" t="s">
        <v>215</v>
      </c>
      <c r="AQ9" s="610"/>
      <c r="AR9" s="610"/>
      <c r="AS9" s="610"/>
      <c r="AT9" s="610"/>
      <c r="AU9" s="610"/>
      <c r="AV9" s="610"/>
      <c r="AW9" s="610"/>
      <c r="AX9" s="610"/>
      <c r="AY9" s="610"/>
      <c r="AZ9" s="610"/>
      <c r="BA9" s="610"/>
      <c r="BB9" s="610"/>
      <c r="BC9" s="611"/>
      <c r="BD9" s="612">
        <v>282697482</v>
      </c>
      <c r="BE9" s="613"/>
      <c r="BF9" s="613"/>
      <c r="BG9" s="613"/>
      <c r="BH9" s="613"/>
      <c r="BI9" s="613"/>
      <c r="BJ9" s="613"/>
      <c r="BK9" s="614"/>
      <c r="BL9" s="676">
        <v>23</v>
      </c>
      <c r="BM9" s="676"/>
      <c r="BN9" s="676"/>
      <c r="BO9" s="676"/>
      <c r="BP9" s="671" t="s">
        <v>118</v>
      </c>
      <c r="BQ9" s="671"/>
      <c r="BR9" s="671"/>
      <c r="BS9" s="671"/>
      <c r="BT9" s="671"/>
      <c r="BU9" s="671"/>
      <c r="BV9" s="671"/>
      <c r="BW9" s="672"/>
      <c r="BY9" s="609" t="s">
        <v>216</v>
      </c>
      <c r="BZ9" s="610"/>
      <c r="CA9" s="610"/>
      <c r="CB9" s="610"/>
      <c r="CC9" s="610"/>
      <c r="CD9" s="610"/>
      <c r="CE9" s="610"/>
      <c r="CF9" s="610"/>
      <c r="CG9" s="610"/>
      <c r="CH9" s="610"/>
      <c r="CI9" s="610"/>
      <c r="CJ9" s="610"/>
      <c r="CK9" s="610"/>
      <c r="CL9" s="611"/>
      <c r="CM9" s="612">
        <v>46588123</v>
      </c>
      <c r="CN9" s="613"/>
      <c r="CO9" s="613"/>
      <c r="CP9" s="613"/>
      <c r="CQ9" s="613"/>
      <c r="CR9" s="613"/>
      <c r="CS9" s="613"/>
      <c r="CT9" s="614"/>
      <c r="CU9" s="615">
        <v>2.1</v>
      </c>
      <c r="CV9" s="677"/>
      <c r="CW9" s="677"/>
      <c r="CX9" s="679"/>
      <c r="CY9" s="618">
        <v>5637681</v>
      </c>
      <c r="CZ9" s="613"/>
      <c r="DA9" s="613"/>
      <c r="DB9" s="613"/>
      <c r="DC9" s="613"/>
      <c r="DD9" s="613"/>
      <c r="DE9" s="613"/>
      <c r="DF9" s="613"/>
      <c r="DG9" s="613"/>
      <c r="DH9" s="613"/>
      <c r="DI9" s="613"/>
      <c r="DJ9" s="613"/>
      <c r="DK9" s="614"/>
      <c r="DL9" s="618">
        <v>28113809</v>
      </c>
      <c r="DM9" s="613"/>
      <c r="DN9" s="613"/>
      <c r="DO9" s="613"/>
      <c r="DP9" s="613"/>
      <c r="DQ9" s="613"/>
      <c r="DR9" s="613"/>
      <c r="DS9" s="613"/>
      <c r="DT9" s="613"/>
      <c r="DU9" s="613"/>
      <c r="DV9" s="613"/>
      <c r="DW9" s="613"/>
      <c r="DX9" s="696"/>
    </row>
    <row r="10" spans="2:138" ht="11.25" customHeight="1" x14ac:dyDescent="0.2">
      <c r="B10" s="609" t="s">
        <v>217</v>
      </c>
      <c r="C10" s="610"/>
      <c r="D10" s="610"/>
      <c r="E10" s="610"/>
      <c r="F10" s="610"/>
      <c r="G10" s="610"/>
      <c r="H10" s="610"/>
      <c r="I10" s="610"/>
      <c r="J10" s="610"/>
      <c r="K10" s="610"/>
      <c r="L10" s="610"/>
      <c r="M10" s="610"/>
      <c r="N10" s="610"/>
      <c r="O10" s="610"/>
      <c r="P10" s="610"/>
      <c r="Q10" s="611"/>
      <c r="R10" s="612">
        <v>188402</v>
      </c>
      <c r="S10" s="613"/>
      <c r="T10" s="613"/>
      <c r="U10" s="613"/>
      <c r="V10" s="613"/>
      <c r="W10" s="613"/>
      <c r="X10" s="613"/>
      <c r="Y10" s="614"/>
      <c r="Z10" s="676">
        <v>0</v>
      </c>
      <c r="AA10" s="676"/>
      <c r="AB10" s="676"/>
      <c r="AC10" s="676"/>
      <c r="AD10" s="671">
        <v>188402</v>
      </c>
      <c r="AE10" s="671"/>
      <c r="AF10" s="671"/>
      <c r="AG10" s="671"/>
      <c r="AH10" s="671"/>
      <c r="AI10" s="671"/>
      <c r="AJ10" s="671"/>
      <c r="AK10" s="671"/>
      <c r="AL10" s="615">
        <v>0</v>
      </c>
      <c r="AM10" s="677"/>
      <c r="AN10" s="677"/>
      <c r="AO10" s="678"/>
      <c r="AP10" s="609" t="s">
        <v>218</v>
      </c>
      <c r="AQ10" s="610"/>
      <c r="AR10" s="610"/>
      <c r="AS10" s="610"/>
      <c r="AT10" s="610"/>
      <c r="AU10" s="610"/>
      <c r="AV10" s="610"/>
      <c r="AW10" s="610"/>
      <c r="AX10" s="610"/>
      <c r="AY10" s="610"/>
      <c r="AZ10" s="610"/>
      <c r="BA10" s="610"/>
      <c r="BB10" s="610"/>
      <c r="BC10" s="611"/>
      <c r="BD10" s="612">
        <v>8337147</v>
      </c>
      <c r="BE10" s="613"/>
      <c r="BF10" s="613"/>
      <c r="BG10" s="613"/>
      <c r="BH10" s="613"/>
      <c r="BI10" s="613"/>
      <c r="BJ10" s="613"/>
      <c r="BK10" s="614"/>
      <c r="BL10" s="676">
        <v>0.7</v>
      </c>
      <c r="BM10" s="676"/>
      <c r="BN10" s="676"/>
      <c r="BO10" s="676"/>
      <c r="BP10" s="671">
        <v>398357</v>
      </c>
      <c r="BQ10" s="671"/>
      <c r="BR10" s="671"/>
      <c r="BS10" s="671"/>
      <c r="BT10" s="671"/>
      <c r="BU10" s="671"/>
      <c r="BV10" s="671"/>
      <c r="BW10" s="672"/>
      <c r="BY10" s="609" t="s">
        <v>219</v>
      </c>
      <c r="BZ10" s="610"/>
      <c r="CA10" s="610"/>
      <c r="CB10" s="610"/>
      <c r="CC10" s="610"/>
      <c r="CD10" s="610"/>
      <c r="CE10" s="610"/>
      <c r="CF10" s="610"/>
      <c r="CG10" s="610"/>
      <c r="CH10" s="610"/>
      <c r="CI10" s="610"/>
      <c r="CJ10" s="610"/>
      <c r="CK10" s="610"/>
      <c r="CL10" s="611"/>
      <c r="CM10" s="612">
        <v>4880380</v>
      </c>
      <c r="CN10" s="613"/>
      <c r="CO10" s="613"/>
      <c r="CP10" s="613"/>
      <c r="CQ10" s="613"/>
      <c r="CR10" s="613"/>
      <c r="CS10" s="613"/>
      <c r="CT10" s="614"/>
      <c r="CU10" s="615">
        <v>0.2</v>
      </c>
      <c r="CV10" s="677"/>
      <c r="CW10" s="677"/>
      <c r="CX10" s="679"/>
      <c r="CY10" s="618">
        <v>336895</v>
      </c>
      <c r="CZ10" s="613"/>
      <c r="DA10" s="613"/>
      <c r="DB10" s="613"/>
      <c r="DC10" s="613"/>
      <c r="DD10" s="613"/>
      <c r="DE10" s="613"/>
      <c r="DF10" s="613"/>
      <c r="DG10" s="613"/>
      <c r="DH10" s="613"/>
      <c r="DI10" s="613"/>
      <c r="DJ10" s="613"/>
      <c r="DK10" s="614"/>
      <c r="DL10" s="618">
        <v>2708627</v>
      </c>
      <c r="DM10" s="613"/>
      <c r="DN10" s="613"/>
      <c r="DO10" s="613"/>
      <c r="DP10" s="613"/>
      <c r="DQ10" s="613"/>
      <c r="DR10" s="613"/>
      <c r="DS10" s="613"/>
      <c r="DT10" s="613"/>
      <c r="DU10" s="613"/>
      <c r="DV10" s="613"/>
      <c r="DW10" s="613"/>
      <c r="DX10" s="696"/>
    </row>
    <row r="11" spans="2:138" ht="11.25" customHeight="1" x14ac:dyDescent="0.2">
      <c r="B11" s="609" t="s">
        <v>220</v>
      </c>
      <c r="C11" s="610"/>
      <c r="D11" s="610"/>
      <c r="E11" s="610"/>
      <c r="F11" s="610"/>
      <c r="G11" s="610"/>
      <c r="H11" s="610"/>
      <c r="I11" s="610"/>
      <c r="J11" s="610"/>
      <c r="K11" s="610"/>
      <c r="L11" s="610"/>
      <c r="M11" s="610"/>
      <c r="N11" s="610"/>
      <c r="O11" s="610"/>
      <c r="P11" s="610"/>
      <c r="Q11" s="611"/>
      <c r="R11" s="612">
        <v>650215</v>
      </c>
      <c r="S11" s="613"/>
      <c r="T11" s="613"/>
      <c r="U11" s="613"/>
      <c r="V11" s="613"/>
      <c r="W11" s="613"/>
      <c r="X11" s="613"/>
      <c r="Y11" s="614"/>
      <c r="Z11" s="676">
        <v>0</v>
      </c>
      <c r="AA11" s="676"/>
      <c r="AB11" s="676"/>
      <c r="AC11" s="676"/>
      <c r="AD11" s="671">
        <v>650215</v>
      </c>
      <c r="AE11" s="671"/>
      <c r="AF11" s="671"/>
      <c r="AG11" s="671"/>
      <c r="AH11" s="671"/>
      <c r="AI11" s="671"/>
      <c r="AJ11" s="671"/>
      <c r="AK11" s="671"/>
      <c r="AL11" s="615">
        <v>0.1</v>
      </c>
      <c r="AM11" s="677"/>
      <c r="AN11" s="677"/>
      <c r="AO11" s="678"/>
      <c r="AP11" s="609" t="s">
        <v>221</v>
      </c>
      <c r="AQ11" s="610"/>
      <c r="AR11" s="610"/>
      <c r="AS11" s="610"/>
      <c r="AT11" s="610"/>
      <c r="AU11" s="610"/>
      <c r="AV11" s="610"/>
      <c r="AW11" s="610"/>
      <c r="AX11" s="610"/>
      <c r="AY11" s="610"/>
      <c r="AZ11" s="610"/>
      <c r="BA11" s="610"/>
      <c r="BB11" s="610"/>
      <c r="BC11" s="611"/>
      <c r="BD11" s="612">
        <v>53116618</v>
      </c>
      <c r="BE11" s="613"/>
      <c r="BF11" s="613"/>
      <c r="BG11" s="613"/>
      <c r="BH11" s="613"/>
      <c r="BI11" s="613"/>
      <c r="BJ11" s="613"/>
      <c r="BK11" s="614"/>
      <c r="BL11" s="676">
        <v>4.3</v>
      </c>
      <c r="BM11" s="676"/>
      <c r="BN11" s="676"/>
      <c r="BO11" s="676"/>
      <c r="BP11" s="671">
        <v>10013303</v>
      </c>
      <c r="BQ11" s="671"/>
      <c r="BR11" s="671"/>
      <c r="BS11" s="671"/>
      <c r="BT11" s="671"/>
      <c r="BU11" s="671"/>
      <c r="BV11" s="671"/>
      <c r="BW11" s="672"/>
      <c r="BY11" s="609" t="s">
        <v>222</v>
      </c>
      <c r="BZ11" s="610"/>
      <c r="CA11" s="610"/>
      <c r="CB11" s="610"/>
      <c r="CC11" s="610"/>
      <c r="CD11" s="610"/>
      <c r="CE11" s="610"/>
      <c r="CF11" s="610"/>
      <c r="CG11" s="610"/>
      <c r="CH11" s="610"/>
      <c r="CI11" s="610"/>
      <c r="CJ11" s="610"/>
      <c r="CK11" s="610"/>
      <c r="CL11" s="611"/>
      <c r="CM11" s="612">
        <v>83864777</v>
      </c>
      <c r="CN11" s="613"/>
      <c r="CO11" s="613"/>
      <c r="CP11" s="613"/>
      <c r="CQ11" s="613"/>
      <c r="CR11" s="613"/>
      <c r="CS11" s="613"/>
      <c r="CT11" s="614"/>
      <c r="CU11" s="615">
        <v>3.7</v>
      </c>
      <c r="CV11" s="677"/>
      <c r="CW11" s="677"/>
      <c r="CX11" s="679"/>
      <c r="CY11" s="618">
        <v>58615930</v>
      </c>
      <c r="CZ11" s="613"/>
      <c r="DA11" s="613"/>
      <c r="DB11" s="613"/>
      <c r="DC11" s="613"/>
      <c r="DD11" s="613"/>
      <c r="DE11" s="613"/>
      <c r="DF11" s="613"/>
      <c r="DG11" s="613"/>
      <c r="DH11" s="613"/>
      <c r="DI11" s="613"/>
      <c r="DJ11" s="613"/>
      <c r="DK11" s="614"/>
      <c r="DL11" s="618">
        <v>32677656</v>
      </c>
      <c r="DM11" s="613"/>
      <c r="DN11" s="613"/>
      <c r="DO11" s="613"/>
      <c r="DP11" s="613"/>
      <c r="DQ11" s="613"/>
      <c r="DR11" s="613"/>
      <c r="DS11" s="613"/>
      <c r="DT11" s="613"/>
      <c r="DU11" s="613"/>
      <c r="DV11" s="613"/>
      <c r="DW11" s="613"/>
      <c r="DX11" s="696"/>
    </row>
    <row r="12" spans="2:138" ht="11.25" customHeight="1" x14ac:dyDescent="0.2">
      <c r="B12" s="609" t="s">
        <v>223</v>
      </c>
      <c r="C12" s="610"/>
      <c r="D12" s="610"/>
      <c r="E12" s="610"/>
      <c r="F12" s="610"/>
      <c r="G12" s="610"/>
      <c r="H12" s="610"/>
      <c r="I12" s="610"/>
      <c r="J12" s="610"/>
      <c r="K12" s="610"/>
      <c r="L12" s="610"/>
      <c r="M12" s="610"/>
      <c r="N12" s="610"/>
      <c r="O12" s="610"/>
      <c r="P12" s="610"/>
      <c r="Q12" s="611"/>
      <c r="R12" s="612">
        <v>83840</v>
      </c>
      <c r="S12" s="613"/>
      <c r="T12" s="613"/>
      <c r="U12" s="613"/>
      <c r="V12" s="613"/>
      <c r="W12" s="613"/>
      <c r="X12" s="613"/>
      <c r="Y12" s="614"/>
      <c r="Z12" s="676">
        <v>0</v>
      </c>
      <c r="AA12" s="676"/>
      <c r="AB12" s="676"/>
      <c r="AC12" s="676"/>
      <c r="AD12" s="671">
        <v>83840</v>
      </c>
      <c r="AE12" s="671"/>
      <c r="AF12" s="671"/>
      <c r="AG12" s="671"/>
      <c r="AH12" s="671"/>
      <c r="AI12" s="671"/>
      <c r="AJ12" s="671"/>
      <c r="AK12" s="671"/>
      <c r="AL12" s="615">
        <v>0</v>
      </c>
      <c r="AM12" s="677"/>
      <c r="AN12" s="677"/>
      <c r="AO12" s="678"/>
      <c r="AP12" s="609" t="s">
        <v>224</v>
      </c>
      <c r="AQ12" s="610"/>
      <c r="AR12" s="610"/>
      <c r="AS12" s="610"/>
      <c r="AT12" s="610"/>
      <c r="AU12" s="610"/>
      <c r="AV12" s="610"/>
      <c r="AW12" s="610"/>
      <c r="AX12" s="610"/>
      <c r="AY12" s="610"/>
      <c r="AZ12" s="610"/>
      <c r="BA12" s="610"/>
      <c r="BB12" s="610"/>
      <c r="BC12" s="611"/>
      <c r="BD12" s="612">
        <v>1922024</v>
      </c>
      <c r="BE12" s="613"/>
      <c r="BF12" s="613"/>
      <c r="BG12" s="613"/>
      <c r="BH12" s="613"/>
      <c r="BI12" s="613"/>
      <c r="BJ12" s="613"/>
      <c r="BK12" s="614"/>
      <c r="BL12" s="676">
        <v>0.2</v>
      </c>
      <c r="BM12" s="676"/>
      <c r="BN12" s="676"/>
      <c r="BO12" s="676"/>
      <c r="BP12" s="671" t="s">
        <v>214</v>
      </c>
      <c r="BQ12" s="671"/>
      <c r="BR12" s="671"/>
      <c r="BS12" s="671"/>
      <c r="BT12" s="671"/>
      <c r="BU12" s="671"/>
      <c r="BV12" s="671"/>
      <c r="BW12" s="672"/>
      <c r="BY12" s="609" t="s">
        <v>225</v>
      </c>
      <c r="BZ12" s="610"/>
      <c r="CA12" s="610"/>
      <c r="CB12" s="610"/>
      <c r="CC12" s="610"/>
      <c r="CD12" s="610"/>
      <c r="CE12" s="610"/>
      <c r="CF12" s="610"/>
      <c r="CG12" s="610"/>
      <c r="CH12" s="610"/>
      <c r="CI12" s="610"/>
      <c r="CJ12" s="610"/>
      <c r="CK12" s="610"/>
      <c r="CL12" s="611"/>
      <c r="CM12" s="612">
        <v>207416398</v>
      </c>
      <c r="CN12" s="613"/>
      <c r="CO12" s="613"/>
      <c r="CP12" s="613"/>
      <c r="CQ12" s="613"/>
      <c r="CR12" s="613"/>
      <c r="CS12" s="613"/>
      <c r="CT12" s="614"/>
      <c r="CU12" s="615">
        <v>9.1999999999999993</v>
      </c>
      <c r="CV12" s="677"/>
      <c r="CW12" s="677"/>
      <c r="CX12" s="679"/>
      <c r="CY12" s="618">
        <v>4611491</v>
      </c>
      <c r="CZ12" s="613"/>
      <c r="DA12" s="613"/>
      <c r="DB12" s="613"/>
      <c r="DC12" s="613"/>
      <c r="DD12" s="613"/>
      <c r="DE12" s="613"/>
      <c r="DF12" s="613"/>
      <c r="DG12" s="613"/>
      <c r="DH12" s="613"/>
      <c r="DI12" s="613"/>
      <c r="DJ12" s="613"/>
      <c r="DK12" s="614"/>
      <c r="DL12" s="618">
        <v>20591707</v>
      </c>
      <c r="DM12" s="613"/>
      <c r="DN12" s="613"/>
      <c r="DO12" s="613"/>
      <c r="DP12" s="613"/>
      <c r="DQ12" s="613"/>
      <c r="DR12" s="613"/>
      <c r="DS12" s="613"/>
      <c r="DT12" s="613"/>
      <c r="DU12" s="613"/>
      <c r="DV12" s="613"/>
      <c r="DW12" s="613"/>
      <c r="DX12" s="696"/>
    </row>
    <row r="13" spans="2:138" ht="11.25" customHeight="1" x14ac:dyDescent="0.2">
      <c r="B13" s="609" t="s">
        <v>226</v>
      </c>
      <c r="C13" s="610"/>
      <c r="D13" s="610"/>
      <c r="E13" s="610"/>
      <c r="F13" s="610"/>
      <c r="G13" s="610"/>
      <c r="H13" s="610"/>
      <c r="I13" s="610"/>
      <c r="J13" s="610"/>
      <c r="K13" s="610"/>
      <c r="L13" s="610"/>
      <c r="M13" s="610"/>
      <c r="N13" s="610"/>
      <c r="O13" s="610"/>
      <c r="P13" s="610"/>
      <c r="Q13" s="611"/>
      <c r="R13" s="612">
        <v>125990396</v>
      </c>
      <c r="S13" s="613"/>
      <c r="T13" s="613"/>
      <c r="U13" s="613"/>
      <c r="V13" s="613"/>
      <c r="W13" s="613"/>
      <c r="X13" s="613"/>
      <c r="Y13" s="614"/>
      <c r="Z13" s="676">
        <v>5.5</v>
      </c>
      <c r="AA13" s="676"/>
      <c r="AB13" s="676"/>
      <c r="AC13" s="676"/>
      <c r="AD13" s="671">
        <v>125990396</v>
      </c>
      <c r="AE13" s="671"/>
      <c r="AF13" s="671"/>
      <c r="AG13" s="671"/>
      <c r="AH13" s="671"/>
      <c r="AI13" s="671"/>
      <c r="AJ13" s="671"/>
      <c r="AK13" s="671"/>
      <c r="AL13" s="615">
        <v>10.1</v>
      </c>
      <c r="AM13" s="677"/>
      <c r="AN13" s="677"/>
      <c r="AO13" s="678"/>
      <c r="AP13" s="609" t="s">
        <v>227</v>
      </c>
      <c r="AQ13" s="610"/>
      <c r="AR13" s="610"/>
      <c r="AS13" s="610"/>
      <c r="AT13" s="610"/>
      <c r="AU13" s="610"/>
      <c r="AV13" s="610"/>
      <c r="AW13" s="610"/>
      <c r="AX13" s="610"/>
      <c r="AY13" s="610"/>
      <c r="AZ13" s="610"/>
      <c r="BA13" s="610"/>
      <c r="BB13" s="610"/>
      <c r="BC13" s="611"/>
      <c r="BD13" s="612">
        <v>13884750</v>
      </c>
      <c r="BE13" s="613"/>
      <c r="BF13" s="613"/>
      <c r="BG13" s="613"/>
      <c r="BH13" s="613"/>
      <c r="BI13" s="613"/>
      <c r="BJ13" s="613"/>
      <c r="BK13" s="614"/>
      <c r="BL13" s="676">
        <v>1.1000000000000001</v>
      </c>
      <c r="BM13" s="676"/>
      <c r="BN13" s="676"/>
      <c r="BO13" s="676"/>
      <c r="BP13" s="671" t="s">
        <v>228</v>
      </c>
      <c r="BQ13" s="671"/>
      <c r="BR13" s="671"/>
      <c r="BS13" s="671"/>
      <c r="BT13" s="671"/>
      <c r="BU13" s="671"/>
      <c r="BV13" s="671"/>
      <c r="BW13" s="672"/>
      <c r="BY13" s="609" t="s">
        <v>229</v>
      </c>
      <c r="BZ13" s="610"/>
      <c r="CA13" s="610"/>
      <c r="CB13" s="610"/>
      <c r="CC13" s="610"/>
      <c r="CD13" s="610"/>
      <c r="CE13" s="610"/>
      <c r="CF13" s="610"/>
      <c r="CG13" s="610"/>
      <c r="CH13" s="610"/>
      <c r="CI13" s="610"/>
      <c r="CJ13" s="610"/>
      <c r="CK13" s="610"/>
      <c r="CL13" s="611"/>
      <c r="CM13" s="612">
        <v>201928639</v>
      </c>
      <c r="CN13" s="613"/>
      <c r="CO13" s="613"/>
      <c r="CP13" s="613"/>
      <c r="CQ13" s="613"/>
      <c r="CR13" s="613"/>
      <c r="CS13" s="613"/>
      <c r="CT13" s="614"/>
      <c r="CU13" s="615">
        <v>8.9</v>
      </c>
      <c r="CV13" s="677"/>
      <c r="CW13" s="677"/>
      <c r="CX13" s="679"/>
      <c r="CY13" s="618">
        <v>157289993</v>
      </c>
      <c r="CZ13" s="613"/>
      <c r="DA13" s="613"/>
      <c r="DB13" s="613"/>
      <c r="DC13" s="613"/>
      <c r="DD13" s="613"/>
      <c r="DE13" s="613"/>
      <c r="DF13" s="613"/>
      <c r="DG13" s="613"/>
      <c r="DH13" s="613"/>
      <c r="DI13" s="613"/>
      <c r="DJ13" s="613"/>
      <c r="DK13" s="614"/>
      <c r="DL13" s="618">
        <v>45581137</v>
      </c>
      <c r="DM13" s="613"/>
      <c r="DN13" s="613"/>
      <c r="DO13" s="613"/>
      <c r="DP13" s="613"/>
      <c r="DQ13" s="613"/>
      <c r="DR13" s="613"/>
      <c r="DS13" s="613"/>
      <c r="DT13" s="613"/>
      <c r="DU13" s="613"/>
      <c r="DV13" s="613"/>
      <c r="DW13" s="613"/>
      <c r="DX13" s="696"/>
    </row>
    <row r="14" spans="2:138" ht="11.25" customHeight="1" x14ac:dyDescent="0.2">
      <c r="B14" s="609" t="s">
        <v>230</v>
      </c>
      <c r="C14" s="610"/>
      <c r="D14" s="610"/>
      <c r="E14" s="610"/>
      <c r="F14" s="610"/>
      <c r="G14" s="610"/>
      <c r="H14" s="610"/>
      <c r="I14" s="610"/>
      <c r="J14" s="610"/>
      <c r="K14" s="610"/>
      <c r="L14" s="610"/>
      <c r="M14" s="610"/>
      <c r="N14" s="610"/>
      <c r="O14" s="610"/>
      <c r="P14" s="610"/>
      <c r="Q14" s="611"/>
      <c r="R14" s="612">
        <v>119756</v>
      </c>
      <c r="S14" s="613"/>
      <c r="T14" s="613"/>
      <c r="U14" s="613"/>
      <c r="V14" s="613"/>
      <c r="W14" s="613"/>
      <c r="X14" s="613"/>
      <c r="Y14" s="614"/>
      <c r="Z14" s="676">
        <v>0</v>
      </c>
      <c r="AA14" s="676"/>
      <c r="AB14" s="676"/>
      <c r="AC14" s="676"/>
      <c r="AD14" s="671">
        <v>119756</v>
      </c>
      <c r="AE14" s="671"/>
      <c r="AF14" s="671"/>
      <c r="AG14" s="671"/>
      <c r="AH14" s="671"/>
      <c r="AI14" s="671"/>
      <c r="AJ14" s="671"/>
      <c r="AK14" s="671"/>
      <c r="AL14" s="615">
        <v>0</v>
      </c>
      <c r="AM14" s="677"/>
      <c r="AN14" s="677"/>
      <c r="AO14" s="678"/>
      <c r="AP14" s="609" t="s">
        <v>231</v>
      </c>
      <c r="AQ14" s="610"/>
      <c r="AR14" s="610"/>
      <c r="AS14" s="610"/>
      <c r="AT14" s="610"/>
      <c r="AU14" s="610"/>
      <c r="AV14" s="610"/>
      <c r="AW14" s="610"/>
      <c r="AX14" s="610"/>
      <c r="AY14" s="610"/>
      <c r="AZ14" s="610"/>
      <c r="BA14" s="610"/>
      <c r="BB14" s="610"/>
      <c r="BC14" s="611"/>
      <c r="BD14" s="612">
        <v>7182624</v>
      </c>
      <c r="BE14" s="613"/>
      <c r="BF14" s="613"/>
      <c r="BG14" s="613"/>
      <c r="BH14" s="613"/>
      <c r="BI14" s="613"/>
      <c r="BJ14" s="613"/>
      <c r="BK14" s="614"/>
      <c r="BL14" s="676">
        <v>0.6</v>
      </c>
      <c r="BM14" s="676"/>
      <c r="BN14" s="676"/>
      <c r="BO14" s="676"/>
      <c r="BP14" s="671" t="s">
        <v>214</v>
      </c>
      <c r="BQ14" s="671"/>
      <c r="BR14" s="671"/>
      <c r="BS14" s="671"/>
      <c r="BT14" s="671"/>
      <c r="BU14" s="671"/>
      <c r="BV14" s="671"/>
      <c r="BW14" s="672"/>
      <c r="BY14" s="609" t="s">
        <v>232</v>
      </c>
      <c r="BZ14" s="610"/>
      <c r="CA14" s="610"/>
      <c r="CB14" s="610"/>
      <c r="CC14" s="610"/>
      <c r="CD14" s="610"/>
      <c r="CE14" s="610"/>
      <c r="CF14" s="610"/>
      <c r="CG14" s="610"/>
      <c r="CH14" s="610"/>
      <c r="CI14" s="610"/>
      <c r="CJ14" s="610"/>
      <c r="CK14" s="610"/>
      <c r="CL14" s="611"/>
      <c r="CM14" s="612">
        <v>174154667</v>
      </c>
      <c r="CN14" s="613"/>
      <c r="CO14" s="613"/>
      <c r="CP14" s="613"/>
      <c r="CQ14" s="613"/>
      <c r="CR14" s="613"/>
      <c r="CS14" s="613"/>
      <c r="CT14" s="614"/>
      <c r="CU14" s="615">
        <v>7.7</v>
      </c>
      <c r="CV14" s="677"/>
      <c r="CW14" s="677"/>
      <c r="CX14" s="679"/>
      <c r="CY14" s="618">
        <v>17765295</v>
      </c>
      <c r="CZ14" s="613"/>
      <c r="DA14" s="613"/>
      <c r="DB14" s="613"/>
      <c r="DC14" s="613"/>
      <c r="DD14" s="613"/>
      <c r="DE14" s="613"/>
      <c r="DF14" s="613"/>
      <c r="DG14" s="613"/>
      <c r="DH14" s="613"/>
      <c r="DI14" s="613"/>
      <c r="DJ14" s="613"/>
      <c r="DK14" s="614"/>
      <c r="DL14" s="618">
        <v>148158944</v>
      </c>
      <c r="DM14" s="613"/>
      <c r="DN14" s="613"/>
      <c r="DO14" s="613"/>
      <c r="DP14" s="613"/>
      <c r="DQ14" s="613"/>
      <c r="DR14" s="613"/>
      <c r="DS14" s="613"/>
      <c r="DT14" s="613"/>
      <c r="DU14" s="613"/>
      <c r="DV14" s="613"/>
      <c r="DW14" s="613"/>
      <c r="DX14" s="696"/>
    </row>
    <row r="15" spans="2:138" ht="11.25" customHeight="1" x14ac:dyDescent="0.2">
      <c r="B15" s="609" t="s">
        <v>233</v>
      </c>
      <c r="C15" s="610"/>
      <c r="D15" s="610"/>
      <c r="E15" s="610"/>
      <c r="F15" s="610"/>
      <c r="G15" s="610"/>
      <c r="H15" s="610"/>
      <c r="I15" s="610"/>
      <c r="J15" s="610"/>
      <c r="K15" s="610"/>
      <c r="L15" s="610"/>
      <c r="M15" s="610"/>
      <c r="N15" s="610"/>
      <c r="O15" s="610"/>
      <c r="P15" s="610"/>
      <c r="Q15" s="611"/>
      <c r="R15" s="612" t="s">
        <v>214</v>
      </c>
      <c r="S15" s="613"/>
      <c r="T15" s="613"/>
      <c r="U15" s="613"/>
      <c r="V15" s="613"/>
      <c r="W15" s="613"/>
      <c r="X15" s="613"/>
      <c r="Y15" s="614"/>
      <c r="Z15" s="676" t="s">
        <v>137</v>
      </c>
      <c r="AA15" s="676"/>
      <c r="AB15" s="676"/>
      <c r="AC15" s="676"/>
      <c r="AD15" s="671" t="s">
        <v>118</v>
      </c>
      <c r="AE15" s="671"/>
      <c r="AF15" s="671"/>
      <c r="AG15" s="671"/>
      <c r="AH15" s="671"/>
      <c r="AI15" s="671"/>
      <c r="AJ15" s="671"/>
      <c r="AK15" s="671"/>
      <c r="AL15" s="615" t="s">
        <v>118</v>
      </c>
      <c r="AM15" s="677"/>
      <c r="AN15" s="677"/>
      <c r="AO15" s="678"/>
      <c r="AP15" s="609" t="s">
        <v>234</v>
      </c>
      <c r="AQ15" s="610"/>
      <c r="AR15" s="610"/>
      <c r="AS15" s="610"/>
      <c r="AT15" s="610"/>
      <c r="AU15" s="610"/>
      <c r="AV15" s="610"/>
      <c r="AW15" s="610"/>
      <c r="AX15" s="610"/>
      <c r="AY15" s="610"/>
      <c r="AZ15" s="610"/>
      <c r="BA15" s="610"/>
      <c r="BB15" s="610"/>
      <c r="BC15" s="611"/>
      <c r="BD15" s="612">
        <v>339425259</v>
      </c>
      <c r="BE15" s="613"/>
      <c r="BF15" s="613"/>
      <c r="BG15" s="613"/>
      <c r="BH15" s="613"/>
      <c r="BI15" s="613"/>
      <c r="BJ15" s="613"/>
      <c r="BK15" s="614"/>
      <c r="BL15" s="676">
        <v>27.6</v>
      </c>
      <c r="BM15" s="676"/>
      <c r="BN15" s="676"/>
      <c r="BO15" s="676"/>
      <c r="BP15" s="671">
        <v>15262303</v>
      </c>
      <c r="BQ15" s="671"/>
      <c r="BR15" s="671"/>
      <c r="BS15" s="671"/>
      <c r="BT15" s="671"/>
      <c r="BU15" s="671"/>
      <c r="BV15" s="671"/>
      <c r="BW15" s="672"/>
      <c r="BY15" s="609" t="s">
        <v>235</v>
      </c>
      <c r="BZ15" s="610"/>
      <c r="CA15" s="610"/>
      <c r="CB15" s="610"/>
      <c r="CC15" s="610"/>
      <c r="CD15" s="610"/>
      <c r="CE15" s="610"/>
      <c r="CF15" s="610"/>
      <c r="CG15" s="610"/>
      <c r="CH15" s="610"/>
      <c r="CI15" s="610"/>
      <c r="CJ15" s="610"/>
      <c r="CK15" s="610"/>
      <c r="CL15" s="611"/>
      <c r="CM15" s="612" t="s">
        <v>137</v>
      </c>
      <c r="CN15" s="613"/>
      <c r="CO15" s="613"/>
      <c r="CP15" s="613"/>
      <c r="CQ15" s="613"/>
      <c r="CR15" s="613"/>
      <c r="CS15" s="613"/>
      <c r="CT15" s="614"/>
      <c r="CU15" s="615" t="s">
        <v>236</v>
      </c>
      <c r="CV15" s="677"/>
      <c r="CW15" s="677"/>
      <c r="CX15" s="679"/>
      <c r="CY15" s="618" t="s">
        <v>137</v>
      </c>
      <c r="CZ15" s="613"/>
      <c r="DA15" s="613"/>
      <c r="DB15" s="613"/>
      <c r="DC15" s="613"/>
      <c r="DD15" s="613"/>
      <c r="DE15" s="613"/>
      <c r="DF15" s="613"/>
      <c r="DG15" s="613"/>
      <c r="DH15" s="613"/>
      <c r="DI15" s="613"/>
      <c r="DJ15" s="613"/>
      <c r="DK15" s="614"/>
      <c r="DL15" s="618" t="s">
        <v>137</v>
      </c>
      <c r="DM15" s="613"/>
      <c r="DN15" s="613"/>
      <c r="DO15" s="613"/>
      <c r="DP15" s="613"/>
      <c r="DQ15" s="613"/>
      <c r="DR15" s="613"/>
      <c r="DS15" s="613"/>
      <c r="DT15" s="613"/>
      <c r="DU15" s="613"/>
      <c r="DV15" s="613"/>
      <c r="DW15" s="613"/>
      <c r="DX15" s="696"/>
    </row>
    <row r="16" spans="2:138" ht="11.25" customHeight="1" x14ac:dyDescent="0.2">
      <c r="B16" s="609" t="s">
        <v>237</v>
      </c>
      <c r="C16" s="610"/>
      <c r="D16" s="610"/>
      <c r="E16" s="610"/>
      <c r="F16" s="610"/>
      <c r="G16" s="610"/>
      <c r="H16" s="610"/>
      <c r="I16" s="610"/>
      <c r="J16" s="610"/>
      <c r="K16" s="610"/>
      <c r="L16" s="610"/>
      <c r="M16" s="610"/>
      <c r="N16" s="610"/>
      <c r="O16" s="610"/>
      <c r="P16" s="610"/>
      <c r="Q16" s="611"/>
      <c r="R16" s="612">
        <v>9628011</v>
      </c>
      <c r="S16" s="613"/>
      <c r="T16" s="613"/>
      <c r="U16" s="613"/>
      <c r="V16" s="613"/>
      <c r="W16" s="613"/>
      <c r="X16" s="613"/>
      <c r="Y16" s="614"/>
      <c r="Z16" s="676">
        <v>0.4</v>
      </c>
      <c r="AA16" s="676"/>
      <c r="AB16" s="676"/>
      <c r="AC16" s="676"/>
      <c r="AD16" s="671">
        <v>9628011</v>
      </c>
      <c r="AE16" s="671"/>
      <c r="AF16" s="671"/>
      <c r="AG16" s="671"/>
      <c r="AH16" s="671"/>
      <c r="AI16" s="671"/>
      <c r="AJ16" s="671"/>
      <c r="AK16" s="671"/>
      <c r="AL16" s="615">
        <v>0.8</v>
      </c>
      <c r="AM16" s="677"/>
      <c r="AN16" s="677"/>
      <c r="AO16" s="678"/>
      <c r="AP16" s="609" t="s">
        <v>238</v>
      </c>
      <c r="AQ16" s="610"/>
      <c r="AR16" s="610"/>
      <c r="AS16" s="610"/>
      <c r="AT16" s="610"/>
      <c r="AU16" s="610"/>
      <c r="AV16" s="610"/>
      <c r="AW16" s="610"/>
      <c r="AX16" s="610"/>
      <c r="AY16" s="610"/>
      <c r="AZ16" s="610"/>
      <c r="BA16" s="610"/>
      <c r="BB16" s="610"/>
      <c r="BC16" s="611"/>
      <c r="BD16" s="612">
        <v>14450297</v>
      </c>
      <c r="BE16" s="613"/>
      <c r="BF16" s="613"/>
      <c r="BG16" s="613"/>
      <c r="BH16" s="613"/>
      <c r="BI16" s="613"/>
      <c r="BJ16" s="613"/>
      <c r="BK16" s="614"/>
      <c r="BL16" s="676">
        <v>1.2</v>
      </c>
      <c r="BM16" s="676"/>
      <c r="BN16" s="676"/>
      <c r="BO16" s="676"/>
      <c r="BP16" s="671" t="s">
        <v>137</v>
      </c>
      <c r="BQ16" s="671"/>
      <c r="BR16" s="671"/>
      <c r="BS16" s="671"/>
      <c r="BT16" s="671"/>
      <c r="BU16" s="671"/>
      <c r="BV16" s="671"/>
      <c r="BW16" s="672"/>
      <c r="BY16" s="609" t="s">
        <v>239</v>
      </c>
      <c r="BZ16" s="610"/>
      <c r="CA16" s="610"/>
      <c r="CB16" s="610"/>
      <c r="CC16" s="610"/>
      <c r="CD16" s="610"/>
      <c r="CE16" s="610"/>
      <c r="CF16" s="610"/>
      <c r="CG16" s="610"/>
      <c r="CH16" s="610"/>
      <c r="CI16" s="610"/>
      <c r="CJ16" s="610"/>
      <c r="CK16" s="610"/>
      <c r="CL16" s="611"/>
      <c r="CM16" s="612">
        <v>483101599</v>
      </c>
      <c r="CN16" s="613"/>
      <c r="CO16" s="613"/>
      <c r="CP16" s="613"/>
      <c r="CQ16" s="613"/>
      <c r="CR16" s="613"/>
      <c r="CS16" s="613"/>
      <c r="CT16" s="614"/>
      <c r="CU16" s="615">
        <v>21.4</v>
      </c>
      <c r="CV16" s="677"/>
      <c r="CW16" s="677"/>
      <c r="CX16" s="679"/>
      <c r="CY16" s="618">
        <v>14647105</v>
      </c>
      <c r="CZ16" s="613"/>
      <c r="DA16" s="613"/>
      <c r="DB16" s="613"/>
      <c r="DC16" s="613"/>
      <c r="DD16" s="613"/>
      <c r="DE16" s="613"/>
      <c r="DF16" s="613"/>
      <c r="DG16" s="613"/>
      <c r="DH16" s="613"/>
      <c r="DI16" s="613"/>
      <c r="DJ16" s="613"/>
      <c r="DK16" s="614"/>
      <c r="DL16" s="618">
        <v>362303144</v>
      </c>
      <c r="DM16" s="613"/>
      <c r="DN16" s="613"/>
      <c r="DO16" s="613"/>
      <c r="DP16" s="613"/>
      <c r="DQ16" s="613"/>
      <c r="DR16" s="613"/>
      <c r="DS16" s="613"/>
      <c r="DT16" s="613"/>
      <c r="DU16" s="613"/>
      <c r="DV16" s="613"/>
      <c r="DW16" s="613"/>
      <c r="DX16" s="696"/>
    </row>
    <row r="17" spans="2:128" ht="11.25" customHeight="1" x14ac:dyDescent="0.2">
      <c r="B17" s="609" t="s">
        <v>240</v>
      </c>
      <c r="C17" s="610"/>
      <c r="D17" s="610"/>
      <c r="E17" s="610"/>
      <c r="F17" s="610"/>
      <c r="G17" s="610"/>
      <c r="H17" s="610"/>
      <c r="I17" s="610"/>
      <c r="J17" s="610"/>
      <c r="K17" s="610"/>
      <c r="L17" s="610"/>
      <c r="M17" s="610"/>
      <c r="N17" s="610"/>
      <c r="O17" s="610"/>
      <c r="P17" s="610"/>
      <c r="Q17" s="611"/>
      <c r="R17" s="612">
        <v>4356429</v>
      </c>
      <c r="S17" s="613"/>
      <c r="T17" s="613"/>
      <c r="U17" s="613"/>
      <c r="V17" s="613"/>
      <c r="W17" s="613"/>
      <c r="X17" s="613"/>
      <c r="Y17" s="614"/>
      <c r="Z17" s="676">
        <v>0.2</v>
      </c>
      <c r="AA17" s="676"/>
      <c r="AB17" s="676"/>
      <c r="AC17" s="676"/>
      <c r="AD17" s="671">
        <v>4356429</v>
      </c>
      <c r="AE17" s="671"/>
      <c r="AF17" s="671"/>
      <c r="AG17" s="671"/>
      <c r="AH17" s="671"/>
      <c r="AI17" s="671"/>
      <c r="AJ17" s="671"/>
      <c r="AK17" s="671"/>
      <c r="AL17" s="615">
        <v>0.4</v>
      </c>
      <c r="AM17" s="677"/>
      <c r="AN17" s="677"/>
      <c r="AO17" s="678"/>
      <c r="AP17" s="609" t="s">
        <v>241</v>
      </c>
      <c r="AQ17" s="610"/>
      <c r="AR17" s="610"/>
      <c r="AS17" s="610"/>
      <c r="AT17" s="610"/>
      <c r="AU17" s="610"/>
      <c r="AV17" s="610"/>
      <c r="AW17" s="610"/>
      <c r="AX17" s="610"/>
      <c r="AY17" s="610"/>
      <c r="AZ17" s="610"/>
      <c r="BA17" s="610"/>
      <c r="BB17" s="610"/>
      <c r="BC17" s="611"/>
      <c r="BD17" s="612">
        <v>324974962</v>
      </c>
      <c r="BE17" s="613"/>
      <c r="BF17" s="613"/>
      <c r="BG17" s="613"/>
      <c r="BH17" s="613"/>
      <c r="BI17" s="613"/>
      <c r="BJ17" s="613"/>
      <c r="BK17" s="614"/>
      <c r="BL17" s="676">
        <v>26.5</v>
      </c>
      <c r="BM17" s="676"/>
      <c r="BN17" s="676"/>
      <c r="BO17" s="676"/>
      <c r="BP17" s="671">
        <v>15262303</v>
      </c>
      <c r="BQ17" s="671"/>
      <c r="BR17" s="671"/>
      <c r="BS17" s="671"/>
      <c r="BT17" s="671"/>
      <c r="BU17" s="671"/>
      <c r="BV17" s="671"/>
      <c r="BW17" s="672"/>
      <c r="BY17" s="609" t="s">
        <v>242</v>
      </c>
      <c r="BZ17" s="610"/>
      <c r="CA17" s="610"/>
      <c r="CB17" s="610"/>
      <c r="CC17" s="610"/>
      <c r="CD17" s="610"/>
      <c r="CE17" s="610"/>
      <c r="CF17" s="610"/>
      <c r="CG17" s="610"/>
      <c r="CH17" s="610"/>
      <c r="CI17" s="610"/>
      <c r="CJ17" s="610"/>
      <c r="CK17" s="610"/>
      <c r="CL17" s="611"/>
      <c r="CM17" s="612">
        <v>667472</v>
      </c>
      <c r="CN17" s="613"/>
      <c r="CO17" s="613"/>
      <c r="CP17" s="613"/>
      <c r="CQ17" s="613"/>
      <c r="CR17" s="613"/>
      <c r="CS17" s="613"/>
      <c r="CT17" s="614"/>
      <c r="CU17" s="615">
        <v>0</v>
      </c>
      <c r="CV17" s="677"/>
      <c r="CW17" s="677"/>
      <c r="CX17" s="679"/>
      <c r="CY17" s="618" t="s">
        <v>214</v>
      </c>
      <c r="CZ17" s="613"/>
      <c r="DA17" s="613"/>
      <c r="DB17" s="613"/>
      <c r="DC17" s="613"/>
      <c r="DD17" s="613"/>
      <c r="DE17" s="613"/>
      <c r="DF17" s="613"/>
      <c r="DG17" s="613"/>
      <c r="DH17" s="613"/>
      <c r="DI17" s="613"/>
      <c r="DJ17" s="613"/>
      <c r="DK17" s="614"/>
      <c r="DL17" s="618">
        <v>7328</v>
      </c>
      <c r="DM17" s="613"/>
      <c r="DN17" s="613"/>
      <c r="DO17" s="613"/>
      <c r="DP17" s="613"/>
      <c r="DQ17" s="613"/>
      <c r="DR17" s="613"/>
      <c r="DS17" s="613"/>
      <c r="DT17" s="613"/>
      <c r="DU17" s="613"/>
      <c r="DV17" s="613"/>
      <c r="DW17" s="613"/>
      <c r="DX17" s="696"/>
    </row>
    <row r="18" spans="2:128" ht="11.25" customHeight="1" x14ac:dyDescent="0.2">
      <c r="B18" s="609" t="s">
        <v>243</v>
      </c>
      <c r="C18" s="610"/>
      <c r="D18" s="610"/>
      <c r="E18" s="610"/>
      <c r="F18" s="610"/>
      <c r="G18" s="610"/>
      <c r="H18" s="610"/>
      <c r="I18" s="610"/>
      <c r="J18" s="610"/>
      <c r="K18" s="610"/>
      <c r="L18" s="610"/>
      <c r="M18" s="610"/>
      <c r="N18" s="610"/>
      <c r="O18" s="610"/>
      <c r="P18" s="610"/>
      <c r="Q18" s="611"/>
      <c r="R18" s="612">
        <v>1025206</v>
      </c>
      <c r="S18" s="613"/>
      <c r="T18" s="613"/>
      <c r="U18" s="613"/>
      <c r="V18" s="613"/>
      <c r="W18" s="613"/>
      <c r="X18" s="613"/>
      <c r="Y18" s="614"/>
      <c r="Z18" s="676">
        <v>0</v>
      </c>
      <c r="AA18" s="676"/>
      <c r="AB18" s="676"/>
      <c r="AC18" s="676"/>
      <c r="AD18" s="671">
        <v>1025206</v>
      </c>
      <c r="AE18" s="671"/>
      <c r="AF18" s="671"/>
      <c r="AG18" s="671"/>
      <c r="AH18" s="671"/>
      <c r="AI18" s="671"/>
      <c r="AJ18" s="671"/>
      <c r="AK18" s="671"/>
      <c r="AL18" s="615">
        <v>0.1</v>
      </c>
      <c r="AM18" s="677"/>
      <c r="AN18" s="677"/>
      <c r="AO18" s="678"/>
      <c r="AP18" s="609" t="s">
        <v>244</v>
      </c>
      <c r="AQ18" s="610"/>
      <c r="AR18" s="610"/>
      <c r="AS18" s="610"/>
      <c r="AT18" s="610"/>
      <c r="AU18" s="610"/>
      <c r="AV18" s="610"/>
      <c r="AW18" s="610"/>
      <c r="AX18" s="610"/>
      <c r="AY18" s="610"/>
      <c r="AZ18" s="610"/>
      <c r="BA18" s="610"/>
      <c r="BB18" s="610"/>
      <c r="BC18" s="611"/>
      <c r="BD18" s="612">
        <v>286229678</v>
      </c>
      <c r="BE18" s="613"/>
      <c r="BF18" s="613"/>
      <c r="BG18" s="613"/>
      <c r="BH18" s="613"/>
      <c r="BI18" s="613"/>
      <c r="BJ18" s="613"/>
      <c r="BK18" s="614"/>
      <c r="BL18" s="676">
        <v>23.3</v>
      </c>
      <c r="BM18" s="676"/>
      <c r="BN18" s="676"/>
      <c r="BO18" s="676"/>
      <c r="BP18" s="671" t="s">
        <v>228</v>
      </c>
      <c r="BQ18" s="671"/>
      <c r="BR18" s="671"/>
      <c r="BS18" s="671"/>
      <c r="BT18" s="671"/>
      <c r="BU18" s="671"/>
      <c r="BV18" s="671"/>
      <c r="BW18" s="672"/>
      <c r="BY18" s="609" t="s">
        <v>245</v>
      </c>
      <c r="BZ18" s="610"/>
      <c r="CA18" s="610"/>
      <c r="CB18" s="610"/>
      <c r="CC18" s="610"/>
      <c r="CD18" s="610"/>
      <c r="CE18" s="610"/>
      <c r="CF18" s="610"/>
      <c r="CG18" s="610"/>
      <c r="CH18" s="610"/>
      <c r="CI18" s="610"/>
      <c r="CJ18" s="610"/>
      <c r="CK18" s="610"/>
      <c r="CL18" s="611"/>
      <c r="CM18" s="612">
        <v>377869325</v>
      </c>
      <c r="CN18" s="613"/>
      <c r="CO18" s="613"/>
      <c r="CP18" s="613"/>
      <c r="CQ18" s="613"/>
      <c r="CR18" s="613"/>
      <c r="CS18" s="613"/>
      <c r="CT18" s="614"/>
      <c r="CU18" s="615">
        <v>16.7</v>
      </c>
      <c r="CV18" s="677"/>
      <c r="CW18" s="677"/>
      <c r="CX18" s="679"/>
      <c r="CY18" s="618" t="s">
        <v>137</v>
      </c>
      <c r="CZ18" s="613"/>
      <c r="DA18" s="613"/>
      <c r="DB18" s="613"/>
      <c r="DC18" s="613"/>
      <c r="DD18" s="613"/>
      <c r="DE18" s="613"/>
      <c r="DF18" s="613"/>
      <c r="DG18" s="613"/>
      <c r="DH18" s="613"/>
      <c r="DI18" s="613"/>
      <c r="DJ18" s="613"/>
      <c r="DK18" s="614"/>
      <c r="DL18" s="618">
        <v>363238286</v>
      </c>
      <c r="DM18" s="613"/>
      <c r="DN18" s="613"/>
      <c r="DO18" s="613"/>
      <c r="DP18" s="613"/>
      <c r="DQ18" s="613"/>
      <c r="DR18" s="613"/>
      <c r="DS18" s="613"/>
      <c r="DT18" s="613"/>
      <c r="DU18" s="613"/>
      <c r="DV18" s="613"/>
      <c r="DW18" s="613"/>
      <c r="DX18" s="696"/>
    </row>
    <row r="19" spans="2:128" ht="11.25" customHeight="1" x14ac:dyDescent="0.2">
      <c r="B19" s="609" t="s">
        <v>246</v>
      </c>
      <c r="C19" s="610"/>
      <c r="D19" s="610"/>
      <c r="E19" s="610"/>
      <c r="F19" s="610"/>
      <c r="G19" s="610"/>
      <c r="H19" s="610"/>
      <c r="I19" s="610"/>
      <c r="J19" s="610"/>
      <c r="K19" s="610"/>
      <c r="L19" s="610"/>
      <c r="M19" s="610"/>
      <c r="N19" s="610"/>
      <c r="O19" s="610"/>
      <c r="P19" s="610"/>
      <c r="Q19" s="611"/>
      <c r="R19" s="612">
        <v>4246376</v>
      </c>
      <c r="S19" s="613"/>
      <c r="T19" s="613"/>
      <c r="U19" s="613"/>
      <c r="V19" s="613"/>
      <c r="W19" s="613"/>
      <c r="X19" s="613"/>
      <c r="Y19" s="614"/>
      <c r="Z19" s="676">
        <v>0.2</v>
      </c>
      <c r="AA19" s="676"/>
      <c r="AB19" s="676"/>
      <c r="AC19" s="676"/>
      <c r="AD19" s="671">
        <v>4246376</v>
      </c>
      <c r="AE19" s="671"/>
      <c r="AF19" s="671"/>
      <c r="AG19" s="671"/>
      <c r="AH19" s="671"/>
      <c r="AI19" s="671"/>
      <c r="AJ19" s="671"/>
      <c r="AK19" s="671"/>
      <c r="AL19" s="615">
        <v>0.3</v>
      </c>
      <c r="AM19" s="677"/>
      <c r="AN19" s="677"/>
      <c r="AO19" s="678"/>
      <c r="AP19" s="609" t="s">
        <v>247</v>
      </c>
      <c r="AQ19" s="610"/>
      <c r="AR19" s="610"/>
      <c r="AS19" s="610"/>
      <c r="AT19" s="610"/>
      <c r="AU19" s="610"/>
      <c r="AV19" s="610"/>
      <c r="AW19" s="610"/>
      <c r="AX19" s="610"/>
      <c r="AY19" s="610"/>
      <c r="AZ19" s="610"/>
      <c r="BA19" s="610"/>
      <c r="BB19" s="610"/>
      <c r="BC19" s="611"/>
      <c r="BD19" s="612">
        <v>26991125</v>
      </c>
      <c r="BE19" s="613"/>
      <c r="BF19" s="613"/>
      <c r="BG19" s="613"/>
      <c r="BH19" s="613"/>
      <c r="BI19" s="613"/>
      <c r="BJ19" s="613"/>
      <c r="BK19" s="614"/>
      <c r="BL19" s="676">
        <v>2.2000000000000002</v>
      </c>
      <c r="BM19" s="676"/>
      <c r="BN19" s="676"/>
      <c r="BO19" s="676"/>
      <c r="BP19" s="671" t="s">
        <v>214</v>
      </c>
      <c r="BQ19" s="671"/>
      <c r="BR19" s="671"/>
      <c r="BS19" s="671"/>
      <c r="BT19" s="671"/>
      <c r="BU19" s="671"/>
      <c r="BV19" s="671"/>
      <c r="BW19" s="672"/>
      <c r="BY19" s="609" t="s">
        <v>248</v>
      </c>
      <c r="BZ19" s="610"/>
      <c r="CA19" s="610"/>
      <c r="CB19" s="610"/>
      <c r="CC19" s="610"/>
      <c r="CD19" s="610"/>
      <c r="CE19" s="610"/>
      <c r="CF19" s="610"/>
      <c r="CG19" s="610"/>
      <c r="CH19" s="610"/>
      <c r="CI19" s="610"/>
      <c r="CJ19" s="610"/>
      <c r="CK19" s="610"/>
      <c r="CL19" s="611"/>
      <c r="CM19" s="612" t="s">
        <v>214</v>
      </c>
      <c r="CN19" s="613"/>
      <c r="CO19" s="613"/>
      <c r="CP19" s="613"/>
      <c r="CQ19" s="613"/>
      <c r="CR19" s="613"/>
      <c r="CS19" s="613"/>
      <c r="CT19" s="614"/>
      <c r="CU19" s="615" t="s">
        <v>214</v>
      </c>
      <c r="CV19" s="677"/>
      <c r="CW19" s="677"/>
      <c r="CX19" s="679"/>
      <c r="CY19" s="618" t="s">
        <v>118</v>
      </c>
      <c r="CZ19" s="613"/>
      <c r="DA19" s="613"/>
      <c r="DB19" s="613"/>
      <c r="DC19" s="613"/>
      <c r="DD19" s="613"/>
      <c r="DE19" s="613"/>
      <c r="DF19" s="613"/>
      <c r="DG19" s="613"/>
      <c r="DH19" s="613"/>
      <c r="DI19" s="613"/>
      <c r="DJ19" s="613"/>
      <c r="DK19" s="614"/>
      <c r="DL19" s="618" t="s">
        <v>236</v>
      </c>
      <c r="DM19" s="613"/>
      <c r="DN19" s="613"/>
      <c r="DO19" s="613"/>
      <c r="DP19" s="613"/>
      <c r="DQ19" s="613"/>
      <c r="DR19" s="613"/>
      <c r="DS19" s="613"/>
      <c r="DT19" s="613"/>
      <c r="DU19" s="613"/>
      <c r="DV19" s="613"/>
      <c r="DW19" s="613"/>
      <c r="DX19" s="696"/>
    </row>
    <row r="20" spans="2:128" ht="11.25" customHeight="1" x14ac:dyDescent="0.2">
      <c r="B20" s="609" t="s">
        <v>249</v>
      </c>
      <c r="C20" s="610"/>
      <c r="D20" s="610"/>
      <c r="E20" s="610"/>
      <c r="F20" s="610"/>
      <c r="G20" s="610"/>
      <c r="H20" s="610"/>
      <c r="I20" s="610"/>
      <c r="J20" s="610"/>
      <c r="K20" s="610"/>
      <c r="L20" s="610"/>
      <c r="M20" s="610"/>
      <c r="N20" s="610"/>
      <c r="O20" s="610"/>
      <c r="P20" s="610"/>
      <c r="Q20" s="611"/>
      <c r="R20" s="612">
        <v>74355894</v>
      </c>
      <c r="S20" s="613"/>
      <c r="T20" s="613"/>
      <c r="U20" s="613"/>
      <c r="V20" s="613"/>
      <c r="W20" s="613"/>
      <c r="X20" s="613"/>
      <c r="Y20" s="614"/>
      <c r="Z20" s="676">
        <v>3.2</v>
      </c>
      <c r="AA20" s="676"/>
      <c r="AB20" s="676"/>
      <c r="AC20" s="676"/>
      <c r="AD20" s="671">
        <v>71513075</v>
      </c>
      <c r="AE20" s="671"/>
      <c r="AF20" s="671"/>
      <c r="AG20" s="671"/>
      <c r="AH20" s="671"/>
      <c r="AI20" s="671"/>
      <c r="AJ20" s="671"/>
      <c r="AK20" s="671"/>
      <c r="AL20" s="615">
        <v>5.8</v>
      </c>
      <c r="AM20" s="677"/>
      <c r="AN20" s="677"/>
      <c r="AO20" s="678"/>
      <c r="AP20" s="680" t="s">
        <v>250</v>
      </c>
      <c r="AQ20" s="681"/>
      <c r="AR20" s="681"/>
      <c r="AS20" s="681"/>
      <c r="AT20" s="681"/>
      <c r="AU20" s="681"/>
      <c r="AV20" s="681"/>
      <c r="AW20" s="681"/>
      <c r="AX20" s="681"/>
      <c r="AY20" s="681"/>
      <c r="AZ20" s="681"/>
      <c r="BA20" s="681"/>
      <c r="BB20" s="681"/>
      <c r="BC20" s="682"/>
      <c r="BD20" s="612">
        <v>7888667</v>
      </c>
      <c r="BE20" s="613"/>
      <c r="BF20" s="613"/>
      <c r="BG20" s="613"/>
      <c r="BH20" s="613"/>
      <c r="BI20" s="613"/>
      <c r="BJ20" s="613"/>
      <c r="BK20" s="614"/>
      <c r="BL20" s="676">
        <v>0.6</v>
      </c>
      <c r="BM20" s="676"/>
      <c r="BN20" s="676"/>
      <c r="BO20" s="676"/>
      <c r="BP20" s="671" t="s">
        <v>228</v>
      </c>
      <c r="BQ20" s="671"/>
      <c r="BR20" s="671"/>
      <c r="BS20" s="671"/>
      <c r="BT20" s="671"/>
      <c r="BU20" s="671"/>
      <c r="BV20" s="671"/>
      <c r="BW20" s="672"/>
      <c r="BY20" s="680" t="s">
        <v>251</v>
      </c>
      <c r="BZ20" s="681"/>
      <c r="CA20" s="681"/>
      <c r="CB20" s="681"/>
      <c r="CC20" s="681"/>
      <c r="CD20" s="681"/>
      <c r="CE20" s="681"/>
      <c r="CF20" s="681"/>
      <c r="CG20" s="681"/>
      <c r="CH20" s="681"/>
      <c r="CI20" s="681"/>
      <c r="CJ20" s="681"/>
      <c r="CK20" s="681"/>
      <c r="CL20" s="682"/>
      <c r="CM20" s="612" t="s">
        <v>228</v>
      </c>
      <c r="CN20" s="613"/>
      <c r="CO20" s="613"/>
      <c r="CP20" s="613"/>
      <c r="CQ20" s="613"/>
      <c r="CR20" s="613"/>
      <c r="CS20" s="613"/>
      <c r="CT20" s="614"/>
      <c r="CU20" s="615" t="s">
        <v>137</v>
      </c>
      <c r="CV20" s="677"/>
      <c r="CW20" s="677"/>
      <c r="CX20" s="679"/>
      <c r="CY20" s="618" t="s">
        <v>118</v>
      </c>
      <c r="CZ20" s="613"/>
      <c r="DA20" s="613"/>
      <c r="DB20" s="613"/>
      <c r="DC20" s="613"/>
      <c r="DD20" s="613"/>
      <c r="DE20" s="613"/>
      <c r="DF20" s="613"/>
      <c r="DG20" s="613"/>
      <c r="DH20" s="613"/>
      <c r="DI20" s="613"/>
      <c r="DJ20" s="613"/>
      <c r="DK20" s="614"/>
      <c r="DL20" s="618" t="s">
        <v>228</v>
      </c>
      <c r="DM20" s="613"/>
      <c r="DN20" s="613"/>
      <c r="DO20" s="613"/>
      <c r="DP20" s="613"/>
      <c r="DQ20" s="613"/>
      <c r="DR20" s="613"/>
      <c r="DS20" s="613"/>
      <c r="DT20" s="613"/>
      <c r="DU20" s="613"/>
      <c r="DV20" s="613"/>
      <c r="DW20" s="613"/>
      <c r="DX20" s="696"/>
    </row>
    <row r="21" spans="2:128" ht="11.25" customHeight="1" x14ac:dyDescent="0.2">
      <c r="B21" s="609" t="s">
        <v>252</v>
      </c>
      <c r="C21" s="610"/>
      <c r="D21" s="610"/>
      <c r="E21" s="610"/>
      <c r="F21" s="610"/>
      <c r="G21" s="610"/>
      <c r="H21" s="610"/>
      <c r="I21" s="610"/>
      <c r="J21" s="610"/>
      <c r="K21" s="610"/>
      <c r="L21" s="610"/>
      <c r="M21" s="610"/>
      <c r="N21" s="610"/>
      <c r="O21" s="610"/>
      <c r="P21" s="610"/>
      <c r="Q21" s="611"/>
      <c r="R21" s="612">
        <v>71513075</v>
      </c>
      <c r="S21" s="613"/>
      <c r="T21" s="613"/>
      <c r="U21" s="613"/>
      <c r="V21" s="613"/>
      <c r="W21" s="613"/>
      <c r="X21" s="613"/>
      <c r="Y21" s="614"/>
      <c r="Z21" s="615">
        <v>3.1</v>
      </c>
      <c r="AA21" s="677"/>
      <c r="AB21" s="677"/>
      <c r="AC21" s="679"/>
      <c r="AD21" s="618">
        <v>71513075</v>
      </c>
      <c r="AE21" s="613"/>
      <c r="AF21" s="613"/>
      <c r="AG21" s="613"/>
      <c r="AH21" s="613"/>
      <c r="AI21" s="613"/>
      <c r="AJ21" s="613"/>
      <c r="AK21" s="614"/>
      <c r="AL21" s="615">
        <v>5.8</v>
      </c>
      <c r="AM21" s="677"/>
      <c r="AN21" s="677"/>
      <c r="AO21" s="678"/>
      <c r="AP21" s="680" t="s">
        <v>253</v>
      </c>
      <c r="AQ21" s="681"/>
      <c r="AR21" s="681"/>
      <c r="AS21" s="681"/>
      <c r="AT21" s="681"/>
      <c r="AU21" s="681"/>
      <c r="AV21" s="681"/>
      <c r="AW21" s="681"/>
      <c r="AX21" s="681"/>
      <c r="AY21" s="681"/>
      <c r="AZ21" s="681"/>
      <c r="BA21" s="681"/>
      <c r="BB21" s="681"/>
      <c r="BC21" s="682"/>
      <c r="BD21" s="612">
        <v>1413008</v>
      </c>
      <c r="BE21" s="613"/>
      <c r="BF21" s="613"/>
      <c r="BG21" s="613"/>
      <c r="BH21" s="613"/>
      <c r="BI21" s="613"/>
      <c r="BJ21" s="613"/>
      <c r="BK21" s="614"/>
      <c r="BL21" s="676">
        <v>0.1</v>
      </c>
      <c r="BM21" s="676"/>
      <c r="BN21" s="676"/>
      <c r="BO21" s="676"/>
      <c r="BP21" s="671" t="s">
        <v>236</v>
      </c>
      <c r="BQ21" s="671"/>
      <c r="BR21" s="671"/>
      <c r="BS21" s="671"/>
      <c r="BT21" s="671"/>
      <c r="BU21" s="671"/>
      <c r="BV21" s="671"/>
      <c r="BW21" s="672"/>
      <c r="BY21" s="680" t="s">
        <v>254</v>
      </c>
      <c r="BZ21" s="681"/>
      <c r="CA21" s="681"/>
      <c r="CB21" s="681"/>
      <c r="CC21" s="681"/>
      <c r="CD21" s="681"/>
      <c r="CE21" s="681"/>
      <c r="CF21" s="681"/>
      <c r="CG21" s="681"/>
      <c r="CH21" s="681"/>
      <c r="CI21" s="681"/>
      <c r="CJ21" s="681"/>
      <c r="CK21" s="681"/>
      <c r="CL21" s="682"/>
      <c r="CM21" s="612">
        <v>1186417</v>
      </c>
      <c r="CN21" s="613"/>
      <c r="CO21" s="613"/>
      <c r="CP21" s="613"/>
      <c r="CQ21" s="613"/>
      <c r="CR21" s="613"/>
      <c r="CS21" s="613"/>
      <c r="CT21" s="614"/>
      <c r="CU21" s="615">
        <v>0.1</v>
      </c>
      <c r="CV21" s="677"/>
      <c r="CW21" s="677"/>
      <c r="CX21" s="679"/>
      <c r="CY21" s="618" t="s">
        <v>228</v>
      </c>
      <c r="CZ21" s="613"/>
      <c r="DA21" s="613"/>
      <c r="DB21" s="613"/>
      <c r="DC21" s="613"/>
      <c r="DD21" s="613"/>
      <c r="DE21" s="613"/>
      <c r="DF21" s="613"/>
      <c r="DG21" s="613"/>
      <c r="DH21" s="613"/>
      <c r="DI21" s="613"/>
      <c r="DJ21" s="613"/>
      <c r="DK21" s="614"/>
      <c r="DL21" s="618">
        <v>1186417</v>
      </c>
      <c r="DM21" s="613"/>
      <c r="DN21" s="613"/>
      <c r="DO21" s="613"/>
      <c r="DP21" s="613"/>
      <c r="DQ21" s="613"/>
      <c r="DR21" s="613"/>
      <c r="DS21" s="613"/>
      <c r="DT21" s="613"/>
      <c r="DU21" s="613"/>
      <c r="DV21" s="613"/>
      <c r="DW21" s="613"/>
      <c r="DX21" s="696"/>
    </row>
    <row r="22" spans="2:128" ht="11.25" customHeight="1" x14ac:dyDescent="0.2">
      <c r="B22" s="609" t="s">
        <v>255</v>
      </c>
      <c r="C22" s="610"/>
      <c r="D22" s="610"/>
      <c r="E22" s="610"/>
      <c r="F22" s="610"/>
      <c r="G22" s="610"/>
      <c r="H22" s="610"/>
      <c r="I22" s="610"/>
      <c r="J22" s="610"/>
      <c r="K22" s="610"/>
      <c r="L22" s="610"/>
      <c r="M22" s="610"/>
      <c r="N22" s="610"/>
      <c r="O22" s="610"/>
      <c r="P22" s="610"/>
      <c r="Q22" s="611"/>
      <c r="R22" s="612">
        <v>2774537</v>
      </c>
      <c r="S22" s="613"/>
      <c r="T22" s="613"/>
      <c r="U22" s="613"/>
      <c r="V22" s="613"/>
      <c r="W22" s="613"/>
      <c r="X22" s="613"/>
      <c r="Y22" s="614"/>
      <c r="Z22" s="615">
        <v>0.1</v>
      </c>
      <c r="AA22" s="677"/>
      <c r="AB22" s="677"/>
      <c r="AC22" s="679"/>
      <c r="AD22" s="618" t="s">
        <v>214</v>
      </c>
      <c r="AE22" s="613"/>
      <c r="AF22" s="613"/>
      <c r="AG22" s="613"/>
      <c r="AH22" s="613"/>
      <c r="AI22" s="613"/>
      <c r="AJ22" s="613"/>
      <c r="AK22" s="614"/>
      <c r="AL22" s="615" t="s">
        <v>236</v>
      </c>
      <c r="AM22" s="677"/>
      <c r="AN22" s="677"/>
      <c r="AO22" s="678"/>
      <c r="AP22" s="680" t="s">
        <v>256</v>
      </c>
      <c r="AQ22" s="681"/>
      <c r="AR22" s="681"/>
      <c r="AS22" s="681"/>
      <c r="AT22" s="681"/>
      <c r="AU22" s="681"/>
      <c r="AV22" s="681"/>
      <c r="AW22" s="681"/>
      <c r="AX22" s="681"/>
      <c r="AY22" s="681"/>
      <c r="AZ22" s="681"/>
      <c r="BA22" s="681"/>
      <c r="BB22" s="681"/>
      <c r="BC22" s="682"/>
      <c r="BD22" s="612">
        <v>8707087</v>
      </c>
      <c r="BE22" s="613"/>
      <c r="BF22" s="613"/>
      <c r="BG22" s="613"/>
      <c r="BH22" s="613"/>
      <c r="BI22" s="613"/>
      <c r="BJ22" s="613"/>
      <c r="BK22" s="614"/>
      <c r="BL22" s="676">
        <v>0.7</v>
      </c>
      <c r="BM22" s="676"/>
      <c r="BN22" s="676"/>
      <c r="BO22" s="676"/>
      <c r="BP22" s="671" t="s">
        <v>228</v>
      </c>
      <c r="BQ22" s="671"/>
      <c r="BR22" s="671"/>
      <c r="BS22" s="671"/>
      <c r="BT22" s="671"/>
      <c r="BU22" s="671"/>
      <c r="BV22" s="671"/>
      <c r="BW22" s="672"/>
      <c r="BY22" s="680" t="s">
        <v>257</v>
      </c>
      <c r="BZ22" s="681"/>
      <c r="CA22" s="681"/>
      <c r="CB22" s="681"/>
      <c r="CC22" s="681"/>
      <c r="CD22" s="681"/>
      <c r="CE22" s="681"/>
      <c r="CF22" s="681"/>
      <c r="CG22" s="681"/>
      <c r="CH22" s="681"/>
      <c r="CI22" s="681"/>
      <c r="CJ22" s="681"/>
      <c r="CK22" s="681"/>
      <c r="CL22" s="682"/>
      <c r="CM22" s="612">
        <v>8250738</v>
      </c>
      <c r="CN22" s="613"/>
      <c r="CO22" s="613"/>
      <c r="CP22" s="613"/>
      <c r="CQ22" s="613"/>
      <c r="CR22" s="613"/>
      <c r="CS22" s="613"/>
      <c r="CT22" s="614"/>
      <c r="CU22" s="615">
        <v>0.4</v>
      </c>
      <c r="CV22" s="677"/>
      <c r="CW22" s="677"/>
      <c r="CX22" s="679"/>
      <c r="CY22" s="618" t="s">
        <v>236</v>
      </c>
      <c r="CZ22" s="613"/>
      <c r="DA22" s="613"/>
      <c r="DB22" s="613"/>
      <c r="DC22" s="613"/>
      <c r="DD22" s="613"/>
      <c r="DE22" s="613"/>
      <c r="DF22" s="613"/>
      <c r="DG22" s="613"/>
      <c r="DH22" s="613"/>
      <c r="DI22" s="613"/>
      <c r="DJ22" s="613"/>
      <c r="DK22" s="614"/>
      <c r="DL22" s="618">
        <v>8250738</v>
      </c>
      <c r="DM22" s="613"/>
      <c r="DN22" s="613"/>
      <c r="DO22" s="613"/>
      <c r="DP22" s="613"/>
      <c r="DQ22" s="613"/>
      <c r="DR22" s="613"/>
      <c r="DS22" s="613"/>
      <c r="DT22" s="613"/>
      <c r="DU22" s="613"/>
      <c r="DV22" s="613"/>
      <c r="DW22" s="613"/>
      <c r="DX22" s="696"/>
    </row>
    <row r="23" spans="2:128" ht="11.25" customHeight="1" x14ac:dyDescent="0.2">
      <c r="B23" s="609" t="s">
        <v>258</v>
      </c>
      <c r="C23" s="610"/>
      <c r="D23" s="610"/>
      <c r="E23" s="610"/>
      <c r="F23" s="610"/>
      <c r="G23" s="610"/>
      <c r="H23" s="610"/>
      <c r="I23" s="610"/>
      <c r="J23" s="610"/>
      <c r="K23" s="610"/>
      <c r="L23" s="610"/>
      <c r="M23" s="610"/>
      <c r="N23" s="610"/>
      <c r="O23" s="610"/>
      <c r="P23" s="610"/>
      <c r="Q23" s="611"/>
      <c r="R23" s="612">
        <v>68282</v>
      </c>
      <c r="S23" s="613"/>
      <c r="T23" s="613"/>
      <c r="U23" s="613"/>
      <c r="V23" s="613"/>
      <c r="W23" s="613"/>
      <c r="X23" s="613"/>
      <c r="Y23" s="614"/>
      <c r="Z23" s="615">
        <v>0</v>
      </c>
      <c r="AA23" s="677"/>
      <c r="AB23" s="677"/>
      <c r="AC23" s="679"/>
      <c r="AD23" s="618" t="s">
        <v>228</v>
      </c>
      <c r="AE23" s="613"/>
      <c r="AF23" s="613"/>
      <c r="AG23" s="613"/>
      <c r="AH23" s="613"/>
      <c r="AI23" s="613"/>
      <c r="AJ23" s="613"/>
      <c r="AK23" s="614"/>
      <c r="AL23" s="615" t="s">
        <v>118</v>
      </c>
      <c r="AM23" s="677"/>
      <c r="AN23" s="677"/>
      <c r="AO23" s="678"/>
      <c r="AP23" s="680" t="s">
        <v>259</v>
      </c>
      <c r="AQ23" s="681"/>
      <c r="AR23" s="681"/>
      <c r="AS23" s="681"/>
      <c r="AT23" s="681"/>
      <c r="AU23" s="681"/>
      <c r="AV23" s="681"/>
      <c r="AW23" s="681"/>
      <c r="AX23" s="681"/>
      <c r="AY23" s="681"/>
      <c r="AZ23" s="681"/>
      <c r="BA23" s="681"/>
      <c r="BB23" s="681"/>
      <c r="BC23" s="682"/>
      <c r="BD23" s="612">
        <v>59380708</v>
      </c>
      <c r="BE23" s="613"/>
      <c r="BF23" s="613"/>
      <c r="BG23" s="613"/>
      <c r="BH23" s="613"/>
      <c r="BI23" s="613"/>
      <c r="BJ23" s="613"/>
      <c r="BK23" s="614"/>
      <c r="BL23" s="676">
        <v>4.8</v>
      </c>
      <c r="BM23" s="676"/>
      <c r="BN23" s="676"/>
      <c r="BO23" s="676"/>
      <c r="BP23" s="671" t="s">
        <v>214</v>
      </c>
      <c r="BQ23" s="671"/>
      <c r="BR23" s="671"/>
      <c r="BS23" s="671"/>
      <c r="BT23" s="671"/>
      <c r="BU23" s="671"/>
      <c r="BV23" s="671"/>
      <c r="BW23" s="672"/>
      <c r="BY23" s="680" t="s">
        <v>260</v>
      </c>
      <c r="BZ23" s="681"/>
      <c r="CA23" s="681"/>
      <c r="CB23" s="681"/>
      <c r="CC23" s="681"/>
      <c r="CD23" s="681"/>
      <c r="CE23" s="681"/>
      <c r="CF23" s="681"/>
      <c r="CG23" s="681"/>
      <c r="CH23" s="681"/>
      <c r="CI23" s="681"/>
      <c r="CJ23" s="681"/>
      <c r="CK23" s="681"/>
      <c r="CL23" s="682"/>
      <c r="CM23" s="612">
        <v>4261756</v>
      </c>
      <c r="CN23" s="613"/>
      <c r="CO23" s="613"/>
      <c r="CP23" s="613"/>
      <c r="CQ23" s="613"/>
      <c r="CR23" s="613"/>
      <c r="CS23" s="613"/>
      <c r="CT23" s="614"/>
      <c r="CU23" s="615">
        <v>0.2</v>
      </c>
      <c r="CV23" s="677"/>
      <c r="CW23" s="677"/>
      <c r="CX23" s="679"/>
      <c r="CY23" s="618" t="s">
        <v>214</v>
      </c>
      <c r="CZ23" s="613"/>
      <c r="DA23" s="613"/>
      <c r="DB23" s="613"/>
      <c r="DC23" s="613"/>
      <c r="DD23" s="613"/>
      <c r="DE23" s="613"/>
      <c r="DF23" s="613"/>
      <c r="DG23" s="613"/>
      <c r="DH23" s="613"/>
      <c r="DI23" s="613"/>
      <c r="DJ23" s="613"/>
      <c r="DK23" s="614"/>
      <c r="DL23" s="618">
        <v>4261756</v>
      </c>
      <c r="DM23" s="613"/>
      <c r="DN23" s="613"/>
      <c r="DO23" s="613"/>
      <c r="DP23" s="613"/>
      <c r="DQ23" s="613"/>
      <c r="DR23" s="613"/>
      <c r="DS23" s="613"/>
      <c r="DT23" s="613"/>
      <c r="DU23" s="613"/>
      <c r="DV23" s="613"/>
      <c r="DW23" s="613"/>
      <c r="DX23" s="696"/>
    </row>
    <row r="24" spans="2:128" ht="11.25" customHeight="1" x14ac:dyDescent="0.2">
      <c r="B24" s="609" t="s">
        <v>261</v>
      </c>
      <c r="C24" s="610"/>
      <c r="D24" s="610"/>
      <c r="E24" s="610"/>
      <c r="F24" s="610"/>
      <c r="G24" s="610"/>
      <c r="H24" s="610"/>
      <c r="I24" s="610"/>
      <c r="J24" s="610"/>
      <c r="K24" s="610"/>
      <c r="L24" s="610"/>
      <c r="M24" s="610"/>
      <c r="N24" s="610"/>
      <c r="O24" s="610"/>
      <c r="P24" s="610"/>
      <c r="Q24" s="611"/>
      <c r="R24" s="612">
        <v>1443631750</v>
      </c>
      <c r="S24" s="613"/>
      <c r="T24" s="613"/>
      <c r="U24" s="613"/>
      <c r="V24" s="613"/>
      <c r="W24" s="613"/>
      <c r="X24" s="613"/>
      <c r="Y24" s="614"/>
      <c r="Z24" s="615">
        <v>62.9</v>
      </c>
      <c r="AA24" s="677"/>
      <c r="AB24" s="677"/>
      <c r="AC24" s="679"/>
      <c r="AD24" s="618">
        <v>1237846619</v>
      </c>
      <c r="AE24" s="613"/>
      <c r="AF24" s="613"/>
      <c r="AG24" s="613"/>
      <c r="AH24" s="613"/>
      <c r="AI24" s="613"/>
      <c r="AJ24" s="613"/>
      <c r="AK24" s="614"/>
      <c r="AL24" s="615">
        <v>99.7</v>
      </c>
      <c r="AM24" s="677"/>
      <c r="AN24" s="677"/>
      <c r="AO24" s="678"/>
      <c r="AP24" s="680" t="s">
        <v>262</v>
      </c>
      <c r="AQ24" s="681"/>
      <c r="AR24" s="681"/>
      <c r="AS24" s="681"/>
      <c r="AT24" s="681"/>
      <c r="AU24" s="681"/>
      <c r="AV24" s="681"/>
      <c r="AW24" s="681"/>
      <c r="AX24" s="681"/>
      <c r="AY24" s="681"/>
      <c r="AZ24" s="681"/>
      <c r="BA24" s="681"/>
      <c r="BB24" s="681"/>
      <c r="BC24" s="682"/>
      <c r="BD24" s="612">
        <v>120374706</v>
      </c>
      <c r="BE24" s="613"/>
      <c r="BF24" s="613"/>
      <c r="BG24" s="613"/>
      <c r="BH24" s="613"/>
      <c r="BI24" s="613"/>
      <c r="BJ24" s="613"/>
      <c r="BK24" s="614"/>
      <c r="BL24" s="676">
        <v>9.8000000000000007</v>
      </c>
      <c r="BM24" s="676"/>
      <c r="BN24" s="676"/>
      <c r="BO24" s="676"/>
      <c r="BP24" s="671" t="s">
        <v>236</v>
      </c>
      <c r="BQ24" s="671"/>
      <c r="BR24" s="671"/>
      <c r="BS24" s="671"/>
      <c r="BT24" s="671"/>
      <c r="BU24" s="671"/>
      <c r="BV24" s="671"/>
      <c r="BW24" s="672"/>
      <c r="BY24" s="680" t="s">
        <v>263</v>
      </c>
      <c r="BZ24" s="681"/>
      <c r="CA24" s="681"/>
      <c r="CB24" s="681"/>
      <c r="CC24" s="681"/>
      <c r="CD24" s="681"/>
      <c r="CE24" s="681"/>
      <c r="CF24" s="681"/>
      <c r="CG24" s="681"/>
      <c r="CH24" s="681"/>
      <c r="CI24" s="681"/>
      <c r="CJ24" s="681"/>
      <c r="CK24" s="681"/>
      <c r="CL24" s="682"/>
      <c r="CM24" s="612">
        <v>621611</v>
      </c>
      <c r="CN24" s="613"/>
      <c r="CO24" s="613"/>
      <c r="CP24" s="613"/>
      <c r="CQ24" s="613"/>
      <c r="CR24" s="613"/>
      <c r="CS24" s="613"/>
      <c r="CT24" s="614"/>
      <c r="CU24" s="615">
        <v>0</v>
      </c>
      <c r="CV24" s="677"/>
      <c r="CW24" s="677"/>
      <c r="CX24" s="679"/>
      <c r="CY24" s="618" t="s">
        <v>137</v>
      </c>
      <c r="CZ24" s="613"/>
      <c r="DA24" s="613"/>
      <c r="DB24" s="613"/>
      <c r="DC24" s="613"/>
      <c r="DD24" s="613"/>
      <c r="DE24" s="613"/>
      <c r="DF24" s="613"/>
      <c r="DG24" s="613"/>
      <c r="DH24" s="613"/>
      <c r="DI24" s="613"/>
      <c r="DJ24" s="613"/>
      <c r="DK24" s="614"/>
      <c r="DL24" s="618">
        <v>621611</v>
      </c>
      <c r="DM24" s="613"/>
      <c r="DN24" s="613"/>
      <c r="DO24" s="613"/>
      <c r="DP24" s="613"/>
      <c r="DQ24" s="613"/>
      <c r="DR24" s="613"/>
      <c r="DS24" s="613"/>
      <c r="DT24" s="613"/>
      <c r="DU24" s="613"/>
      <c r="DV24" s="613"/>
      <c r="DW24" s="613"/>
      <c r="DX24" s="696"/>
    </row>
    <row r="25" spans="2:128" ht="11.25" customHeight="1" x14ac:dyDescent="0.2">
      <c r="B25" s="609" t="s">
        <v>264</v>
      </c>
      <c r="C25" s="610"/>
      <c r="D25" s="610"/>
      <c r="E25" s="610"/>
      <c r="F25" s="610"/>
      <c r="G25" s="610"/>
      <c r="H25" s="610"/>
      <c r="I25" s="610"/>
      <c r="J25" s="610"/>
      <c r="K25" s="610"/>
      <c r="L25" s="610"/>
      <c r="M25" s="610"/>
      <c r="N25" s="610"/>
      <c r="O25" s="610"/>
      <c r="P25" s="610"/>
      <c r="Q25" s="611"/>
      <c r="R25" s="612">
        <v>1841486</v>
      </c>
      <c r="S25" s="613"/>
      <c r="T25" s="613"/>
      <c r="U25" s="613"/>
      <c r="V25" s="613"/>
      <c r="W25" s="613"/>
      <c r="X25" s="613"/>
      <c r="Y25" s="614"/>
      <c r="Z25" s="615">
        <v>0.1</v>
      </c>
      <c r="AA25" s="677"/>
      <c r="AB25" s="677"/>
      <c r="AC25" s="679"/>
      <c r="AD25" s="618">
        <v>1841486</v>
      </c>
      <c r="AE25" s="613"/>
      <c r="AF25" s="613"/>
      <c r="AG25" s="613"/>
      <c r="AH25" s="613"/>
      <c r="AI25" s="613"/>
      <c r="AJ25" s="613"/>
      <c r="AK25" s="614"/>
      <c r="AL25" s="615">
        <v>0.1</v>
      </c>
      <c r="AM25" s="677"/>
      <c r="AN25" s="677"/>
      <c r="AO25" s="678"/>
      <c r="AP25" s="680" t="s">
        <v>265</v>
      </c>
      <c r="AQ25" s="681"/>
      <c r="AR25" s="681"/>
      <c r="AS25" s="681"/>
      <c r="AT25" s="681"/>
      <c r="AU25" s="681"/>
      <c r="AV25" s="681"/>
      <c r="AW25" s="681"/>
      <c r="AX25" s="681"/>
      <c r="AY25" s="681"/>
      <c r="AZ25" s="681"/>
      <c r="BA25" s="681"/>
      <c r="BB25" s="681"/>
      <c r="BC25" s="682"/>
      <c r="BD25" s="612">
        <v>2509</v>
      </c>
      <c r="BE25" s="613"/>
      <c r="BF25" s="613"/>
      <c r="BG25" s="613"/>
      <c r="BH25" s="613"/>
      <c r="BI25" s="613"/>
      <c r="BJ25" s="613"/>
      <c r="BK25" s="614"/>
      <c r="BL25" s="676">
        <v>0</v>
      </c>
      <c r="BM25" s="676"/>
      <c r="BN25" s="676"/>
      <c r="BO25" s="676"/>
      <c r="BP25" s="671" t="s">
        <v>137</v>
      </c>
      <c r="BQ25" s="671"/>
      <c r="BR25" s="671"/>
      <c r="BS25" s="671"/>
      <c r="BT25" s="671"/>
      <c r="BU25" s="671"/>
      <c r="BV25" s="671"/>
      <c r="BW25" s="672"/>
      <c r="BY25" s="680" t="s">
        <v>266</v>
      </c>
      <c r="BZ25" s="681"/>
      <c r="CA25" s="681"/>
      <c r="CB25" s="681"/>
      <c r="CC25" s="681"/>
      <c r="CD25" s="681"/>
      <c r="CE25" s="681"/>
      <c r="CF25" s="681"/>
      <c r="CG25" s="681"/>
      <c r="CH25" s="681"/>
      <c r="CI25" s="681"/>
      <c r="CJ25" s="681"/>
      <c r="CK25" s="681"/>
      <c r="CL25" s="682"/>
      <c r="CM25" s="612">
        <v>137958988</v>
      </c>
      <c r="CN25" s="613"/>
      <c r="CO25" s="613"/>
      <c r="CP25" s="613"/>
      <c r="CQ25" s="613"/>
      <c r="CR25" s="613"/>
      <c r="CS25" s="613"/>
      <c r="CT25" s="614"/>
      <c r="CU25" s="615">
        <v>6.1</v>
      </c>
      <c r="CV25" s="677"/>
      <c r="CW25" s="677"/>
      <c r="CX25" s="679"/>
      <c r="CY25" s="618" t="s">
        <v>214</v>
      </c>
      <c r="CZ25" s="613"/>
      <c r="DA25" s="613"/>
      <c r="DB25" s="613"/>
      <c r="DC25" s="613"/>
      <c r="DD25" s="613"/>
      <c r="DE25" s="613"/>
      <c r="DF25" s="613"/>
      <c r="DG25" s="613"/>
      <c r="DH25" s="613"/>
      <c r="DI25" s="613"/>
      <c r="DJ25" s="613"/>
      <c r="DK25" s="614"/>
      <c r="DL25" s="618">
        <v>137958988</v>
      </c>
      <c r="DM25" s="613"/>
      <c r="DN25" s="613"/>
      <c r="DO25" s="613"/>
      <c r="DP25" s="613"/>
      <c r="DQ25" s="613"/>
      <c r="DR25" s="613"/>
      <c r="DS25" s="613"/>
      <c r="DT25" s="613"/>
      <c r="DU25" s="613"/>
      <c r="DV25" s="613"/>
      <c r="DW25" s="613"/>
      <c r="DX25" s="696"/>
    </row>
    <row r="26" spans="2:128" ht="11.25" customHeight="1" x14ac:dyDescent="0.2">
      <c r="B26" s="609" t="s">
        <v>267</v>
      </c>
      <c r="C26" s="610"/>
      <c r="D26" s="610"/>
      <c r="E26" s="610"/>
      <c r="F26" s="610"/>
      <c r="G26" s="610"/>
      <c r="H26" s="610"/>
      <c r="I26" s="610"/>
      <c r="J26" s="610"/>
      <c r="K26" s="610"/>
      <c r="L26" s="610"/>
      <c r="M26" s="610"/>
      <c r="N26" s="610"/>
      <c r="O26" s="610"/>
      <c r="P26" s="610"/>
      <c r="Q26" s="611"/>
      <c r="R26" s="612">
        <v>10845262</v>
      </c>
      <c r="S26" s="613"/>
      <c r="T26" s="613"/>
      <c r="U26" s="613"/>
      <c r="V26" s="613"/>
      <c r="W26" s="613"/>
      <c r="X26" s="613"/>
      <c r="Y26" s="614"/>
      <c r="Z26" s="615">
        <v>0.5</v>
      </c>
      <c r="AA26" s="677"/>
      <c r="AB26" s="677"/>
      <c r="AC26" s="679"/>
      <c r="AD26" s="618" t="s">
        <v>137</v>
      </c>
      <c r="AE26" s="613"/>
      <c r="AF26" s="613"/>
      <c r="AG26" s="613"/>
      <c r="AH26" s="613"/>
      <c r="AI26" s="613"/>
      <c r="AJ26" s="613"/>
      <c r="AK26" s="614"/>
      <c r="AL26" s="615" t="s">
        <v>214</v>
      </c>
      <c r="AM26" s="677"/>
      <c r="AN26" s="677"/>
      <c r="AO26" s="678"/>
      <c r="AP26" s="680" t="s">
        <v>268</v>
      </c>
      <c r="AQ26" s="681"/>
      <c r="AR26" s="681"/>
      <c r="AS26" s="681"/>
      <c r="AT26" s="681"/>
      <c r="AU26" s="681"/>
      <c r="AV26" s="681"/>
      <c r="AW26" s="681"/>
      <c r="AX26" s="681"/>
      <c r="AY26" s="681"/>
      <c r="AZ26" s="681"/>
      <c r="BA26" s="681"/>
      <c r="BB26" s="681"/>
      <c r="BC26" s="682"/>
      <c r="BD26" s="612">
        <v>2479880</v>
      </c>
      <c r="BE26" s="613"/>
      <c r="BF26" s="613"/>
      <c r="BG26" s="613"/>
      <c r="BH26" s="613"/>
      <c r="BI26" s="613"/>
      <c r="BJ26" s="613"/>
      <c r="BK26" s="614"/>
      <c r="BL26" s="676">
        <v>0.2</v>
      </c>
      <c r="BM26" s="676"/>
      <c r="BN26" s="676"/>
      <c r="BO26" s="676"/>
      <c r="BP26" s="671" t="s">
        <v>228</v>
      </c>
      <c r="BQ26" s="671"/>
      <c r="BR26" s="671"/>
      <c r="BS26" s="671"/>
      <c r="BT26" s="671"/>
      <c r="BU26" s="671"/>
      <c r="BV26" s="671"/>
      <c r="BW26" s="672"/>
      <c r="BY26" s="680" t="s">
        <v>269</v>
      </c>
      <c r="BZ26" s="681"/>
      <c r="CA26" s="681"/>
      <c r="CB26" s="681"/>
      <c r="CC26" s="681"/>
      <c r="CD26" s="681"/>
      <c r="CE26" s="681"/>
      <c r="CF26" s="681"/>
      <c r="CG26" s="681"/>
      <c r="CH26" s="681"/>
      <c r="CI26" s="681"/>
      <c r="CJ26" s="681"/>
      <c r="CK26" s="681"/>
      <c r="CL26" s="682"/>
      <c r="CM26" s="612">
        <v>980079</v>
      </c>
      <c r="CN26" s="613"/>
      <c r="CO26" s="613"/>
      <c r="CP26" s="613"/>
      <c r="CQ26" s="613"/>
      <c r="CR26" s="613"/>
      <c r="CS26" s="613"/>
      <c r="CT26" s="614"/>
      <c r="CU26" s="615">
        <v>0</v>
      </c>
      <c r="CV26" s="677"/>
      <c r="CW26" s="677"/>
      <c r="CX26" s="679"/>
      <c r="CY26" s="618" t="s">
        <v>214</v>
      </c>
      <c r="CZ26" s="613"/>
      <c r="DA26" s="613"/>
      <c r="DB26" s="613"/>
      <c r="DC26" s="613"/>
      <c r="DD26" s="613"/>
      <c r="DE26" s="613"/>
      <c r="DF26" s="613"/>
      <c r="DG26" s="613"/>
      <c r="DH26" s="613"/>
      <c r="DI26" s="613"/>
      <c r="DJ26" s="613"/>
      <c r="DK26" s="614"/>
      <c r="DL26" s="618">
        <v>980079</v>
      </c>
      <c r="DM26" s="613"/>
      <c r="DN26" s="613"/>
      <c r="DO26" s="613"/>
      <c r="DP26" s="613"/>
      <c r="DQ26" s="613"/>
      <c r="DR26" s="613"/>
      <c r="DS26" s="613"/>
      <c r="DT26" s="613"/>
      <c r="DU26" s="613"/>
      <c r="DV26" s="613"/>
      <c r="DW26" s="613"/>
      <c r="DX26" s="696"/>
    </row>
    <row r="27" spans="2:128" ht="11.25" customHeight="1" x14ac:dyDescent="0.2">
      <c r="B27" s="609" t="s">
        <v>270</v>
      </c>
      <c r="C27" s="610"/>
      <c r="D27" s="610"/>
      <c r="E27" s="610"/>
      <c r="F27" s="610"/>
      <c r="G27" s="610"/>
      <c r="H27" s="610"/>
      <c r="I27" s="610"/>
      <c r="J27" s="610"/>
      <c r="K27" s="610"/>
      <c r="L27" s="610"/>
      <c r="M27" s="610"/>
      <c r="N27" s="610"/>
      <c r="O27" s="610"/>
      <c r="P27" s="610"/>
      <c r="Q27" s="611"/>
      <c r="R27" s="612">
        <v>37529593</v>
      </c>
      <c r="S27" s="613"/>
      <c r="T27" s="613"/>
      <c r="U27" s="613"/>
      <c r="V27" s="613"/>
      <c r="W27" s="613"/>
      <c r="X27" s="613"/>
      <c r="Y27" s="614"/>
      <c r="Z27" s="615">
        <v>1.6</v>
      </c>
      <c r="AA27" s="677"/>
      <c r="AB27" s="677"/>
      <c r="AC27" s="679"/>
      <c r="AD27" s="618">
        <v>2000245</v>
      </c>
      <c r="AE27" s="613"/>
      <c r="AF27" s="613"/>
      <c r="AG27" s="613"/>
      <c r="AH27" s="613"/>
      <c r="AI27" s="613"/>
      <c r="AJ27" s="613"/>
      <c r="AK27" s="614"/>
      <c r="AL27" s="615">
        <v>0.2</v>
      </c>
      <c r="AM27" s="677"/>
      <c r="AN27" s="677"/>
      <c r="AO27" s="678"/>
      <c r="AP27" s="680" t="s">
        <v>271</v>
      </c>
      <c r="AQ27" s="681"/>
      <c r="AR27" s="681"/>
      <c r="AS27" s="681"/>
      <c r="AT27" s="681"/>
      <c r="AU27" s="681"/>
      <c r="AV27" s="681"/>
      <c r="AW27" s="681"/>
      <c r="AX27" s="681"/>
      <c r="AY27" s="681"/>
      <c r="AZ27" s="681"/>
      <c r="BA27" s="681"/>
      <c r="BB27" s="681"/>
      <c r="BC27" s="682"/>
      <c r="BD27" s="612" t="s">
        <v>228</v>
      </c>
      <c r="BE27" s="613"/>
      <c r="BF27" s="613"/>
      <c r="BG27" s="613"/>
      <c r="BH27" s="613"/>
      <c r="BI27" s="613"/>
      <c r="BJ27" s="613"/>
      <c r="BK27" s="614"/>
      <c r="BL27" s="676" t="s">
        <v>137</v>
      </c>
      <c r="BM27" s="676"/>
      <c r="BN27" s="676"/>
      <c r="BO27" s="676"/>
      <c r="BP27" s="671" t="s">
        <v>137</v>
      </c>
      <c r="BQ27" s="671"/>
      <c r="BR27" s="671"/>
      <c r="BS27" s="671"/>
      <c r="BT27" s="671"/>
      <c r="BU27" s="671"/>
      <c r="BV27" s="671"/>
      <c r="BW27" s="672"/>
      <c r="BY27" s="680" t="s">
        <v>272</v>
      </c>
      <c r="BZ27" s="681"/>
      <c r="CA27" s="681"/>
      <c r="CB27" s="681"/>
      <c r="CC27" s="681"/>
      <c r="CD27" s="681"/>
      <c r="CE27" s="681"/>
      <c r="CF27" s="681"/>
      <c r="CG27" s="681"/>
      <c r="CH27" s="681"/>
      <c r="CI27" s="681"/>
      <c r="CJ27" s="681"/>
      <c r="CK27" s="681"/>
      <c r="CL27" s="682"/>
      <c r="CM27" s="612" t="s">
        <v>236</v>
      </c>
      <c r="CN27" s="613"/>
      <c r="CO27" s="613"/>
      <c r="CP27" s="613"/>
      <c r="CQ27" s="613"/>
      <c r="CR27" s="613"/>
      <c r="CS27" s="613"/>
      <c r="CT27" s="614"/>
      <c r="CU27" s="615" t="s">
        <v>214</v>
      </c>
      <c r="CV27" s="677"/>
      <c r="CW27" s="677"/>
      <c r="CX27" s="679"/>
      <c r="CY27" s="618" t="s">
        <v>214</v>
      </c>
      <c r="CZ27" s="613"/>
      <c r="DA27" s="613"/>
      <c r="DB27" s="613"/>
      <c r="DC27" s="613"/>
      <c r="DD27" s="613"/>
      <c r="DE27" s="613"/>
      <c r="DF27" s="613"/>
      <c r="DG27" s="613"/>
      <c r="DH27" s="613"/>
      <c r="DI27" s="613"/>
      <c r="DJ27" s="613"/>
      <c r="DK27" s="614"/>
      <c r="DL27" s="618" t="s">
        <v>236</v>
      </c>
      <c r="DM27" s="613"/>
      <c r="DN27" s="613"/>
      <c r="DO27" s="613"/>
      <c r="DP27" s="613"/>
      <c r="DQ27" s="613"/>
      <c r="DR27" s="613"/>
      <c r="DS27" s="613"/>
      <c r="DT27" s="613"/>
      <c r="DU27" s="613"/>
      <c r="DV27" s="613"/>
      <c r="DW27" s="613"/>
      <c r="DX27" s="696"/>
    </row>
    <row r="28" spans="2:128" ht="11.25" customHeight="1" x14ac:dyDescent="0.2">
      <c r="B28" s="609" t="s">
        <v>273</v>
      </c>
      <c r="C28" s="610"/>
      <c r="D28" s="610"/>
      <c r="E28" s="610"/>
      <c r="F28" s="610"/>
      <c r="G28" s="610"/>
      <c r="H28" s="610"/>
      <c r="I28" s="610"/>
      <c r="J28" s="610"/>
      <c r="K28" s="610"/>
      <c r="L28" s="610"/>
      <c r="M28" s="610"/>
      <c r="N28" s="610"/>
      <c r="O28" s="610"/>
      <c r="P28" s="610"/>
      <c r="Q28" s="611"/>
      <c r="R28" s="612">
        <v>12204617</v>
      </c>
      <c r="S28" s="613"/>
      <c r="T28" s="613"/>
      <c r="U28" s="613"/>
      <c r="V28" s="613"/>
      <c r="W28" s="613"/>
      <c r="X28" s="613"/>
      <c r="Y28" s="614"/>
      <c r="Z28" s="615">
        <v>0.5</v>
      </c>
      <c r="AA28" s="677"/>
      <c r="AB28" s="677"/>
      <c r="AC28" s="679"/>
      <c r="AD28" s="618" t="s">
        <v>214</v>
      </c>
      <c r="AE28" s="613"/>
      <c r="AF28" s="613"/>
      <c r="AG28" s="613"/>
      <c r="AH28" s="613"/>
      <c r="AI28" s="613"/>
      <c r="AJ28" s="613"/>
      <c r="AK28" s="614"/>
      <c r="AL28" s="615" t="s">
        <v>236</v>
      </c>
      <c r="AM28" s="677"/>
      <c r="AN28" s="677"/>
      <c r="AO28" s="678"/>
      <c r="AP28" s="680" t="s">
        <v>274</v>
      </c>
      <c r="AQ28" s="681"/>
      <c r="AR28" s="681"/>
      <c r="AS28" s="681"/>
      <c r="AT28" s="681"/>
      <c r="AU28" s="681"/>
      <c r="AV28" s="681"/>
      <c r="AW28" s="681"/>
      <c r="AX28" s="681"/>
      <c r="AY28" s="681"/>
      <c r="AZ28" s="681"/>
      <c r="BA28" s="681"/>
      <c r="BB28" s="681"/>
      <c r="BC28" s="682"/>
      <c r="BD28" s="612">
        <v>566474</v>
      </c>
      <c r="BE28" s="613"/>
      <c r="BF28" s="613"/>
      <c r="BG28" s="613"/>
      <c r="BH28" s="613"/>
      <c r="BI28" s="613"/>
      <c r="BJ28" s="613"/>
      <c r="BK28" s="614"/>
      <c r="BL28" s="676">
        <v>0</v>
      </c>
      <c r="BM28" s="676"/>
      <c r="BN28" s="676"/>
      <c r="BO28" s="676"/>
      <c r="BP28" s="671" t="s">
        <v>118</v>
      </c>
      <c r="BQ28" s="671"/>
      <c r="BR28" s="671"/>
      <c r="BS28" s="671"/>
      <c r="BT28" s="671"/>
      <c r="BU28" s="671"/>
      <c r="BV28" s="671"/>
      <c r="BW28" s="672"/>
      <c r="BY28" s="680" t="s">
        <v>275</v>
      </c>
      <c r="BZ28" s="681"/>
      <c r="CA28" s="681"/>
      <c r="CB28" s="681"/>
      <c r="CC28" s="681"/>
      <c r="CD28" s="681"/>
      <c r="CE28" s="681"/>
      <c r="CF28" s="681"/>
      <c r="CG28" s="681"/>
      <c r="CH28" s="681"/>
      <c r="CI28" s="681"/>
      <c r="CJ28" s="681"/>
      <c r="CK28" s="681"/>
      <c r="CL28" s="682"/>
      <c r="CM28" s="612">
        <v>6270298</v>
      </c>
      <c r="CN28" s="613"/>
      <c r="CO28" s="613"/>
      <c r="CP28" s="613"/>
      <c r="CQ28" s="613"/>
      <c r="CR28" s="613"/>
      <c r="CS28" s="613"/>
      <c r="CT28" s="614"/>
      <c r="CU28" s="615">
        <v>0.3</v>
      </c>
      <c r="CV28" s="677"/>
      <c r="CW28" s="677"/>
      <c r="CX28" s="679"/>
      <c r="CY28" s="618" t="s">
        <v>118</v>
      </c>
      <c r="CZ28" s="613"/>
      <c r="DA28" s="613"/>
      <c r="DB28" s="613"/>
      <c r="DC28" s="613"/>
      <c r="DD28" s="613"/>
      <c r="DE28" s="613"/>
      <c r="DF28" s="613"/>
      <c r="DG28" s="613"/>
      <c r="DH28" s="613"/>
      <c r="DI28" s="613"/>
      <c r="DJ28" s="613"/>
      <c r="DK28" s="614"/>
      <c r="DL28" s="618">
        <v>6270298</v>
      </c>
      <c r="DM28" s="613"/>
      <c r="DN28" s="613"/>
      <c r="DO28" s="613"/>
      <c r="DP28" s="613"/>
      <c r="DQ28" s="613"/>
      <c r="DR28" s="613"/>
      <c r="DS28" s="613"/>
      <c r="DT28" s="613"/>
      <c r="DU28" s="613"/>
      <c r="DV28" s="613"/>
      <c r="DW28" s="613"/>
      <c r="DX28" s="696"/>
    </row>
    <row r="29" spans="2:128" ht="11.25" customHeight="1" x14ac:dyDescent="0.2">
      <c r="B29" s="609" t="s">
        <v>276</v>
      </c>
      <c r="C29" s="610"/>
      <c r="D29" s="610"/>
      <c r="E29" s="610"/>
      <c r="F29" s="610"/>
      <c r="G29" s="610"/>
      <c r="H29" s="610"/>
      <c r="I29" s="610"/>
      <c r="J29" s="610"/>
      <c r="K29" s="610"/>
      <c r="L29" s="610"/>
      <c r="M29" s="610"/>
      <c r="N29" s="610"/>
      <c r="O29" s="610"/>
      <c r="P29" s="610"/>
      <c r="Q29" s="611"/>
      <c r="R29" s="612">
        <v>196461615</v>
      </c>
      <c r="S29" s="613"/>
      <c r="T29" s="613"/>
      <c r="U29" s="613"/>
      <c r="V29" s="613"/>
      <c r="W29" s="613"/>
      <c r="X29" s="613"/>
      <c r="Y29" s="614"/>
      <c r="Z29" s="615">
        <v>8.6</v>
      </c>
      <c r="AA29" s="677"/>
      <c r="AB29" s="677"/>
      <c r="AC29" s="679"/>
      <c r="AD29" s="618" t="s">
        <v>228</v>
      </c>
      <c r="AE29" s="613"/>
      <c r="AF29" s="613"/>
      <c r="AG29" s="613"/>
      <c r="AH29" s="613"/>
      <c r="AI29" s="613"/>
      <c r="AJ29" s="613"/>
      <c r="AK29" s="614"/>
      <c r="AL29" s="615" t="s">
        <v>214</v>
      </c>
      <c r="AM29" s="677"/>
      <c r="AN29" s="677"/>
      <c r="AO29" s="678"/>
      <c r="AP29" s="680" t="s">
        <v>277</v>
      </c>
      <c r="AQ29" s="681"/>
      <c r="AR29" s="681"/>
      <c r="AS29" s="681"/>
      <c r="AT29" s="681"/>
      <c r="AU29" s="681"/>
      <c r="AV29" s="681"/>
      <c r="AW29" s="681"/>
      <c r="AX29" s="681"/>
      <c r="AY29" s="681"/>
      <c r="AZ29" s="681"/>
      <c r="BA29" s="681"/>
      <c r="BB29" s="681"/>
      <c r="BC29" s="682"/>
      <c r="BD29" s="612">
        <v>11957</v>
      </c>
      <c r="BE29" s="613"/>
      <c r="BF29" s="613"/>
      <c r="BG29" s="613"/>
      <c r="BH29" s="613"/>
      <c r="BI29" s="613"/>
      <c r="BJ29" s="613"/>
      <c r="BK29" s="614"/>
      <c r="BL29" s="676">
        <v>0</v>
      </c>
      <c r="BM29" s="676"/>
      <c r="BN29" s="676"/>
      <c r="BO29" s="676"/>
      <c r="BP29" s="671" t="s">
        <v>214</v>
      </c>
      <c r="BQ29" s="671"/>
      <c r="BR29" s="671"/>
      <c r="BS29" s="671"/>
      <c r="BT29" s="671"/>
      <c r="BU29" s="671"/>
      <c r="BV29" s="671"/>
      <c r="BW29" s="672"/>
      <c r="BY29" s="680" t="s">
        <v>278</v>
      </c>
      <c r="BZ29" s="697"/>
      <c r="CA29" s="697"/>
      <c r="CB29" s="697"/>
      <c r="CC29" s="697"/>
      <c r="CD29" s="697"/>
      <c r="CE29" s="697"/>
      <c r="CF29" s="697"/>
      <c r="CG29" s="697"/>
      <c r="CH29" s="697"/>
      <c r="CI29" s="697"/>
      <c r="CJ29" s="697"/>
      <c r="CK29" s="697"/>
      <c r="CL29" s="682"/>
      <c r="CM29" s="612">
        <v>13176951</v>
      </c>
      <c r="CN29" s="613"/>
      <c r="CO29" s="613"/>
      <c r="CP29" s="613"/>
      <c r="CQ29" s="613"/>
      <c r="CR29" s="613"/>
      <c r="CS29" s="613"/>
      <c r="CT29" s="614"/>
      <c r="CU29" s="615">
        <v>0.6</v>
      </c>
      <c r="CV29" s="677"/>
      <c r="CW29" s="677"/>
      <c r="CX29" s="679"/>
      <c r="CY29" s="618" t="s">
        <v>137</v>
      </c>
      <c r="CZ29" s="613"/>
      <c r="DA29" s="613"/>
      <c r="DB29" s="613"/>
      <c r="DC29" s="613"/>
      <c r="DD29" s="613"/>
      <c r="DE29" s="613"/>
      <c r="DF29" s="613"/>
      <c r="DG29" s="613"/>
      <c r="DH29" s="613"/>
      <c r="DI29" s="613"/>
      <c r="DJ29" s="613"/>
      <c r="DK29" s="614"/>
      <c r="DL29" s="618">
        <v>13176951</v>
      </c>
      <c r="DM29" s="613"/>
      <c r="DN29" s="613"/>
      <c r="DO29" s="613"/>
      <c r="DP29" s="613"/>
      <c r="DQ29" s="613"/>
      <c r="DR29" s="613"/>
      <c r="DS29" s="613"/>
      <c r="DT29" s="613"/>
      <c r="DU29" s="613"/>
      <c r="DV29" s="613"/>
      <c r="DW29" s="613"/>
      <c r="DX29" s="696"/>
    </row>
    <row r="30" spans="2:128" ht="11.25" customHeight="1" x14ac:dyDescent="0.2">
      <c r="B30" s="609" t="s">
        <v>279</v>
      </c>
      <c r="C30" s="610"/>
      <c r="D30" s="610"/>
      <c r="E30" s="610"/>
      <c r="F30" s="610"/>
      <c r="G30" s="610"/>
      <c r="H30" s="610"/>
      <c r="I30" s="610"/>
      <c r="J30" s="610"/>
      <c r="K30" s="610"/>
      <c r="L30" s="610"/>
      <c r="M30" s="610"/>
      <c r="N30" s="610"/>
      <c r="O30" s="610"/>
      <c r="P30" s="610"/>
      <c r="Q30" s="611"/>
      <c r="R30" s="612" t="s">
        <v>236</v>
      </c>
      <c r="S30" s="613"/>
      <c r="T30" s="613"/>
      <c r="U30" s="613"/>
      <c r="V30" s="613"/>
      <c r="W30" s="613"/>
      <c r="X30" s="613"/>
      <c r="Y30" s="614"/>
      <c r="Z30" s="615" t="s">
        <v>228</v>
      </c>
      <c r="AA30" s="677"/>
      <c r="AB30" s="677"/>
      <c r="AC30" s="679"/>
      <c r="AD30" s="618" t="s">
        <v>228</v>
      </c>
      <c r="AE30" s="613"/>
      <c r="AF30" s="613"/>
      <c r="AG30" s="613"/>
      <c r="AH30" s="613"/>
      <c r="AI30" s="613"/>
      <c r="AJ30" s="613"/>
      <c r="AK30" s="614"/>
      <c r="AL30" s="615" t="s">
        <v>214</v>
      </c>
      <c r="AM30" s="677"/>
      <c r="AN30" s="677"/>
      <c r="AO30" s="678"/>
      <c r="AP30" s="680" t="s">
        <v>280</v>
      </c>
      <c r="AQ30" s="681"/>
      <c r="AR30" s="681"/>
      <c r="AS30" s="681"/>
      <c r="AT30" s="681"/>
      <c r="AU30" s="681"/>
      <c r="AV30" s="681"/>
      <c r="AW30" s="681"/>
      <c r="AX30" s="681"/>
      <c r="AY30" s="681"/>
      <c r="AZ30" s="681"/>
      <c r="BA30" s="681"/>
      <c r="BB30" s="681"/>
      <c r="BC30" s="682"/>
      <c r="BD30" s="612">
        <v>11957</v>
      </c>
      <c r="BE30" s="613"/>
      <c r="BF30" s="613"/>
      <c r="BG30" s="613"/>
      <c r="BH30" s="613"/>
      <c r="BI30" s="613"/>
      <c r="BJ30" s="613"/>
      <c r="BK30" s="614"/>
      <c r="BL30" s="676">
        <v>0</v>
      </c>
      <c r="BM30" s="676"/>
      <c r="BN30" s="676"/>
      <c r="BO30" s="676"/>
      <c r="BP30" s="671" t="s">
        <v>228</v>
      </c>
      <c r="BQ30" s="671"/>
      <c r="BR30" s="671"/>
      <c r="BS30" s="671"/>
      <c r="BT30" s="671"/>
      <c r="BU30" s="671"/>
      <c r="BV30" s="671"/>
      <c r="BW30" s="672"/>
      <c r="BY30" s="680" t="s">
        <v>281</v>
      </c>
      <c r="BZ30" s="697"/>
      <c r="CA30" s="697"/>
      <c r="CB30" s="697"/>
      <c r="CC30" s="697"/>
      <c r="CD30" s="697"/>
      <c r="CE30" s="697"/>
      <c r="CF30" s="697"/>
      <c r="CG30" s="697"/>
      <c r="CH30" s="697"/>
      <c r="CI30" s="697"/>
      <c r="CJ30" s="697"/>
      <c r="CK30" s="697"/>
      <c r="CL30" s="682"/>
      <c r="CM30" s="612">
        <v>2037905</v>
      </c>
      <c r="CN30" s="613"/>
      <c r="CO30" s="613"/>
      <c r="CP30" s="613"/>
      <c r="CQ30" s="613"/>
      <c r="CR30" s="613"/>
      <c r="CS30" s="613"/>
      <c r="CT30" s="614"/>
      <c r="CU30" s="615">
        <v>0.1</v>
      </c>
      <c r="CV30" s="677"/>
      <c r="CW30" s="677"/>
      <c r="CX30" s="679"/>
      <c r="CY30" s="618" t="s">
        <v>118</v>
      </c>
      <c r="CZ30" s="613"/>
      <c r="DA30" s="613"/>
      <c r="DB30" s="613"/>
      <c r="DC30" s="613"/>
      <c r="DD30" s="613"/>
      <c r="DE30" s="613"/>
      <c r="DF30" s="613"/>
      <c r="DG30" s="613"/>
      <c r="DH30" s="613"/>
      <c r="DI30" s="613"/>
      <c r="DJ30" s="613"/>
      <c r="DK30" s="614"/>
      <c r="DL30" s="618">
        <v>2037905</v>
      </c>
      <c r="DM30" s="613"/>
      <c r="DN30" s="613"/>
      <c r="DO30" s="613"/>
      <c r="DP30" s="613"/>
      <c r="DQ30" s="613"/>
      <c r="DR30" s="613"/>
      <c r="DS30" s="613"/>
      <c r="DT30" s="613"/>
      <c r="DU30" s="613"/>
      <c r="DV30" s="613"/>
      <c r="DW30" s="613"/>
      <c r="DX30" s="696"/>
    </row>
    <row r="31" spans="2:128" ht="11.25" customHeight="1" x14ac:dyDescent="0.2">
      <c r="B31" s="609" t="s">
        <v>282</v>
      </c>
      <c r="C31" s="610"/>
      <c r="D31" s="610"/>
      <c r="E31" s="610"/>
      <c r="F31" s="610"/>
      <c r="G31" s="610"/>
      <c r="H31" s="610"/>
      <c r="I31" s="610"/>
      <c r="J31" s="610"/>
      <c r="K31" s="610"/>
      <c r="L31" s="610"/>
      <c r="M31" s="610"/>
      <c r="N31" s="610"/>
      <c r="O31" s="610"/>
      <c r="P31" s="610"/>
      <c r="Q31" s="611"/>
      <c r="R31" s="612">
        <v>8026258</v>
      </c>
      <c r="S31" s="613"/>
      <c r="T31" s="613"/>
      <c r="U31" s="613"/>
      <c r="V31" s="613"/>
      <c r="W31" s="613"/>
      <c r="X31" s="613"/>
      <c r="Y31" s="614"/>
      <c r="Z31" s="615">
        <v>0.3</v>
      </c>
      <c r="AA31" s="677"/>
      <c r="AB31" s="677"/>
      <c r="AC31" s="679"/>
      <c r="AD31" s="618">
        <v>452689</v>
      </c>
      <c r="AE31" s="613"/>
      <c r="AF31" s="613"/>
      <c r="AG31" s="613"/>
      <c r="AH31" s="613"/>
      <c r="AI31" s="613"/>
      <c r="AJ31" s="613"/>
      <c r="AK31" s="614"/>
      <c r="AL31" s="615">
        <v>0</v>
      </c>
      <c r="AM31" s="677"/>
      <c r="AN31" s="677"/>
      <c r="AO31" s="678"/>
      <c r="AP31" s="680" t="s">
        <v>283</v>
      </c>
      <c r="AQ31" s="681"/>
      <c r="AR31" s="681"/>
      <c r="AS31" s="681"/>
      <c r="AT31" s="681"/>
      <c r="AU31" s="681"/>
      <c r="AV31" s="681"/>
      <c r="AW31" s="681"/>
      <c r="AX31" s="681"/>
      <c r="AY31" s="681"/>
      <c r="AZ31" s="681"/>
      <c r="BA31" s="681"/>
      <c r="BB31" s="681"/>
      <c r="BC31" s="682"/>
      <c r="BD31" s="612">
        <v>554517</v>
      </c>
      <c r="BE31" s="613"/>
      <c r="BF31" s="613"/>
      <c r="BG31" s="613"/>
      <c r="BH31" s="613"/>
      <c r="BI31" s="613"/>
      <c r="BJ31" s="613"/>
      <c r="BK31" s="614"/>
      <c r="BL31" s="676">
        <v>0</v>
      </c>
      <c r="BM31" s="676"/>
      <c r="BN31" s="676"/>
      <c r="BO31" s="676"/>
      <c r="BP31" s="671" t="s">
        <v>118</v>
      </c>
      <c r="BQ31" s="671"/>
      <c r="BR31" s="671"/>
      <c r="BS31" s="671"/>
      <c r="BT31" s="671"/>
      <c r="BU31" s="671"/>
      <c r="BV31" s="671"/>
      <c r="BW31" s="672"/>
      <c r="BY31" s="609" t="s">
        <v>284</v>
      </c>
      <c r="BZ31" s="610"/>
      <c r="CA31" s="610"/>
      <c r="CB31" s="610"/>
      <c r="CC31" s="610"/>
      <c r="CD31" s="610"/>
      <c r="CE31" s="610"/>
      <c r="CF31" s="610"/>
      <c r="CG31" s="610"/>
      <c r="CH31" s="610"/>
      <c r="CI31" s="610"/>
      <c r="CJ31" s="610"/>
      <c r="CK31" s="610"/>
      <c r="CL31" s="611"/>
      <c r="CM31" s="612" t="s">
        <v>118</v>
      </c>
      <c r="CN31" s="613"/>
      <c r="CO31" s="613"/>
      <c r="CP31" s="613"/>
      <c r="CQ31" s="613"/>
      <c r="CR31" s="613"/>
      <c r="CS31" s="613"/>
      <c r="CT31" s="614"/>
      <c r="CU31" s="615" t="s">
        <v>236</v>
      </c>
      <c r="CV31" s="677"/>
      <c r="CW31" s="677"/>
      <c r="CX31" s="679"/>
      <c r="CY31" s="618" t="s">
        <v>137</v>
      </c>
      <c r="CZ31" s="613"/>
      <c r="DA31" s="613"/>
      <c r="DB31" s="613"/>
      <c r="DC31" s="613"/>
      <c r="DD31" s="613"/>
      <c r="DE31" s="613"/>
      <c r="DF31" s="613"/>
      <c r="DG31" s="613"/>
      <c r="DH31" s="613"/>
      <c r="DI31" s="613"/>
      <c r="DJ31" s="613"/>
      <c r="DK31" s="614"/>
      <c r="DL31" s="618" t="s">
        <v>236</v>
      </c>
      <c r="DM31" s="613"/>
      <c r="DN31" s="613"/>
      <c r="DO31" s="613"/>
      <c r="DP31" s="613"/>
      <c r="DQ31" s="613"/>
      <c r="DR31" s="613"/>
      <c r="DS31" s="613"/>
      <c r="DT31" s="613"/>
      <c r="DU31" s="613"/>
      <c r="DV31" s="613"/>
      <c r="DW31" s="613"/>
      <c r="DX31" s="696"/>
    </row>
    <row r="32" spans="2:128" ht="11.25" customHeight="1" x14ac:dyDescent="0.2">
      <c r="B32" s="609" t="s">
        <v>285</v>
      </c>
      <c r="C32" s="610"/>
      <c r="D32" s="610"/>
      <c r="E32" s="610"/>
      <c r="F32" s="610"/>
      <c r="G32" s="610"/>
      <c r="H32" s="610"/>
      <c r="I32" s="610"/>
      <c r="J32" s="610"/>
      <c r="K32" s="610"/>
      <c r="L32" s="610"/>
      <c r="M32" s="610"/>
      <c r="N32" s="610"/>
      <c r="O32" s="610"/>
      <c r="P32" s="610"/>
      <c r="Q32" s="611"/>
      <c r="R32" s="612">
        <v>81872</v>
      </c>
      <c r="S32" s="613"/>
      <c r="T32" s="613"/>
      <c r="U32" s="613"/>
      <c r="V32" s="613"/>
      <c r="W32" s="613"/>
      <c r="X32" s="613"/>
      <c r="Y32" s="614"/>
      <c r="Z32" s="615">
        <v>0</v>
      </c>
      <c r="AA32" s="677"/>
      <c r="AB32" s="677"/>
      <c r="AC32" s="679"/>
      <c r="AD32" s="618" t="s">
        <v>137</v>
      </c>
      <c r="AE32" s="613"/>
      <c r="AF32" s="613"/>
      <c r="AG32" s="613"/>
      <c r="AH32" s="613"/>
      <c r="AI32" s="613"/>
      <c r="AJ32" s="613"/>
      <c r="AK32" s="614"/>
      <c r="AL32" s="615" t="s">
        <v>118</v>
      </c>
      <c r="AM32" s="677"/>
      <c r="AN32" s="677"/>
      <c r="AO32" s="678"/>
      <c r="AP32" s="680" t="s">
        <v>286</v>
      </c>
      <c r="AQ32" s="681"/>
      <c r="AR32" s="681"/>
      <c r="AS32" s="681"/>
      <c r="AT32" s="681"/>
      <c r="AU32" s="681"/>
      <c r="AV32" s="681"/>
      <c r="AW32" s="681"/>
      <c r="AX32" s="681"/>
      <c r="AY32" s="681"/>
      <c r="AZ32" s="681"/>
      <c r="BA32" s="681"/>
      <c r="BB32" s="681"/>
      <c r="BC32" s="682"/>
      <c r="BD32" s="612">
        <v>1350</v>
      </c>
      <c r="BE32" s="613"/>
      <c r="BF32" s="613"/>
      <c r="BG32" s="613"/>
      <c r="BH32" s="613"/>
      <c r="BI32" s="613"/>
      <c r="BJ32" s="613"/>
      <c r="BK32" s="614"/>
      <c r="BL32" s="676">
        <v>0</v>
      </c>
      <c r="BM32" s="676"/>
      <c r="BN32" s="676"/>
      <c r="BO32" s="676"/>
      <c r="BP32" s="671" t="s">
        <v>137</v>
      </c>
      <c r="BQ32" s="671"/>
      <c r="BR32" s="671"/>
      <c r="BS32" s="671"/>
      <c r="BT32" s="671"/>
      <c r="BU32" s="671"/>
      <c r="BV32" s="671"/>
      <c r="BW32" s="672"/>
      <c r="BY32" s="591" t="s">
        <v>287</v>
      </c>
      <c r="BZ32" s="592"/>
      <c r="CA32" s="592"/>
      <c r="CB32" s="592"/>
      <c r="CC32" s="592"/>
      <c r="CD32" s="592"/>
      <c r="CE32" s="592"/>
      <c r="CF32" s="592"/>
      <c r="CG32" s="592"/>
      <c r="CH32" s="592"/>
      <c r="CI32" s="592"/>
      <c r="CJ32" s="592"/>
      <c r="CK32" s="592"/>
      <c r="CL32" s="593"/>
      <c r="CM32" s="612">
        <v>2256860944</v>
      </c>
      <c r="CN32" s="613"/>
      <c r="CO32" s="613"/>
      <c r="CP32" s="613"/>
      <c r="CQ32" s="613"/>
      <c r="CR32" s="613"/>
      <c r="CS32" s="613"/>
      <c r="CT32" s="614"/>
      <c r="CU32" s="597">
        <v>100</v>
      </c>
      <c r="CV32" s="694"/>
      <c r="CW32" s="694"/>
      <c r="CX32" s="695"/>
      <c r="CY32" s="618">
        <v>304077422</v>
      </c>
      <c r="CZ32" s="613"/>
      <c r="DA32" s="613"/>
      <c r="DB32" s="613"/>
      <c r="DC32" s="613"/>
      <c r="DD32" s="613"/>
      <c r="DE32" s="613"/>
      <c r="DF32" s="613"/>
      <c r="DG32" s="613"/>
      <c r="DH32" s="613"/>
      <c r="DI32" s="613"/>
      <c r="DJ32" s="613"/>
      <c r="DK32" s="614"/>
      <c r="DL32" s="618">
        <v>1603211485</v>
      </c>
      <c r="DM32" s="613"/>
      <c r="DN32" s="613"/>
      <c r="DO32" s="613"/>
      <c r="DP32" s="613"/>
      <c r="DQ32" s="613"/>
      <c r="DR32" s="613"/>
      <c r="DS32" s="613"/>
      <c r="DT32" s="613"/>
      <c r="DU32" s="613"/>
      <c r="DV32" s="613"/>
      <c r="DW32" s="613"/>
      <c r="DX32" s="696"/>
    </row>
    <row r="33" spans="2:128" ht="11.25" customHeight="1" x14ac:dyDescent="0.2">
      <c r="B33" s="609" t="s">
        <v>288</v>
      </c>
      <c r="C33" s="610"/>
      <c r="D33" s="610"/>
      <c r="E33" s="610"/>
      <c r="F33" s="610"/>
      <c r="G33" s="610"/>
      <c r="H33" s="610"/>
      <c r="I33" s="610"/>
      <c r="J33" s="610"/>
      <c r="K33" s="610"/>
      <c r="L33" s="610"/>
      <c r="M33" s="610"/>
      <c r="N33" s="610"/>
      <c r="O33" s="610"/>
      <c r="P33" s="610"/>
      <c r="Q33" s="611"/>
      <c r="R33" s="612">
        <v>28956536</v>
      </c>
      <c r="S33" s="613"/>
      <c r="T33" s="613"/>
      <c r="U33" s="613"/>
      <c r="V33" s="613"/>
      <c r="W33" s="613"/>
      <c r="X33" s="613"/>
      <c r="Y33" s="614"/>
      <c r="Z33" s="615">
        <v>1.3</v>
      </c>
      <c r="AA33" s="677"/>
      <c r="AB33" s="677"/>
      <c r="AC33" s="679"/>
      <c r="AD33" s="618" t="s">
        <v>118</v>
      </c>
      <c r="AE33" s="613"/>
      <c r="AF33" s="613"/>
      <c r="AG33" s="613"/>
      <c r="AH33" s="613"/>
      <c r="AI33" s="613"/>
      <c r="AJ33" s="613"/>
      <c r="AK33" s="614"/>
      <c r="AL33" s="615" t="s">
        <v>228</v>
      </c>
      <c r="AM33" s="677"/>
      <c r="AN33" s="677"/>
      <c r="AO33" s="678"/>
      <c r="AP33" s="609" t="s">
        <v>156</v>
      </c>
      <c r="AQ33" s="610"/>
      <c r="AR33" s="610"/>
      <c r="AS33" s="610"/>
      <c r="AT33" s="610"/>
      <c r="AU33" s="610"/>
      <c r="AV33" s="610"/>
      <c r="AW33" s="610"/>
      <c r="AX33" s="610"/>
      <c r="AY33" s="610"/>
      <c r="AZ33" s="610"/>
      <c r="BA33" s="610"/>
      <c r="BB33" s="610"/>
      <c r="BC33" s="611"/>
      <c r="BD33" s="612">
        <v>1228457795</v>
      </c>
      <c r="BE33" s="613"/>
      <c r="BF33" s="613"/>
      <c r="BG33" s="613"/>
      <c r="BH33" s="613"/>
      <c r="BI33" s="613"/>
      <c r="BJ33" s="613"/>
      <c r="BK33" s="614"/>
      <c r="BL33" s="676">
        <v>100</v>
      </c>
      <c r="BM33" s="676"/>
      <c r="BN33" s="676"/>
      <c r="BO33" s="676"/>
      <c r="BP33" s="671">
        <v>27643052</v>
      </c>
      <c r="BQ33" s="671"/>
      <c r="BR33" s="671"/>
      <c r="BS33" s="671"/>
      <c r="BT33" s="671"/>
      <c r="BU33" s="671"/>
      <c r="BV33" s="671"/>
      <c r="BW33" s="672"/>
      <c r="BY33" s="673" t="s">
        <v>289</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290</v>
      </c>
      <c r="C34" s="610"/>
      <c r="D34" s="610"/>
      <c r="E34" s="610"/>
      <c r="F34" s="610"/>
      <c r="G34" s="610"/>
      <c r="H34" s="610"/>
      <c r="I34" s="610"/>
      <c r="J34" s="610"/>
      <c r="K34" s="610"/>
      <c r="L34" s="610"/>
      <c r="M34" s="610"/>
      <c r="N34" s="610"/>
      <c r="O34" s="610"/>
      <c r="P34" s="610"/>
      <c r="Q34" s="611"/>
      <c r="R34" s="612">
        <v>30919684</v>
      </c>
      <c r="S34" s="613"/>
      <c r="T34" s="613"/>
      <c r="U34" s="613"/>
      <c r="V34" s="613"/>
      <c r="W34" s="613"/>
      <c r="X34" s="613"/>
      <c r="Y34" s="614"/>
      <c r="Z34" s="615">
        <v>1.3</v>
      </c>
      <c r="AA34" s="677"/>
      <c r="AB34" s="677"/>
      <c r="AC34" s="679"/>
      <c r="AD34" s="618" t="s">
        <v>118</v>
      </c>
      <c r="AE34" s="613"/>
      <c r="AF34" s="613"/>
      <c r="AG34" s="613"/>
      <c r="AH34" s="613"/>
      <c r="AI34" s="613"/>
      <c r="AJ34" s="613"/>
      <c r="AK34" s="614"/>
      <c r="AL34" s="615" t="s">
        <v>228</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195</v>
      </c>
      <c r="BZ34" s="674"/>
      <c r="CA34" s="674"/>
      <c r="CB34" s="674"/>
      <c r="CC34" s="674"/>
      <c r="CD34" s="674"/>
      <c r="CE34" s="674"/>
      <c r="CF34" s="674"/>
      <c r="CG34" s="674"/>
      <c r="CH34" s="674"/>
      <c r="CI34" s="674"/>
      <c r="CJ34" s="674"/>
      <c r="CK34" s="674"/>
      <c r="CL34" s="675"/>
      <c r="CM34" s="673" t="s">
        <v>291</v>
      </c>
      <c r="CN34" s="674"/>
      <c r="CO34" s="674"/>
      <c r="CP34" s="674"/>
      <c r="CQ34" s="674"/>
      <c r="CR34" s="674"/>
      <c r="CS34" s="674"/>
      <c r="CT34" s="675"/>
      <c r="CU34" s="673" t="s">
        <v>292</v>
      </c>
      <c r="CV34" s="674"/>
      <c r="CW34" s="674"/>
      <c r="CX34" s="675"/>
      <c r="CY34" s="673" t="s">
        <v>293</v>
      </c>
      <c r="CZ34" s="674"/>
      <c r="DA34" s="674"/>
      <c r="DB34" s="674"/>
      <c r="DC34" s="674"/>
      <c r="DD34" s="674"/>
      <c r="DE34" s="674"/>
      <c r="DF34" s="675"/>
      <c r="DG34" s="691" t="s">
        <v>294</v>
      </c>
      <c r="DH34" s="692"/>
      <c r="DI34" s="692"/>
      <c r="DJ34" s="692"/>
      <c r="DK34" s="692"/>
      <c r="DL34" s="692"/>
      <c r="DM34" s="692"/>
      <c r="DN34" s="692"/>
      <c r="DO34" s="692"/>
      <c r="DP34" s="692"/>
      <c r="DQ34" s="693"/>
      <c r="DR34" s="673" t="s">
        <v>295</v>
      </c>
      <c r="DS34" s="674"/>
      <c r="DT34" s="674"/>
      <c r="DU34" s="674"/>
      <c r="DV34" s="674"/>
      <c r="DW34" s="674"/>
      <c r="DX34" s="675"/>
    </row>
    <row r="35" spans="2:128" ht="11.25" customHeight="1" x14ac:dyDescent="0.2">
      <c r="B35" s="609" t="s">
        <v>296</v>
      </c>
      <c r="C35" s="610"/>
      <c r="D35" s="610"/>
      <c r="E35" s="610"/>
      <c r="F35" s="610"/>
      <c r="G35" s="610"/>
      <c r="H35" s="610"/>
      <c r="I35" s="610"/>
      <c r="J35" s="610"/>
      <c r="K35" s="610"/>
      <c r="L35" s="610"/>
      <c r="M35" s="610"/>
      <c r="N35" s="610"/>
      <c r="O35" s="610"/>
      <c r="P35" s="610"/>
      <c r="Q35" s="611"/>
      <c r="R35" s="612">
        <v>215579852</v>
      </c>
      <c r="S35" s="613"/>
      <c r="T35" s="613"/>
      <c r="U35" s="613"/>
      <c r="V35" s="613"/>
      <c r="W35" s="613"/>
      <c r="X35" s="613"/>
      <c r="Y35" s="614"/>
      <c r="Z35" s="615">
        <v>9.4</v>
      </c>
      <c r="AA35" s="677"/>
      <c r="AB35" s="677"/>
      <c r="AC35" s="679"/>
      <c r="AD35" s="618">
        <v>547</v>
      </c>
      <c r="AE35" s="613"/>
      <c r="AF35" s="613"/>
      <c r="AG35" s="613"/>
      <c r="AH35" s="613"/>
      <c r="AI35" s="613"/>
      <c r="AJ35" s="613"/>
      <c r="AK35" s="614"/>
      <c r="AL35" s="615">
        <v>0</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297</v>
      </c>
      <c r="BZ35" s="666"/>
      <c r="CA35" s="666"/>
      <c r="CB35" s="666"/>
      <c r="CC35" s="666"/>
      <c r="CD35" s="666"/>
      <c r="CE35" s="666"/>
      <c r="CF35" s="666"/>
      <c r="CG35" s="666"/>
      <c r="CH35" s="666"/>
      <c r="CI35" s="666"/>
      <c r="CJ35" s="666"/>
      <c r="CK35" s="666"/>
      <c r="CL35" s="667"/>
      <c r="CM35" s="686">
        <v>1015378538</v>
      </c>
      <c r="CN35" s="687"/>
      <c r="CO35" s="687"/>
      <c r="CP35" s="687"/>
      <c r="CQ35" s="687"/>
      <c r="CR35" s="687"/>
      <c r="CS35" s="687"/>
      <c r="CT35" s="688"/>
      <c r="CU35" s="683">
        <v>45</v>
      </c>
      <c r="CV35" s="684"/>
      <c r="CW35" s="684"/>
      <c r="CX35" s="689"/>
      <c r="CY35" s="690">
        <v>897657273</v>
      </c>
      <c r="CZ35" s="687"/>
      <c r="DA35" s="687"/>
      <c r="DB35" s="687"/>
      <c r="DC35" s="687"/>
      <c r="DD35" s="687"/>
      <c r="DE35" s="687"/>
      <c r="DF35" s="688"/>
      <c r="DG35" s="690">
        <v>893381426</v>
      </c>
      <c r="DH35" s="687"/>
      <c r="DI35" s="687"/>
      <c r="DJ35" s="687"/>
      <c r="DK35" s="687"/>
      <c r="DL35" s="687"/>
      <c r="DM35" s="687"/>
      <c r="DN35" s="687"/>
      <c r="DO35" s="687"/>
      <c r="DP35" s="687"/>
      <c r="DQ35" s="688"/>
      <c r="DR35" s="683">
        <v>65.7</v>
      </c>
      <c r="DS35" s="684"/>
      <c r="DT35" s="684"/>
      <c r="DU35" s="684"/>
      <c r="DV35" s="684"/>
      <c r="DW35" s="684"/>
      <c r="DX35" s="685"/>
    </row>
    <row r="36" spans="2:128" ht="11.25" customHeight="1" x14ac:dyDescent="0.2">
      <c r="B36" s="609" t="s">
        <v>298</v>
      </c>
      <c r="C36" s="610"/>
      <c r="D36" s="610"/>
      <c r="E36" s="610"/>
      <c r="F36" s="610"/>
      <c r="G36" s="610"/>
      <c r="H36" s="610"/>
      <c r="I36" s="610"/>
      <c r="J36" s="610"/>
      <c r="K36" s="610"/>
      <c r="L36" s="610"/>
      <c r="M36" s="610"/>
      <c r="N36" s="610"/>
      <c r="O36" s="610"/>
      <c r="P36" s="610"/>
      <c r="Q36" s="611"/>
      <c r="R36" s="612">
        <v>309804732</v>
      </c>
      <c r="S36" s="613"/>
      <c r="T36" s="613"/>
      <c r="U36" s="613"/>
      <c r="V36" s="613"/>
      <c r="W36" s="613"/>
      <c r="X36" s="613"/>
      <c r="Y36" s="614"/>
      <c r="Z36" s="615">
        <v>13.5</v>
      </c>
      <c r="AA36" s="677"/>
      <c r="AB36" s="677"/>
      <c r="AC36" s="679"/>
      <c r="AD36" s="618" t="s">
        <v>118</v>
      </c>
      <c r="AE36" s="613"/>
      <c r="AF36" s="613"/>
      <c r="AG36" s="613"/>
      <c r="AH36" s="613"/>
      <c r="AI36" s="613"/>
      <c r="AJ36" s="613"/>
      <c r="AK36" s="614"/>
      <c r="AL36" s="615" t="s">
        <v>118</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299</v>
      </c>
      <c r="BZ36" s="610"/>
      <c r="CA36" s="610"/>
      <c r="CB36" s="610"/>
      <c r="CC36" s="610"/>
      <c r="CD36" s="610"/>
      <c r="CE36" s="610"/>
      <c r="CF36" s="610"/>
      <c r="CG36" s="610"/>
      <c r="CH36" s="610"/>
      <c r="CI36" s="610"/>
      <c r="CJ36" s="610"/>
      <c r="CK36" s="610"/>
      <c r="CL36" s="611"/>
      <c r="CM36" s="612">
        <v>591536531</v>
      </c>
      <c r="CN36" s="619"/>
      <c r="CO36" s="619"/>
      <c r="CP36" s="619"/>
      <c r="CQ36" s="619"/>
      <c r="CR36" s="619"/>
      <c r="CS36" s="619"/>
      <c r="CT36" s="620"/>
      <c r="CU36" s="615">
        <v>26.2</v>
      </c>
      <c r="CV36" s="616"/>
      <c r="CW36" s="616"/>
      <c r="CX36" s="617"/>
      <c r="CY36" s="618">
        <v>504809805</v>
      </c>
      <c r="CZ36" s="619"/>
      <c r="DA36" s="619"/>
      <c r="DB36" s="619"/>
      <c r="DC36" s="619"/>
      <c r="DD36" s="619"/>
      <c r="DE36" s="619"/>
      <c r="DF36" s="620"/>
      <c r="DG36" s="618">
        <v>500533958</v>
      </c>
      <c r="DH36" s="619"/>
      <c r="DI36" s="619"/>
      <c r="DJ36" s="619"/>
      <c r="DK36" s="619"/>
      <c r="DL36" s="619"/>
      <c r="DM36" s="619"/>
      <c r="DN36" s="619"/>
      <c r="DO36" s="619"/>
      <c r="DP36" s="619"/>
      <c r="DQ36" s="620"/>
      <c r="DR36" s="615">
        <v>36.799999999999997</v>
      </c>
      <c r="DS36" s="616"/>
      <c r="DT36" s="616"/>
      <c r="DU36" s="616"/>
      <c r="DV36" s="616"/>
      <c r="DW36" s="616"/>
      <c r="DX36" s="636"/>
    </row>
    <row r="37" spans="2:128" ht="11.25" customHeight="1" x14ac:dyDescent="0.2">
      <c r="B37" s="609" t="s">
        <v>300</v>
      </c>
      <c r="C37" s="610"/>
      <c r="D37" s="610"/>
      <c r="E37" s="610"/>
      <c r="F37" s="610"/>
      <c r="G37" s="610"/>
      <c r="H37" s="610"/>
      <c r="I37" s="610"/>
      <c r="J37" s="610"/>
      <c r="K37" s="610"/>
      <c r="L37" s="610"/>
      <c r="M37" s="610"/>
      <c r="N37" s="610"/>
      <c r="O37" s="610"/>
      <c r="P37" s="610"/>
      <c r="Q37" s="611"/>
      <c r="R37" s="612">
        <v>32600000</v>
      </c>
      <c r="S37" s="613"/>
      <c r="T37" s="613"/>
      <c r="U37" s="613"/>
      <c r="V37" s="613"/>
      <c r="W37" s="613"/>
      <c r="X37" s="613"/>
      <c r="Y37" s="614"/>
      <c r="Z37" s="615">
        <v>1.4</v>
      </c>
      <c r="AA37" s="677"/>
      <c r="AB37" s="677"/>
      <c r="AC37" s="679"/>
      <c r="AD37" s="618" t="s">
        <v>228</v>
      </c>
      <c r="AE37" s="613"/>
      <c r="AF37" s="613"/>
      <c r="AG37" s="613"/>
      <c r="AH37" s="613"/>
      <c r="AI37" s="613"/>
      <c r="AJ37" s="613"/>
      <c r="AK37" s="614"/>
      <c r="AL37" s="615" t="s">
        <v>228</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301</v>
      </c>
      <c r="BZ37" s="610"/>
      <c r="CA37" s="610"/>
      <c r="CB37" s="610"/>
      <c r="CC37" s="610"/>
      <c r="CD37" s="610"/>
      <c r="CE37" s="610"/>
      <c r="CF37" s="610"/>
      <c r="CG37" s="610"/>
      <c r="CH37" s="610"/>
      <c r="CI37" s="610"/>
      <c r="CJ37" s="610"/>
      <c r="CK37" s="610"/>
      <c r="CL37" s="611"/>
      <c r="CM37" s="612">
        <v>438742979</v>
      </c>
      <c r="CN37" s="613"/>
      <c r="CO37" s="613"/>
      <c r="CP37" s="613"/>
      <c r="CQ37" s="613"/>
      <c r="CR37" s="613"/>
      <c r="CS37" s="613"/>
      <c r="CT37" s="614"/>
      <c r="CU37" s="615">
        <v>19.399999999999999</v>
      </c>
      <c r="CV37" s="616"/>
      <c r="CW37" s="616"/>
      <c r="CX37" s="617"/>
      <c r="CY37" s="618">
        <v>353229595</v>
      </c>
      <c r="CZ37" s="619"/>
      <c r="DA37" s="619"/>
      <c r="DB37" s="619"/>
      <c r="DC37" s="619"/>
      <c r="DD37" s="619"/>
      <c r="DE37" s="619"/>
      <c r="DF37" s="620"/>
      <c r="DG37" s="618">
        <v>353227062</v>
      </c>
      <c r="DH37" s="619"/>
      <c r="DI37" s="619"/>
      <c r="DJ37" s="619"/>
      <c r="DK37" s="619"/>
      <c r="DL37" s="619"/>
      <c r="DM37" s="619"/>
      <c r="DN37" s="619"/>
      <c r="DO37" s="619"/>
      <c r="DP37" s="619"/>
      <c r="DQ37" s="620"/>
      <c r="DR37" s="615">
        <v>26</v>
      </c>
      <c r="DS37" s="616"/>
      <c r="DT37" s="616"/>
      <c r="DU37" s="616"/>
      <c r="DV37" s="616"/>
      <c r="DW37" s="616"/>
      <c r="DX37" s="636"/>
    </row>
    <row r="38" spans="2:128" ht="11.25" customHeight="1" x14ac:dyDescent="0.2">
      <c r="B38" s="609" t="s">
        <v>302</v>
      </c>
      <c r="C38" s="610"/>
      <c r="D38" s="610"/>
      <c r="E38" s="610"/>
      <c r="F38" s="610"/>
      <c r="G38" s="610"/>
      <c r="H38" s="610"/>
      <c r="I38" s="610"/>
      <c r="J38" s="610"/>
      <c r="K38" s="610"/>
      <c r="L38" s="610"/>
      <c r="M38" s="610"/>
      <c r="N38" s="610"/>
      <c r="O38" s="610"/>
      <c r="P38" s="610"/>
      <c r="Q38" s="611"/>
      <c r="R38" s="612">
        <v>85993000</v>
      </c>
      <c r="S38" s="613"/>
      <c r="T38" s="613"/>
      <c r="U38" s="613"/>
      <c r="V38" s="613"/>
      <c r="W38" s="613"/>
      <c r="X38" s="613"/>
      <c r="Y38" s="614"/>
      <c r="Z38" s="615">
        <v>3.7</v>
      </c>
      <c r="AA38" s="677"/>
      <c r="AB38" s="677"/>
      <c r="AC38" s="679"/>
      <c r="AD38" s="618" t="s">
        <v>118</v>
      </c>
      <c r="AE38" s="613"/>
      <c r="AF38" s="613"/>
      <c r="AG38" s="613"/>
      <c r="AH38" s="613"/>
      <c r="AI38" s="613"/>
      <c r="AJ38" s="613"/>
      <c r="AK38" s="614"/>
      <c r="AL38" s="615" t="s">
        <v>137</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303</v>
      </c>
      <c r="BZ38" s="610"/>
      <c r="CA38" s="610"/>
      <c r="CB38" s="610"/>
      <c r="CC38" s="610"/>
      <c r="CD38" s="610"/>
      <c r="CE38" s="610"/>
      <c r="CF38" s="610"/>
      <c r="CG38" s="610"/>
      <c r="CH38" s="610"/>
      <c r="CI38" s="610"/>
      <c r="CJ38" s="610"/>
      <c r="CK38" s="610"/>
      <c r="CL38" s="611"/>
      <c r="CM38" s="612">
        <v>47300982</v>
      </c>
      <c r="CN38" s="619"/>
      <c r="CO38" s="619"/>
      <c r="CP38" s="619"/>
      <c r="CQ38" s="619"/>
      <c r="CR38" s="619"/>
      <c r="CS38" s="619"/>
      <c r="CT38" s="620"/>
      <c r="CU38" s="615">
        <v>2.1</v>
      </c>
      <c r="CV38" s="616"/>
      <c r="CW38" s="616"/>
      <c r="CX38" s="617"/>
      <c r="CY38" s="618">
        <v>30937482</v>
      </c>
      <c r="CZ38" s="619"/>
      <c r="DA38" s="619"/>
      <c r="DB38" s="619"/>
      <c r="DC38" s="619"/>
      <c r="DD38" s="619"/>
      <c r="DE38" s="619"/>
      <c r="DF38" s="620"/>
      <c r="DG38" s="618">
        <v>30937482</v>
      </c>
      <c r="DH38" s="619"/>
      <c r="DI38" s="619"/>
      <c r="DJ38" s="619"/>
      <c r="DK38" s="619"/>
      <c r="DL38" s="619"/>
      <c r="DM38" s="619"/>
      <c r="DN38" s="619"/>
      <c r="DO38" s="619"/>
      <c r="DP38" s="619"/>
      <c r="DQ38" s="620"/>
      <c r="DR38" s="615">
        <v>2.2999999999999998</v>
      </c>
      <c r="DS38" s="616"/>
      <c r="DT38" s="616"/>
      <c r="DU38" s="616"/>
      <c r="DV38" s="616"/>
      <c r="DW38" s="616"/>
      <c r="DX38" s="636"/>
    </row>
    <row r="39" spans="2:128" ht="11.25" customHeight="1" x14ac:dyDescent="0.2">
      <c r="B39" s="591" t="s">
        <v>304</v>
      </c>
      <c r="C39" s="592"/>
      <c r="D39" s="592"/>
      <c r="E39" s="592"/>
      <c r="F39" s="592"/>
      <c r="G39" s="592"/>
      <c r="H39" s="592"/>
      <c r="I39" s="592"/>
      <c r="J39" s="592"/>
      <c r="K39" s="592"/>
      <c r="L39" s="592"/>
      <c r="M39" s="592"/>
      <c r="N39" s="592"/>
      <c r="O39" s="592"/>
      <c r="P39" s="592"/>
      <c r="Q39" s="593"/>
      <c r="R39" s="612">
        <v>2295883257</v>
      </c>
      <c r="S39" s="613"/>
      <c r="T39" s="613"/>
      <c r="U39" s="613"/>
      <c r="V39" s="613"/>
      <c r="W39" s="613"/>
      <c r="X39" s="613"/>
      <c r="Y39" s="614"/>
      <c r="Z39" s="676">
        <v>100</v>
      </c>
      <c r="AA39" s="676"/>
      <c r="AB39" s="676"/>
      <c r="AC39" s="676"/>
      <c r="AD39" s="671">
        <v>1242141586</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305</v>
      </c>
      <c r="BZ39" s="610"/>
      <c r="CA39" s="610"/>
      <c r="CB39" s="610"/>
      <c r="CC39" s="610"/>
      <c r="CD39" s="610"/>
      <c r="CE39" s="610"/>
      <c r="CF39" s="610"/>
      <c r="CG39" s="610"/>
      <c r="CH39" s="610"/>
      <c r="CI39" s="610"/>
      <c r="CJ39" s="610"/>
      <c r="CK39" s="610"/>
      <c r="CL39" s="611"/>
      <c r="CM39" s="612">
        <v>376541025</v>
      </c>
      <c r="CN39" s="613"/>
      <c r="CO39" s="613"/>
      <c r="CP39" s="613"/>
      <c r="CQ39" s="613"/>
      <c r="CR39" s="613"/>
      <c r="CS39" s="613"/>
      <c r="CT39" s="614"/>
      <c r="CU39" s="615">
        <v>16.7</v>
      </c>
      <c r="CV39" s="616"/>
      <c r="CW39" s="616"/>
      <c r="CX39" s="617"/>
      <c r="CY39" s="618">
        <v>361909986</v>
      </c>
      <c r="CZ39" s="619"/>
      <c r="DA39" s="619"/>
      <c r="DB39" s="619"/>
      <c r="DC39" s="619"/>
      <c r="DD39" s="619"/>
      <c r="DE39" s="619"/>
      <c r="DF39" s="620"/>
      <c r="DG39" s="618">
        <v>361909986</v>
      </c>
      <c r="DH39" s="619"/>
      <c r="DI39" s="619"/>
      <c r="DJ39" s="619"/>
      <c r="DK39" s="619"/>
      <c r="DL39" s="619"/>
      <c r="DM39" s="619"/>
      <c r="DN39" s="619"/>
      <c r="DO39" s="619"/>
      <c r="DP39" s="619"/>
      <c r="DQ39" s="620"/>
      <c r="DR39" s="615">
        <v>26.6</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306</v>
      </c>
      <c r="BZ40" s="630"/>
      <c r="CA40" s="609" t="s">
        <v>307</v>
      </c>
      <c r="CB40" s="610"/>
      <c r="CC40" s="610"/>
      <c r="CD40" s="610"/>
      <c r="CE40" s="610"/>
      <c r="CF40" s="610"/>
      <c r="CG40" s="610"/>
      <c r="CH40" s="610"/>
      <c r="CI40" s="610"/>
      <c r="CJ40" s="610"/>
      <c r="CK40" s="610"/>
      <c r="CL40" s="611"/>
      <c r="CM40" s="612">
        <v>376540471</v>
      </c>
      <c r="CN40" s="619"/>
      <c r="CO40" s="619"/>
      <c r="CP40" s="619"/>
      <c r="CQ40" s="619"/>
      <c r="CR40" s="619"/>
      <c r="CS40" s="619"/>
      <c r="CT40" s="620"/>
      <c r="CU40" s="615">
        <v>16.7</v>
      </c>
      <c r="CV40" s="616"/>
      <c r="CW40" s="616"/>
      <c r="CX40" s="617"/>
      <c r="CY40" s="618">
        <v>361909432</v>
      </c>
      <c r="CZ40" s="619"/>
      <c r="DA40" s="619"/>
      <c r="DB40" s="619"/>
      <c r="DC40" s="619"/>
      <c r="DD40" s="619"/>
      <c r="DE40" s="619"/>
      <c r="DF40" s="620"/>
      <c r="DG40" s="618">
        <v>361909432</v>
      </c>
      <c r="DH40" s="619"/>
      <c r="DI40" s="619"/>
      <c r="DJ40" s="619"/>
      <c r="DK40" s="619"/>
      <c r="DL40" s="619"/>
      <c r="DM40" s="619"/>
      <c r="DN40" s="619"/>
      <c r="DO40" s="619"/>
      <c r="DP40" s="619"/>
      <c r="DQ40" s="620"/>
      <c r="DR40" s="615">
        <v>26.6</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308</v>
      </c>
      <c r="CB41" s="610"/>
      <c r="CC41" s="610"/>
      <c r="CD41" s="610"/>
      <c r="CE41" s="610"/>
      <c r="CF41" s="610"/>
      <c r="CG41" s="610"/>
      <c r="CH41" s="610"/>
      <c r="CI41" s="610"/>
      <c r="CJ41" s="610"/>
      <c r="CK41" s="610"/>
      <c r="CL41" s="611"/>
      <c r="CM41" s="612">
        <v>330926266</v>
      </c>
      <c r="CN41" s="613"/>
      <c r="CO41" s="613"/>
      <c r="CP41" s="613"/>
      <c r="CQ41" s="613"/>
      <c r="CR41" s="613"/>
      <c r="CS41" s="613"/>
      <c r="CT41" s="614"/>
      <c r="CU41" s="615">
        <v>14.7</v>
      </c>
      <c r="CV41" s="616"/>
      <c r="CW41" s="616"/>
      <c r="CX41" s="617"/>
      <c r="CY41" s="618">
        <v>317019520</v>
      </c>
      <c r="CZ41" s="619"/>
      <c r="DA41" s="619"/>
      <c r="DB41" s="619"/>
      <c r="DC41" s="619"/>
      <c r="DD41" s="619"/>
      <c r="DE41" s="619"/>
      <c r="DF41" s="620"/>
      <c r="DG41" s="618">
        <v>317019520</v>
      </c>
      <c r="DH41" s="619"/>
      <c r="DI41" s="619"/>
      <c r="DJ41" s="619"/>
      <c r="DK41" s="619"/>
      <c r="DL41" s="619"/>
      <c r="DM41" s="619"/>
      <c r="DN41" s="619"/>
      <c r="DO41" s="619"/>
      <c r="DP41" s="619"/>
      <c r="DQ41" s="620"/>
      <c r="DR41" s="615">
        <v>23.3</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309</v>
      </c>
      <c r="AQ42" s="674"/>
      <c r="AR42" s="674"/>
      <c r="AS42" s="674"/>
      <c r="AT42" s="674"/>
      <c r="AU42" s="674"/>
      <c r="AV42" s="674"/>
      <c r="AW42" s="674"/>
      <c r="AX42" s="674"/>
      <c r="AY42" s="674"/>
      <c r="AZ42" s="674"/>
      <c r="BA42" s="674"/>
      <c r="BB42" s="674"/>
      <c r="BC42" s="675"/>
      <c r="BD42" s="673" t="s">
        <v>310</v>
      </c>
      <c r="BE42" s="674"/>
      <c r="BF42" s="674"/>
      <c r="BG42" s="674"/>
      <c r="BH42" s="674"/>
      <c r="BI42" s="674"/>
      <c r="BJ42" s="674"/>
      <c r="BK42" s="674"/>
      <c r="BL42" s="674"/>
      <c r="BM42" s="675"/>
      <c r="BN42" s="673" t="s">
        <v>311</v>
      </c>
      <c r="BO42" s="674"/>
      <c r="BP42" s="674"/>
      <c r="BQ42" s="674"/>
      <c r="BR42" s="674"/>
      <c r="BS42" s="674"/>
      <c r="BT42" s="674"/>
      <c r="BU42" s="674"/>
      <c r="BV42" s="674"/>
      <c r="BW42" s="675"/>
      <c r="BY42" s="631"/>
      <c r="BZ42" s="632"/>
      <c r="CA42" s="609" t="s">
        <v>312</v>
      </c>
      <c r="CB42" s="610"/>
      <c r="CC42" s="610"/>
      <c r="CD42" s="610"/>
      <c r="CE42" s="610"/>
      <c r="CF42" s="610"/>
      <c r="CG42" s="610"/>
      <c r="CH42" s="610"/>
      <c r="CI42" s="610"/>
      <c r="CJ42" s="610"/>
      <c r="CK42" s="610"/>
      <c r="CL42" s="611"/>
      <c r="CM42" s="612">
        <v>45614205</v>
      </c>
      <c r="CN42" s="619"/>
      <c r="CO42" s="619"/>
      <c r="CP42" s="619"/>
      <c r="CQ42" s="619"/>
      <c r="CR42" s="619"/>
      <c r="CS42" s="619"/>
      <c r="CT42" s="620"/>
      <c r="CU42" s="615">
        <v>2</v>
      </c>
      <c r="CV42" s="616"/>
      <c r="CW42" s="616"/>
      <c r="CX42" s="617"/>
      <c r="CY42" s="618">
        <v>44889912</v>
      </c>
      <c r="CZ42" s="619"/>
      <c r="DA42" s="619"/>
      <c r="DB42" s="619"/>
      <c r="DC42" s="619"/>
      <c r="DD42" s="619"/>
      <c r="DE42" s="619"/>
      <c r="DF42" s="620"/>
      <c r="DG42" s="618">
        <v>44889912</v>
      </c>
      <c r="DH42" s="619"/>
      <c r="DI42" s="619"/>
      <c r="DJ42" s="619"/>
      <c r="DK42" s="619"/>
      <c r="DL42" s="619"/>
      <c r="DM42" s="619"/>
      <c r="DN42" s="619"/>
      <c r="DO42" s="619"/>
      <c r="DP42" s="619"/>
      <c r="DQ42" s="620"/>
      <c r="DR42" s="615">
        <v>3.3</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313</v>
      </c>
      <c r="AQ43" s="657"/>
      <c r="AR43" s="657"/>
      <c r="AS43" s="657"/>
      <c r="AT43" s="662" t="s">
        <v>314</v>
      </c>
      <c r="AU43" s="224"/>
      <c r="AV43" s="224"/>
      <c r="AW43" s="224"/>
      <c r="AX43" s="665" t="s">
        <v>156</v>
      </c>
      <c r="AY43" s="666"/>
      <c r="AZ43" s="666"/>
      <c r="BA43" s="666"/>
      <c r="BB43" s="666"/>
      <c r="BC43" s="667"/>
      <c r="BD43" s="668">
        <v>99.5</v>
      </c>
      <c r="BE43" s="669"/>
      <c r="BF43" s="669"/>
      <c r="BG43" s="669"/>
      <c r="BH43" s="669"/>
      <c r="BI43" s="669">
        <v>98.9</v>
      </c>
      <c r="BJ43" s="669"/>
      <c r="BK43" s="669"/>
      <c r="BL43" s="669"/>
      <c r="BM43" s="670"/>
      <c r="BN43" s="668">
        <v>99.5</v>
      </c>
      <c r="BO43" s="669"/>
      <c r="BP43" s="669"/>
      <c r="BQ43" s="669"/>
      <c r="BR43" s="669"/>
      <c r="BS43" s="669">
        <v>98.9</v>
      </c>
      <c r="BT43" s="669"/>
      <c r="BU43" s="669"/>
      <c r="BV43" s="669"/>
      <c r="BW43" s="670"/>
      <c r="BY43" s="633"/>
      <c r="BZ43" s="634"/>
      <c r="CA43" s="609" t="s">
        <v>315</v>
      </c>
      <c r="CB43" s="610"/>
      <c r="CC43" s="610"/>
      <c r="CD43" s="610"/>
      <c r="CE43" s="610"/>
      <c r="CF43" s="610"/>
      <c r="CG43" s="610"/>
      <c r="CH43" s="610"/>
      <c r="CI43" s="610"/>
      <c r="CJ43" s="610"/>
      <c r="CK43" s="610"/>
      <c r="CL43" s="611"/>
      <c r="CM43" s="612">
        <v>554</v>
      </c>
      <c r="CN43" s="613"/>
      <c r="CO43" s="613"/>
      <c r="CP43" s="613"/>
      <c r="CQ43" s="613"/>
      <c r="CR43" s="613"/>
      <c r="CS43" s="613"/>
      <c r="CT43" s="614"/>
      <c r="CU43" s="615">
        <v>0</v>
      </c>
      <c r="CV43" s="616"/>
      <c r="CW43" s="616"/>
      <c r="CX43" s="617"/>
      <c r="CY43" s="618">
        <v>554</v>
      </c>
      <c r="CZ43" s="619"/>
      <c r="DA43" s="619"/>
      <c r="DB43" s="619"/>
      <c r="DC43" s="619"/>
      <c r="DD43" s="619"/>
      <c r="DE43" s="619"/>
      <c r="DF43" s="620"/>
      <c r="DG43" s="618">
        <v>554</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2">
      <c r="AP44" s="658"/>
      <c r="AQ44" s="659"/>
      <c r="AR44" s="659"/>
      <c r="AS44" s="659"/>
      <c r="AT44" s="663"/>
      <c r="AU44" s="213" t="s">
        <v>316</v>
      </c>
      <c r="AV44" s="213"/>
      <c r="AW44" s="213"/>
      <c r="AX44" s="609" t="s">
        <v>317</v>
      </c>
      <c r="AY44" s="610"/>
      <c r="AZ44" s="610"/>
      <c r="BA44" s="610"/>
      <c r="BB44" s="610"/>
      <c r="BC44" s="611"/>
      <c r="BD44" s="654">
        <v>99.2</v>
      </c>
      <c r="BE44" s="628"/>
      <c r="BF44" s="628"/>
      <c r="BG44" s="628"/>
      <c r="BH44" s="628"/>
      <c r="BI44" s="628">
        <v>97.3</v>
      </c>
      <c r="BJ44" s="628"/>
      <c r="BK44" s="628"/>
      <c r="BL44" s="628"/>
      <c r="BM44" s="655"/>
      <c r="BN44" s="654">
        <v>99.2</v>
      </c>
      <c r="BO44" s="628"/>
      <c r="BP44" s="628"/>
      <c r="BQ44" s="628"/>
      <c r="BR44" s="628"/>
      <c r="BS44" s="628">
        <v>97.1</v>
      </c>
      <c r="BT44" s="628"/>
      <c r="BU44" s="628"/>
      <c r="BV44" s="628"/>
      <c r="BW44" s="655"/>
      <c r="BY44" s="609" t="s">
        <v>318</v>
      </c>
      <c r="BZ44" s="610"/>
      <c r="CA44" s="610"/>
      <c r="CB44" s="610"/>
      <c r="CC44" s="610"/>
      <c r="CD44" s="610"/>
      <c r="CE44" s="610"/>
      <c r="CF44" s="610"/>
      <c r="CG44" s="610"/>
      <c r="CH44" s="610"/>
      <c r="CI44" s="610"/>
      <c r="CJ44" s="610"/>
      <c r="CK44" s="610"/>
      <c r="CL44" s="611"/>
      <c r="CM44" s="612">
        <v>936737524</v>
      </c>
      <c r="CN44" s="619"/>
      <c r="CO44" s="619"/>
      <c r="CP44" s="619"/>
      <c r="CQ44" s="619"/>
      <c r="CR44" s="619"/>
      <c r="CS44" s="619"/>
      <c r="CT44" s="620"/>
      <c r="CU44" s="615">
        <v>41.5</v>
      </c>
      <c r="CV44" s="616"/>
      <c r="CW44" s="616"/>
      <c r="CX44" s="617"/>
      <c r="CY44" s="618">
        <v>668066194</v>
      </c>
      <c r="CZ44" s="619"/>
      <c r="DA44" s="619"/>
      <c r="DB44" s="619"/>
      <c r="DC44" s="619"/>
      <c r="DD44" s="619"/>
      <c r="DE44" s="619"/>
      <c r="DF44" s="620"/>
      <c r="DG44" s="618">
        <v>465268482</v>
      </c>
      <c r="DH44" s="619"/>
      <c r="DI44" s="619"/>
      <c r="DJ44" s="619"/>
      <c r="DK44" s="619"/>
      <c r="DL44" s="619"/>
      <c r="DM44" s="619"/>
      <c r="DN44" s="619"/>
      <c r="DO44" s="619"/>
      <c r="DP44" s="619"/>
      <c r="DQ44" s="620"/>
      <c r="DR44" s="615">
        <v>34.200000000000003</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319</v>
      </c>
      <c r="AY45" s="592"/>
      <c r="AZ45" s="592"/>
      <c r="BA45" s="592"/>
      <c r="BB45" s="592"/>
      <c r="BC45" s="593"/>
      <c r="BD45" s="651">
        <v>100.2</v>
      </c>
      <c r="BE45" s="652"/>
      <c r="BF45" s="652"/>
      <c r="BG45" s="652"/>
      <c r="BH45" s="652"/>
      <c r="BI45" s="652">
        <v>100.1</v>
      </c>
      <c r="BJ45" s="652"/>
      <c r="BK45" s="652"/>
      <c r="BL45" s="652"/>
      <c r="BM45" s="653"/>
      <c r="BN45" s="651">
        <v>100.2</v>
      </c>
      <c r="BO45" s="652"/>
      <c r="BP45" s="652"/>
      <c r="BQ45" s="652"/>
      <c r="BR45" s="652"/>
      <c r="BS45" s="652">
        <v>100.1</v>
      </c>
      <c r="BT45" s="652"/>
      <c r="BU45" s="652"/>
      <c r="BV45" s="652"/>
      <c r="BW45" s="653"/>
      <c r="BY45" s="609" t="s">
        <v>320</v>
      </c>
      <c r="BZ45" s="610"/>
      <c r="CA45" s="610"/>
      <c r="CB45" s="610"/>
      <c r="CC45" s="610"/>
      <c r="CD45" s="610"/>
      <c r="CE45" s="610"/>
      <c r="CF45" s="610"/>
      <c r="CG45" s="610"/>
      <c r="CH45" s="610"/>
      <c r="CI45" s="610"/>
      <c r="CJ45" s="610"/>
      <c r="CK45" s="610"/>
      <c r="CL45" s="611"/>
      <c r="CM45" s="612">
        <v>69908418</v>
      </c>
      <c r="CN45" s="613"/>
      <c r="CO45" s="613"/>
      <c r="CP45" s="613"/>
      <c r="CQ45" s="613"/>
      <c r="CR45" s="613"/>
      <c r="CS45" s="613"/>
      <c r="CT45" s="614"/>
      <c r="CU45" s="615">
        <v>3.1</v>
      </c>
      <c r="CV45" s="616"/>
      <c r="CW45" s="616"/>
      <c r="CX45" s="617"/>
      <c r="CY45" s="618">
        <v>41464836</v>
      </c>
      <c r="CZ45" s="619"/>
      <c r="DA45" s="619"/>
      <c r="DB45" s="619"/>
      <c r="DC45" s="619"/>
      <c r="DD45" s="619"/>
      <c r="DE45" s="619"/>
      <c r="DF45" s="620"/>
      <c r="DG45" s="618">
        <v>38335174</v>
      </c>
      <c r="DH45" s="619"/>
      <c r="DI45" s="619"/>
      <c r="DJ45" s="619"/>
      <c r="DK45" s="619"/>
      <c r="DL45" s="619"/>
      <c r="DM45" s="619"/>
      <c r="DN45" s="619"/>
      <c r="DO45" s="619"/>
      <c r="DP45" s="619"/>
      <c r="DQ45" s="620"/>
      <c r="DR45" s="615">
        <v>2.8</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321</v>
      </c>
      <c r="AQ46" s="645"/>
      <c r="AR46" s="645"/>
      <c r="AS46" s="645"/>
      <c r="AT46" s="645"/>
      <c r="AU46" s="645"/>
      <c r="AV46" s="645"/>
      <c r="AW46" s="646"/>
      <c r="AX46" s="647" t="s">
        <v>322</v>
      </c>
      <c r="AY46" s="647"/>
      <c r="AZ46" s="647"/>
      <c r="BA46" s="647"/>
      <c r="BB46" s="647"/>
      <c r="BC46" s="647"/>
      <c r="BD46" s="648">
        <v>16152627</v>
      </c>
      <c r="BE46" s="649"/>
      <c r="BF46" s="649"/>
      <c r="BG46" s="649"/>
      <c r="BH46" s="649"/>
      <c r="BI46" s="649"/>
      <c r="BJ46" s="649"/>
      <c r="BK46" s="649"/>
      <c r="BL46" s="649"/>
      <c r="BM46" s="650"/>
      <c r="BN46" s="648">
        <v>15992557</v>
      </c>
      <c r="BO46" s="649"/>
      <c r="BP46" s="649"/>
      <c r="BQ46" s="649"/>
      <c r="BR46" s="649"/>
      <c r="BS46" s="649"/>
      <c r="BT46" s="649"/>
      <c r="BU46" s="649"/>
      <c r="BV46" s="649"/>
      <c r="BW46" s="650"/>
      <c r="BY46" s="609" t="s">
        <v>323</v>
      </c>
      <c r="BZ46" s="610"/>
      <c r="CA46" s="610"/>
      <c r="CB46" s="610"/>
      <c r="CC46" s="610"/>
      <c r="CD46" s="610"/>
      <c r="CE46" s="610"/>
      <c r="CF46" s="610"/>
      <c r="CG46" s="610"/>
      <c r="CH46" s="610"/>
      <c r="CI46" s="610"/>
      <c r="CJ46" s="610"/>
      <c r="CK46" s="610"/>
      <c r="CL46" s="611"/>
      <c r="CM46" s="612">
        <v>21054790</v>
      </c>
      <c r="CN46" s="619"/>
      <c r="CO46" s="619"/>
      <c r="CP46" s="619"/>
      <c r="CQ46" s="619"/>
      <c r="CR46" s="619"/>
      <c r="CS46" s="619"/>
      <c r="CT46" s="620"/>
      <c r="CU46" s="615">
        <v>0.9</v>
      </c>
      <c r="CV46" s="616"/>
      <c r="CW46" s="616"/>
      <c r="CX46" s="617"/>
      <c r="CY46" s="618">
        <v>19712570</v>
      </c>
      <c r="CZ46" s="619"/>
      <c r="DA46" s="619"/>
      <c r="DB46" s="619"/>
      <c r="DC46" s="619"/>
      <c r="DD46" s="619"/>
      <c r="DE46" s="619"/>
      <c r="DF46" s="620"/>
      <c r="DG46" s="618">
        <v>19673633</v>
      </c>
      <c r="DH46" s="619"/>
      <c r="DI46" s="619"/>
      <c r="DJ46" s="619"/>
      <c r="DK46" s="619"/>
      <c r="DL46" s="619"/>
      <c r="DM46" s="619"/>
      <c r="DN46" s="619"/>
      <c r="DO46" s="619"/>
      <c r="DP46" s="619"/>
      <c r="DQ46" s="620"/>
      <c r="DR46" s="615">
        <v>1.4</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324</v>
      </c>
      <c r="AQ47" s="638"/>
      <c r="AR47" s="638"/>
      <c r="AS47" s="638"/>
      <c r="AT47" s="638"/>
      <c r="AU47" s="638"/>
      <c r="AV47" s="638"/>
      <c r="AW47" s="639"/>
      <c r="AX47" s="640" t="s">
        <v>325</v>
      </c>
      <c r="AY47" s="640"/>
      <c r="AZ47" s="640"/>
      <c r="BA47" s="640"/>
      <c r="BB47" s="640"/>
      <c r="BC47" s="640"/>
      <c r="BD47" s="641">
        <v>16152627</v>
      </c>
      <c r="BE47" s="642"/>
      <c r="BF47" s="642"/>
      <c r="BG47" s="642"/>
      <c r="BH47" s="642"/>
      <c r="BI47" s="642"/>
      <c r="BJ47" s="642"/>
      <c r="BK47" s="642"/>
      <c r="BL47" s="642"/>
      <c r="BM47" s="643"/>
      <c r="BN47" s="641">
        <v>15992557</v>
      </c>
      <c r="BO47" s="642"/>
      <c r="BP47" s="642"/>
      <c r="BQ47" s="642"/>
      <c r="BR47" s="642"/>
      <c r="BS47" s="642"/>
      <c r="BT47" s="642"/>
      <c r="BU47" s="642"/>
      <c r="BV47" s="642"/>
      <c r="BW47" s="643"/>
      <c r="BY47" s="609" t="s">
        <v>326</v>
      </c>
      <c r="BZ47" s="610"/>
      <c r="CA47" s="610"/>
      <c r="CB47" s="610"/>
      <c r="CC47" s="610"/>
      <c r="CD47" s="610"/>
      <c r="CE47" s="610"/>
      <c r="CF47" s="610"/>
      <c r="CG47" s="610"/>
      <c r="CH47" s="610"/>
      <c r="CI47" s="610"/>
      <c r="CJ47" s="610"/>
      <c r="CK47" s="610"/>
      <c r="CL47" s="611"/>
      <c r="CM47" s="612">
        <v>603643936</v>
      </c>
      <c r="CN47" s="613"/>
      <c r="CO47" s="613"/>
      <c r="CP47" s="613"/>
      <c r="CQ47" s="613"/>
      <c r="CR47" s="613"/>
      <c r="CS47" s="613"/>
      <c r="CT47" s="614"/>
      <c r="CU47" s="615">
        <v>26.7</v>
      </c>
      <c r="CV47" s="616"/>
      <c r="CW47" s="616"/>
      <c r="CX47" s="617"/>
      <c r="CY47" s="618">
        <v>557376538</v>
      </c>
      <c r="CZ47" s="619"/>
      <c r="DA47" s="619"/>
      <c r="DB47" s="619"/>
      <c r="DC47" s="619"/>
      <c r="DD47" s="619"/>
      <c r="DE47" s="619"/>
      <c r="DF47" s="620"/>
      <c r="DG47" s="618">
        <v>369935616</v>
      </c>
      <c r="DH47" s="619"/>
      <c r="DI47" s="619"/>
      <c r="DJ47" s="619"/>
      <c r="DK47" s="619"/>
      <c r="DL47" s="619"/>
      <c r="DM47" s="619"/>
      <c r="DN47" s="619"/>
      <c r="DO47" s="619"/>
      <c r="DP47" s="619"/>
      <c r="DQ47" s="620"/>
      <c r="DR47" s="615">
        <v>27.2</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327</v>
      </c>
      <c r="BZ48" s="610"/>
      <c r="CA48" s="610"/>
      <c r="CB48" s="610"/>
      <c r="CC48" s="610"/>
      <c r="CD48" s="610"/>
      <c r="CE48" s="610"/>
      <c r="CF48" s="610"/>
      <c r="CG48" s="610"/>
      <c r="CH48" s="610"/>
      <c r="CI48" s="610"/>
      <c r="CJ48" s="610"/>
      <c r="CK48" s="610"/>
      <c r="CL48" s="611"/>
      <c r="CM48" s="612">
        <v>36819720</v>
      </c>
      <c r="CN48" s="619"/>
      <c r="CO48" s="619"/>
      <c r="CP48" s="619"/>
      <c r="CQ48" s="619"/>
      <c r="CR48" s="619"/>
      <c r="CS48" s="619"/>
      <c r="CT48" s="620"/>
      <c r="CU48" s="615">
        <v>1.6</v>
      </c>
      <c r="CV48" s="616"/>
      <c r="CW48" s="616"/>
      <c r="CX48" s="617"/>
      <c r="CY48" s="618">
        <v>36687579</v>
      </c>
      <c r="CZ48" s="619"/>
      <c r="DA48" s="619"/>
      <c r="DB48" s="619"/>
      <c r="DC48" s="619"/>
      <c r="DD48" s="619"/>
      <c r="DE48" s="619"/>
      <c r="DF48" s="620"/>
      <c r="DG48" s="618">
        <v>36614503</v>
      </c>
      <c r="DH48" s="619"/>
      <c r="DI48" s="619"/>
      <c r="DJ48" s="619"/>
      <c r="DK48" s="619"/>
      <c r="DL48" s="619"/>
      <c r="DM48" s="619"/>
      <c r="DN48" s="619"/>
      <c r="DO48" s="619"/>
      <c r="DP48" s="619"/>
      <c r="DQ48" s="620"/>
      <c r="DR48" s="615">
        <v>2.7</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328</v>
      </c>
      <c r="BZ49" s="610"/>
      <c r="CA49" s="610"/>
      <c r="CB49" s="610"/>
      <c r="CC49" s="610"/>
      <c r="CD49" s="610"/>
      <c r="CE49" s="610"/>
      <c r="CF49" s="610"/>
      <c r="CG49" s="610"/>
      <c r="CH49" s="610"/>
      <c r="CI49" s="610"/>
      <c r="CJ49" s="610"/>
      <c r="CK49" s="610"/>
      <c r="CL49" s="611"/>
      <c r="CM49" s="612">
        <v>16335884</v>
      </c>
      <c r="CN49" s="613"/>
      <c r="CO49" s="613"/>
      <c r="CP49" s="613"/>
      <c r="CQ49" s="613"/>
      <c r="CR49" s="613"/>
      <c r="CS49" s="613"/>
      <c r="CT49" s="614"/>
      <c r="CU49" s="615">
        <v>0.7</v>
      </c>
      <c r="CV49" s="616"/>
      <c r="CW49" s="616"/>
      <c r="CX49" s="617"/>
      <c r="CY49" s="618">
        <v>9296040</v>
      </c>
      <c r="CZ49" s="619"/>
      <c r="DA49" s="619"/>
      <c r="DB49" s="619"/>
      <c r="DC49" s="619"/>
      <c r="DD49" s="619"/>
      <c r="DE49" s="619"/>
      <c r="DF49" s="620"/>
      <c r="DG49" s="618" t="s">
        <v>137</v>
      </c>
      <c r="DH49" s="619"/>
      <c r="DI49" s="619"/>
      <c r="DJ49" s="619"/>
      <c r="DK49" s="619"/>
      <c r="DL49" s="619"/>
      <c r="DM49" s="619"/>
      <c r="DN49" s="619"/>
      <c r="DO49" s="619"/>
      <c r="DP49" s="619"/>
      <c r="DQ49" s="620"/>
      <c r="DR49" s="615" t="s">
        <v>118</v>
      </c>
      <c r="DS49" s="616"/>
      <c r="DT49" s="616"/>
      <c r="DU49" s="616"/>
      <c r="DV49" s="616"/>
      <c r="DW49" s="616"/>
      <c r="DX49" s="636"/>
    </row>
    <row r="50" spans="2:128" ht="11.25" customHeight="1" x14ac:dyDescent="0.2">
      <c r="B50" s="213" t="s">
        <v>329</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330</v>
      </c>
      <c r="BZ50" s="610"/>
      <c r="CA50" s="610"/>
      <c r="CB50" s="610"/>
      <c r="CC50" s="610"/>
      <c r="CD50" s="610"/>
      <c r="CE50" s="610"/>
      <c r="CF50" s="610"/>
      <c r="CG50" s="610"/>
      <c r="CH50" s="610"/>
      <c r="CI50" s="610"/>
      <c r="CJ50" s="610"/>
      <c r="CK50" s="610"/>
      <c r="CL50" s="611"/>
      <c r="CM50" s="612">
        <v>6453206</v>
      </c>
      <c r="CN50" s="619"/>
      <c r="CO50" s="619"/>
      <c r="CP50" s="619"/>
      <c r="CQ50" s="619"/>
      <c r="CR50" s="619"/>
      <c r="CS50" s="619"/>
      <c r="CT50" s="620"/>
      <c r="CU50" s="615">
        <v>0.3</v>
      </c>
      <c r="CV50" s="616"/>
      <c r="CW50" s="616"/>
      <c r="CX50" s="617"/>
      <c r="CY50" s="618">
        <v>2819075</v>
      </c>
      <c r="CZ50" s="619"/>
      <c r="DA50" s="619"/>
      <c r="DB50" s="619"/>
      <c r="DC50" s="619"/>
      <c r="DD50" s="619"/>
      <c r="DE50" s="619"/>
      <c r="DF50" s="620"/>
      <c r="DG50" s="618" t="s">
        <v>137</v>
      </c>
      <c r="DH50" s="619"/>
      <c r="DI50" s="619"/>
      <c r="DJ50" s="619"/>
      <c r="DK50" s="619"/>
      <c r="DL50" s="619"/>
      <c r="DM50" s="619"/>
      <c r="DN50" s="619"/>
      <c r="DO50" s="619"/>
      <c r="DP50" s="619"/>
      <c r="DQ50" s="620"/>
      <c r="DR50" s="615" t="s">
        <v>118</v>
      </c>
      <c r="DS50" s="616"/>
      <c r="DT50" s="616"/>
      <c r="DU50" s="616"/>
      <c r="DV50" s="616"/>
      <c r="DW50" s="616"/>
      <c r="DX50" s="636"/>
    </row>
    <row r="51" spans="2:128" ht="11.25" customHeight="1" x14ac:dyDescent="0.2">
      <c r="B51" s="227" t="s">
        <v>331</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332</v>
      </c>
      <c r="BZ51" s="610"/>
      <c r="CA51" s="610"/>
      <c r="CB51" s="610"/>
      <c r="CC51" s="610"/>
      <c r="CD51" s="610"/>
      <c r="CE51" s="610"/>
      <c r="CF51" s="610"/>
      <c r="CG51" s="610"/>
      <c r="CH51" s="610"/>
      <c r="CI51" s="610"/>
      <c r="CJ51" s="610"/>
      <c r="CK51" s="610"/>
      <c r="CL51" s="611"/>
      <c r="CM51" s="612">
        <v>182521570</v>
      </c>
      <c r="CN51" s="613"/>
      <c r="CO51" s="613"/>
      <c r="CP51" s="613"/>
      <c r="CQ51" s="613"/>
      <c r="CR51" s="613"/>
      <c r="CS51" s="613"/>
      <c r="CT51" s="614"/>
      <c r="CU51" s="615">
        <v>8.1</v>
      </c>
      <c r="CV51" s="616"/>
      <c r="CW51" s="616"/>
      <c r="CX51" s="617"/>
      <c r="CY51" s="618">
        <v>709556</v>
      </c>
      <c r="CZ51" s="619"/>
      <c r="DA51" s="619"/>
      <c r="DB51" s="619"/>
      <c r="DC51" s="619"/>
      <c r="DD51" s="619"/>
      <c r="DE51" s="619"/>
      <c r="DF51" s="620"/>
      <c r="DG51" s="618">
        <v>709556</v>
      </c>
      <c r="DH51" s="619"/>
      <c r="DI51" s="619"/>
      <c r="DJ51" s="619"/>
      <c r="DK51" s="619"/>
      <c r="DL51" s="619"/>
      <c r="DM51" s="619"/>
      <c r="DN51" s="619"/>
      <c r="DO51" s="619"/>
      <c r="DP51" s="619"/>
      <c r="DQ51" s="620"/>
      <c r="DR51" s="615">
        <v>0.1</v>
      </c>
      <c r="DS51" s="616"/>
      <c r="DT51" s="616"/>
      <c r="DU51" s="616"/>
      <c r="DV51" s="616"/>
      <c r="DW51" s="616"/>
      <c r="DX51" s="636"/>
    </row>
    <row r="52" spans="2:128" ht="11.25" customHeight="1" x14ac:dyDescent="0.2">
      <c r="B52" s="228" t="s">
        <v>333</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334</v>
      </c>
      <c r="BZ52" s="610"/>
      <c r="CA52" s="610"/>
      <c r="CB52" s="610"/>
      <c r="CC52" s="610"/>
      <c r="CD52" s="610"/>
      <c r="CE52" s="610"/>
      <c r="CF52" s="610"/>
      <c r="CG52" s="610"/>
      <c r="CH52" s="610"/>
      <c r="CI52" s="610"/>
      <c r="CJ52" s="610"/>
      <c r="CK52" s="610"/>
      <c r="CL52" s="611"/>
      <c r="CM52" s="612" t="s">
        <v>118</v>
      </c>
      <c r="CN52" s="619"/>
      <c r="CO52" s="619"/>
      <c r="CP52" s="619"/>
      <c r="CQ52" s="619"/>
      <c r="CR52" s="619"/>
      <c r="CS52" s="619"/>
      <c r="CT52" s="620"/>
      <c r="CU52" s="615" t="s">
        <v>228</v>
      </c>
      <c r="CV52" s="616"/>
      <c r="CW52" s="616"/>
      <c r="CX52" s="617"/>
      <c r="CY52" s="618" t="s">
        <v>118</v>
      </c>
      <c r="CZ52" s="619"/>
      <c r="DA52" s="619"/>
      <c r="DB52" s="619"/>
      <c r="DC52" s="619"/>
      <c r="DD52" s="619"/>
      <c r="DE52" s="619"/>
      <c r="DF52" s="620"/>
      <c r="DG52" s="618" t="s">
        <v>118</v>
      </c>
      <c r="DH52" s="619"/>
      <c r="DI52" s="619"/>
      <c r="DJ52" s="619"/>
      <c r="DK52" s="619"/>
      <c r="DL52" s="619"/>
      <c r="DM52" s="619"/>
      <c r="DN52" s="619"/>
      <c r="DO52" s="619"/>
      <c r="DP52" s="619"/>
      <c r="DQ52" s="620"/>
      <c r="DR52" s="615" t="s">
        <v>118</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335</v>
      </c>
      <c r="BZ53" s="610"/>
      <c r="CA53" s="610"/>
      <c r="CB53" s="610"/>
      <c r="CC53" s="610"/>
      <c r="CD53" s="610"/>
      <c r="CE53" s="610"/>
      <c r="CF53" s="610"/>
      <c r="CG53" s="610"/>
      <c r="CH53" s="610"/>
      <c r="CI53" s="610"/>
      <c r="CJ53" s="610"/>
      <c r="CK53" s="610"/>
      <c r="CL53" s="611"/>
      <c r="CM53" s="612">
        <v>304744882</v>
      </c>
      <c r="CN53" s="613"/>
      <c r="CO53" s="613"/>
      <c r="CP53" s="613"/>
      <c r="CQ53" s="613"/>
      <c r="CR53" s="613"/>
      <c r="CS53" s="613"/>
      <c r="CT53" s="614"/>
      <c r="CU53" s="615">
        <v>13.5</v>
      </c>
      <c r="CV53" s="616"/>
      <c r="CW53" s="616"/>
      <c r="CX53" s="617"/>
      <c r="CY53" s="618">
        <v>37488018</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336</v>
      </c>
      <c r="BZ54" s="610"/>
      <c r="CA54" s="610"/>
      <c r="CB54" s="610"/>
      <c r="CC54" s="610"/>
      <c r="CD54" s="610"/>
      <c r="CE54" s="610"/>
      <c r="CF54" s="610"/>
      <c r="CG54" s="610"/>
      <c r="CH54" s="610"/>
      <c r="CI54" s="610"/>
      <c r="CJ54" s="610"/>
      <c r="CK54" s="610"/>
      <c r="CL54" s="611"/>
      <c r="CM54" s="612">
        <v>7269704</v>
      </c>
      <c r="CN54" s="613"/>
      <c r="CO54" s="613"/>
      <c r="CP54" s="613"/>
      <c r="CQ54" s="613"/>
      <c r="CR54" s="613"/>
      <c r="CS54" s="613"/>
      <c r="CT54" s="614"/>
      <c r="CU54" s="615">
        <v>0.3</v>
      </c>
      <c r="CV54" s="616"/>
      <c r="CW54" s="616"/>
      <c r="CX54" s="617"/>
      <c r="CY54" s="618">
        <v>5394332</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306</v>
      </c>
      <c r="BZ55" s="630"/>
      <c r="CA55" s="609" t="s">
        <v>337</v>
      </c>
      <c r="CB55" s="610"/>
      <c r="CC55" s="610"/>
      <c r="CD55" s="610"/>
      <c r="CE55" s="610"/>
      <c r="CF55" s="610"/>
      <c r="CG55" s="610"/>
      <c r="CH55" s="610"/>
      <c r="CI55" s="610"/>
      <c r="CJ55" s="610"/>
      <c r="CK55" s="610"/>
      <c r="CL55" s="611"/>
      <c r="CM55" s="612">
        <v>304077422</v>
      </c>
      <c r="CN55" s="613"/>
      <c r="CO55" s="613"/>
      <c r="CP55" s="613"/>
      <c r="CQ55" s="613"/>
      <c r="CR55" s="613"/>
      <c r="CS55" s="613"/>
      <c r="CT55" s="614"/>
      <c r="CU55" s="615">
        <v>13.5</v>
      </c>
      <c r="CV55" s="616"/>
      <c r="CW55" s="616"/>
      <c r="CX55" s="617"/>
      <c r="CY55" s="618">
        <v>37480702</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338</v>
      </c>
      <c r="CB56" s="610"/>
      <c r="CC56" s="610"/>
      <c r="CD56" s="610"/>
      <c r="CE56" s="610"/>
      <c r="CF56" s="610"/>
      <c r="CG56" s="610"/>
      <c r="CH56" s="610"/>
      <c r="CI56" s="610"/>
      <c r="CJ56" s="610"/>
      <c r="CK56" s="610"/>
      <c r="CL56" s="611"/>
      <c r="CM56" s="612">
        <v>133676356</v>
      </c>
      <c r="CN56" s="613"/>
      <c r="CO56" s="613"/>
      <c r="CP56" s="613"/>
      <c r="CQ56" s="613"/>
      <c r="CR56" s="613"/>
      <c r="CS56" s="613"/>
      <c r="CT56" s="614"/>
      <c r="CU56" s="615">
        <v>5.9</v>
      </c>
      <c r="CV56" s="616"/>
      <c r="CW56" s="616"/>
      <c r="CX56" s="617"/>
      <c r="CY56" s="618">
        <v>1996725</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339</v>
      </c>
      <c r="CB57" s="610"/>
      <c r="CC57" s="610"/>
      <c r="CD57" s="610"/>
      <c r="CE57" s="610"/>
      <c r="CF57" s="610"/>
      <c r="CG57" s="610"/>
      <c r="CH57" s="610"/>
      <c r="CI57" s="610"/>
      <c r="CJ57" s="610"/>
      <c r="CK57" s="610"/>
      <c r="CL57" s="611"/>
      <c r="CM57" s="612">
        <v>138475928</v>
      </c>
      <c r="CN57" s="613"/>
      <c r="CO57" s="613"/>
      <c r="CP57" s="613"/>
      <c r="CQ57" s="613"/>
      <c r="CR57" s="613"/>
      <c r="CS57" s="613"/>
      <c r="CT57" s="614"/>
      <c r="CU57" s="615">
        <v>6.1</v>
      </c>
      <c r="CV57" s="616"/>
      <c r="CW57" s="616"/>
      <c r="CX57" s="617"/>
      <c r="CY57" s="618">
        <v>26312006</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340</v>
      </c>
      <c r="CB58" s="610"/>
      <c r="CC58" s="610"/>
      <c r="CD58" s="610"/>
      <c r="CE58" s="610"/>
      <c r="CF58" s="610"/>
      <c r="CG58" s="610"/>
      <c r="CH58" s="610"/>
      <c r="CI58" s="610"/>
      <c r="CJ58" s="610"/>
      <c r="CK58" s="610"/>
      <c r="CL58" s="611"/>
      <c r="CM58" s="612">
        <v>667460</v>
      </c>
      <c r="CN58" s="613"/>
      <c r="CO58" s="613"/>
      <c r="CP58" s="613"/>
      <c r="CQ58" s="613"/>
      <c r="CR58" s="613"/>
      <c r="CS58" s="613"/>
      <c r="CT58" s="614"/>
      <c r="CU58" s="615">
        <v>0</v>
      </c>
      <c r="CV58" s="616"/>
      <c r="CW58" s="616"/>
      <c r="CX58" s="617"/>
      <c r="CY58" s="618">
        <v>7316</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341</v>
      </c>
      <c r="CB59" s="610"/>
      <c r="CC59" s="610"/>
      <c r="CD59" s="610"/>
      <c r="CE59" s="610"/>
      <c r="CF59" s="610"/>
      <c r="CG59" s="610"/>
      <c r="CH59" s="610"/>
      <c r="CI59" s="610"/>
      <c r="CJ59" s="610"/>
      <c r="CK59" s="610"/>
      <c r="CL59" s="611"/>
      <c r="CM59" s="612" t="s">
        <v>118</v>
      </c>
      <c r="CN59" s="613"/>
      <c r="CO59" s="613"/>
      <c r="CP59" s="613"/>
      <c r="CQ59" s="613"/>
      <c r="CR59" s="613"/>
      <c r="CS59" s="613"/>
      <c r="CT59" s="614"/>
      <c r="CU59" s="615" t="s">
        <v>118</v>
      </c>
      <c r="CV59" s="616"/>
      <c r="CW59" s="616"/>
      <c r="CX59" s="617"/>
      <c r="CY59" s="618" t="s">
        <v>137</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342</v>
      </c>
      <c r="BZ60" s="592"/>
      <c r="CA60" s="592"/>
      <c r="CB60" s="592"/>
      <c r="CC60" s="592"/>
      <c r="CD60" s="592"/>
      <c r="CE60" s="592"/>
      <c r="CF60" s="592"/>
      <c r="CG60" s="592"/>
      <c r="CH60" s="592"/>
      <c r="CI60" s="592"/>
      <c r="CJ60" s="592"/>
      <c r="CK60" s="592"/>
      <c r="CL60" s="593"/>
      <c r="CM60" s="594">
        <v>2256860944</v>
      </c>
      <c r="CN60" s="595"/>
      <c r="CO60" s="595"/>
      <c r="CP60" s="595"/>
      <c r="CQ60" s="595"/>
      <c r="CR60" s="595"/>
      <c r="CS60" s="595"/>
      <c r="CT60" s="596"/>
      <c r="CU60" s="597">
        <v>100</v>
      </c>
      <c r="CV60" s="598"/>
      <c r="CW60" s="598"/>
      <c r="CX60" s="599"/>
      <c r="CY60" s="600">
        <v>1603211485</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UeIh9aNwqruA+IB/bLBf0gusLSEpsEp0N5gXWvW5LzS45GoPu4C2arexXnYdDpDz/XHbm4AcufP7x3J4bhK+MA==" saltValue="/1Ad6+smTe1R58OpPmT/nA=="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343</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37" t="s">
        <v>344</v>
      </c>
      <c r="DK2" s="1138"/>
      <c r="DL2" s="1138"/>
      <c r="DM2" s="1138"/>
      <c r="DN2" s="1138"/>
      <c r="DO2" s="1139"/>
      <c r="DP2" s="238"/>
      <c r="DQ2" s="1137" t="s">
        <v>345</v>
      </c>
      <c r="DR2" s="1138"/>
      <c r="DS2" s="1138"/>
      <c r="DT2" s="1138"/>
      <c r="DU2" s="1138"/>
      <c r="DV2" s="1138"/>
      <c r="DW2" s="1138"/>
      <c r="DX2" s="1138"/>
      <c r="DY2" s="1138"/>
      <c r="DZ2" s="1139"/>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84" t="s">
        <v>346</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c r="AK4" s="1084"/>
      <c r="AL4" s="1084"/>
      <c r="AM4" s="1084"/>
      <c r="AN4" s="1084"/>
      <c r="AO4" s="1084"/>
      <c r="AP4" s="1084"/>
      <c r="AQ4" s="1084"/>
      <c r="AR4" s="1084"/>
      <c r="AS4" s="1084"/>
      <c r="AT4" s="1084"/>
      <c r="AU4" s="1084"/>
      <c r="AV4" s="1084"/>
      <c r="AW4" s="1084"/>
      <c r="AX4" s="1084"/>
      <c r="AY4" s="1084"/>
      <c r="AZ4" s="241"/>
      <c r="BA4" s="241"/>
      <c r="BB4" s="241"/>
      <c r="BC4" s="241"/>
      <c r="BD4" s="241"/>
      <c r="BE4" s="242"/>
      <c r="BF4" s="242"/>
      <c r="BG4" s="242"/>
      <c r="BH4" s="242"/>
      <c r="BI4" s="242"/>
      <c r="BJ4" s="242"/>
      <c r="BK4" s="242"/>
      <c r="BL4" s="242"/>
      <c r="BM4" s="242"/>
      <c r="BN4" s="242"/>
      <c r="BO4" s="242"/>
      <c r="BP4" s="242"/>
      <c r="BQ4" s="241" t="s">
        <v>347</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5" t="s">
        <v>348</v>
      </c>
      <c r="B5" s="996"/>
      <c r="C5" s="996"/>
      <c r="D5" s="996"/>
      <c r="E5" s="996"/>
      <c r="F5" s="996"/>
      <c r="G5" s="996"/>
      <c r="H5" s="996"/>
      <c r="I5" s="996"/>
      <c r="J5" s="996"/>
      <c r="K5" s="996"/>
      <c r="L5" s="996"/>
      <c r="M5" s="996"/>
      <c r="N5" s="996"/>
      <c r="O5" s="996"/>
      <c r="P5" s="997"/>
      <c r="Q5" s="1001" t="s">
        <v>349</v>
      </c>
      <c r="R5" s="1002"/>
      <c r="S5" s="1002"/>
      <c r="T5" s="1002"/>
      <c r="U5" s="1003"/>
      <c r="V5" s="1001" t="s">
        <v>350</v>
      </c>
      <c r="W5" s="1002"/>
      <c r="X5" s="1002"/>
      <c r="Y5" s="1002"/>
      <c r="Z5" s="1003"/>
      <c r="AA5" s="1001" t="s">
        <v>351</v>
      </c>
      <c r="AB5" s="1002"/>
      <c r="AC5" s="1002"/>
      <c r="AD5" s="1002"/>
      <c r="AE5" s="1002"/>
      <c r="AF5" s="1140" t="s">
        <v>352</v>
      </c>
      <c r="AG5" s="1002"/>
      <c r="AH5" s="1002"/>
      <c r="AI5" s="1002"/>
      <c r="AJ5" s="1017"/>
      <c r="AK5" s="1002" t="s">
        <v>353</v>
      </c>
      <c r="AL5" s="1002"/>
      <c r="AM5" s="1002"/>
      <c r="AN5" s="1002"/>
      <c r="AO5" s="1003"/>
      <c r="AP5" s="1001" t="s">
        <v>354</v>
      </c>
      <c r="AQ5" s="1002"/>
      <c r="AR5" s="1002"/>
      <c r="AS5" s="1002"/>
      <c r="AT5" s="1003"/>
      <c r="AU5" s="1001" t="s">
        <v>355</v>
      </c>
      <c r="AV5" s="1002"/>
      <c r="AW5" s="1002"/>
      <c r="AX5" s="1002"/>
      <c r="AY5" s="1017"/>
      <c r="AZ5" s="245"/>
      <c r="BA5" s="245"/>
      <c r="BB5" s="245"/>
      <c r="BC5" s="245"/>
      <c r="BD5" s="245"/>
      <c r="BE5" s="246"/>
      <c r="BF5" s="246"/>
      <c r="BG5" s="246"/>
      <c r="BH5" s="246"/>
      <c r="BI5" s="246"/>
      <c r="BJ5" s="246"/>
      <c r="BK5" s="246"/>
      <c r="BL5" s="246"/>
      <c r="BM5" s="246"/>
      <c r="BN5" s="246"/>
      <c r="BO5" s="246"/>
      <c r="BP5" s="246"/>
      <c r="BQ5" s="995" t="s">
        <v>356</v>
      </c>
      <c r="BR5" s="996"/>
      <c r="BS5" s="996"/>
      <c r="BT5" s="996"/>
      <c r="BU5" s="996"/>
      <c r="BV5" s="996"/>
      <c r="BW5" s="996"/>
      <c r="BX5" s="996"/>
      <c r="BY5" s="996"/>
      <c r="BZ5" s="996"/>
      <c r="CA5" s="996"/>
      <c r="CB5" s="996"/>
      <c r="CC5" s="996"/>
      <c r="CD5" s="996"/>
      <c r="CE5" s="996"/>
      <c r="CF5" s="996"/>
      <c r="CG5" s="997"/>
      <c r="CH5" s="1001" t="s">
        <v>357</v>
      </c>
      <c r="CI5" s="1002"/>
      <c r="CJ5" s="1002"/>
      <c r="CK5" s="1002"/>
      <c r="CL5" s="1003"/>
      <c r="CM5" s="1001" t="s">
        <v>358</v>
      </c>
      <c r="CN5" s="1002"/>
      <c r="CO5" s="1002"/>
      <c r="CP5" s="1002"/>
      <c r="CQ5" s="1003"/>
      <c r="CR5" s="1001" t="s">
        <v>359</v>
      </c>
      <c r="CS5" s="1002"/>
      <c r="CT5" s="1002"/>
      <c r="CU5" s="1002"/>
      <c r="CV5" s="1003"/>
      <c r="CW5" s="1001" t="s">
        <v>360</v>
      </c>
      <c r="CX5" s="1002"/>
      <c r="CY5" s="1002"/>
      <c r="CZ5" s="1002"/>
      <c r="DA5" s="1003"/>
      <c r="DB5" s="1001" t="s">
        <v>361</v>
      </c>
      <c r="DC5" s="1002"/>
      <c r="DD5" s="1002"/>
      <c r="DE5" s="1002"/>
      <c r="DF5" s="1003"/>
      <c r="DG5" s="1131" t="s">
        <v>362</v>
      </c>
      <c r="DH5" s="1132"/>
      <c r="DI5" s="1132"/>
      <c r="DJ5" s="1132"/>
      <c r="DK5" s="1133"/>
      <c r="DL5" s="1131" t="s">
        <v>363</v>
      </c>
      <c r="DM5" s="1132"/>
      <c r="DN5" s="1132"/>
      <c r="DO5" s="1132"/>
      <c r="DP5" s="1133"/>
      <c r="DQ5" s="1001" t="s">
        <v>364</v>
      </c>
      <c r="DR5" s="1002"/>
      <c r="DS5" s="1002"/>
      <c r="DT5" s="1002"/>
      <c r="DU5" s="1003"/>
      <c r="DV5" s="1001" t="s">
        <v>355</v>
      </c>
      <c r="DW5" s="1002"/>
      <c r="DX5" s="1002"/>
      <c r="DY5" s="1002"/>
      <c r="DZ5" s="1017"/>
      <c r="EA5" s="243"/>
    </row>
    <row r="6" spans="1:131" s="244"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41"/>
      <c r="AG6" s="1005"/>
      <c r="AH6" s="1005"/>
      <c r="AI6" s="1005"/>
      <c r="AJ6" s="1018"/>
      <c r="AK6" s="1005"/>
      <c r="AL6" s="1005"/>
      <c r="AM6" s="1005"/>
      <c r="AN6" s="1005"/>
      <c r="AO6" s="1006"/>
      <c r="AP6" s="1004"/>
      <c r="AQ6" s="1005"/>
      <c r="AR6" s="1005"/>
      <c r="AS6" s="1005"/>
      <c r="AT6" s="1006"/>
      <c r="AU6" s="1004"/>
      <c r="AV6" s="1005"/>
      <c r="AW6" s="1005"/>
      <c r="AX6" s="1005"/>
      <c r="AY6" s="1018"/>
      <c r="AZ6" s="241"/>
      <c r="BA6" s="241"/>
      <c r="BB6" s="241"/>
      <c r="BC6" s="241"/>
      <c r="BD6" s="241"/>
      <c r="BE6" s="242"/>
      <c r="BF6" s="242"/>
      <c r="BG6" s="242"/>
      <c r="BH6" s="242"/>
      <c r="BI6" s="242"/>
      <c r="BJ6" s="242"/>
      <c r="BK6" s="242"/>
      <c r="BL6" s="242"/>
      <c r="BM6" s="242"/>
      <c r="BN6" s="242"/>
      <c r="BO6" s="242"/>
      <c r="BP6" s="242"/>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34"/>
      <c r="DH6" s="1135"/>
      <c r="DI6" s="1135"/>
      <c r="DJ6" s="1135"/>
      <c r="DK6" s="1136"/>
      <c r="DL6" s="1134"/>
      <c r="DM6" s="1135"/>
      <c r="DN6" s="1135"/>
      <c r="DO6" s="1135"/>
      <c r="DP6" s="1136"/>
      <c r="DQ6" s="1004"/>
      <c r="DR6" s="1005"/>
      <c r="DS6" s="1005"/>
      <c r="DT6" s="1005"/>
      <c r="DU6" s="1006"/>
      <c r="DV6" s="1004"/>
      <c r="DW6" s="1005"/>
      <c r="DX6" s="1005"/>
      <c r="DY6" s="1005"/>
      <c r="DZ6" s="1018"/>
      <c r="EA6" s="243"/>
    </row>
    <row r="7" spans="1:131" s="244" customFormat="1" ht="26.25" customHeight="1" thickTop="1" x14ac:dyDescent="0.2">
      <c r="A7" s="247">
        <v>1</v>
      </c>
      <c r="B7" s="1070" t="s">
        <v>544</v>
      </c>
      <c r="C7" s="1071"/>
      <c r="D7" s="1071"/>
      <c r="E7" s="1071"/>
      <c r="F7" s="1071"/>
      <c r="G7" s="1071"/>
      <c r="H7" s="1071"/>
      <c r="I7" s="1071"/>
      <c r="J7" s="1071"/>
      <c r="K7" s="1071"/>
      <c r="L7" s="1071"/>
      <c r="M7" s="1071"/>
      <c r="N7" s="1071"/>
      <c r="O7" s="1071"/>
      <c r="P7" s="1072"/>
      <c r="Q7" s="1073">
        <v>2504766</v>
      </c>
      <c r="R7" s="1074"/>
      <c r="S7" s="1074"/>
      <c r="T7" s="1074"/>
      <c r="U7" s="1075"/>
      <c r="V7" s="1076">
        <v>2467551</v>
      </c>
      <c r="W7" s="1074"/>
      <c r="X7" s="1074"/>
      <c r="Y7" s="1074"/>
      <c r="Z7" s="1075"/>
      <c r="AA7" s="1076">
        <f>Q7-V7</f>
        <v>37215</v>
      </c>
      <c r="AB7" s="1074"/>
      <c r="AC7" s="1074"/>
      <c r="AD7" s="1074"/>
      <c r="AE7" s="1077"/>
      <c r="AF7" s="1078">
        <v>29704</v>
      </c>
      <c r="AG7" s="1074"/>
      <c r="AH7" s="1074"/>
      <c r="AI7" s="1074"/>
      <c r="AJ7" s="1077"/>
      <c r="AK7" s="1123">
        <v>27420</v>
      </c>
      <c r="AL7" s="1121"/>
      <c r="AM7" s="1121"/>
      <c r="AN7" s="1121"/>
      <c r="AO7" s="1124"/>
      <c r="AP7" s="1125">
        <v>5402492</v>
      </c>
      <c r="AQ7" s="1121"/>
      <c r="AR7" s="1121"/>
      <c r="AS7" s="1121"/>
      <c r="AT7" s="1124"/>
      <c r="AU7" s="1126"/>
      <c r="AV7" s="1126"/>
      <c r="AW7" s="1126"/>
      <c r="AX7" s="1126"/>
      <c r="AY7" s="1127"/>
      <c r="AZ7" s="241"/>
      <c r="BA7" s="241"/>
      <c r="BB7" s="241"/>
      <c r="BC7" s="241"/>
      <c r="BD7" s="241"/>
      <c r="BE7" s="242"/>
      <c r="BF7" s="242"/>
      <c r="BG7" s="242"/>
      <c r="BH7" s="242"/>
      <c r="BI7" s="242"/>
      <c r="BJ7" s="242"/>
      <c r="BK7" s="242"/>
      <c r="BL7" s="242"/>
      <c r="BM7" s="242"/>
      <c r="BN7" s="242"/>
      <c r="BO7" s="242"/>
      <c r="BP7" s="242"/>
      <c r="BQ7" s="248">
        <v>1</v>
      </c>
      <c r="BR7" s="249" t="s">
        <v>575</v>
      </c>
      <c r="BS7" s="1128" t="s">
        <v>576</v>
      </c>
      <c r="BT7" s="1129"/>
      <c r="BU7" s="1129"/>
      <c r="BV7" s="1129"/>
      <c r="BW7" s="1129"/>
      <c r="BX7" s="1129"/>
      <c r="BY7" s="1129"/>
      <c r="BZ7" s="1129"/>
      <c r="CA7" s="1129"/>
      <c r="CB7" s="1129"/>
      <c r="CC7" s="1129"/>
      <c r="CD7" s="1129"/>
      <c r="CE7" s="1129"/>
      <c r="CF7" s="1129"/>
      <c r="CG7" s="1130"/>
      <c r="CH7" s="1120">
        <v>177</v>
      </c>
      <c r="CI7" s="1121"/>
      <c r="CJ7" s="1121"/>
      <c r="CK7" s="1121"/>
      <c r="CL7" s="1122"/>
      <c r="CM7" s="1120">
        <v>20084</v>
      </c>
      <c r="CN7" s="1121"/>
      <c r="CO7" s="1121"/>
      <c r="CP7" s="1121"/>
      <c r="CQ7" s="1122"/>
      <c r="CR7" s="1120">
        <v>25754</v>
      </c>
      <c r="CS7" s="1121"/>
      <c r="CT7" s="1121"/>
      <c r="CU7" s="1121"/>
      <c r="CV7" s="1122"/>
      <c r="CW7" s="1120">
        <v>4732</v>
      </c>
      <c r="CX7" s="1121"/>
      <c r="CY7" s="1121"/>
      <c r="CZ7" s="1121"/>
      <c r="DA7" s="1122"/>
      <c r="DB7" s="1120" t="s">
        <v>477</v>
      </c>
      <c r="DC7" s="1121"/>
      <c r="DD7" s="1121"/>
      <c r="DE7" s="1121"/>
      <c r="DF7" s="1122"/>
      <c r="DG7" s="1120" t="s">
        <v>477</v>
      </c>
      <c r="DH7" s="1121"/>
      <c r="DI7" s="1121"/>
      <c r="DJ7" s="1121"/>
      <c r="DK7" s="1122"/>
      <c r="DL7" s="1120" t="s">
        <v>477</v>
      </c>
      <c r="DM7" s="1121"/>
      <c r="DN7" s="1121"/>
      <c r="DO7" s="1121"/>
      <c r="DP7" s="1122"/>
      <c r="DQ7" s="1120" t="s">
        <v>477</v>
      </c>
      <c r="DR7" s="1121"/>
      <c r="DS7" s="1121"/>
      <c r="DT7" s="1121"/>
      <c r="DU7" s="1122"/>
      <c r="DV7" s="1128"/>
      <c r="DW7" s="1129"/>
      <c r="DX7" s="1129"/>
      <c r="DY7" s="1129"/>
      <c r="DZ7" s="1142"/>
      <c r="EA7" s="243"/>
    </row>
    <row r="8" spans="1:131" s="244" customFormat="1" ht="26.25" customHeight="1" x14ac:dyDescent="0.2">
      <c r="A8" s="250">
        <v>2</v>
      </c>
      <c r="B8" s="1041" t="s">
        <v>545</v>
      </c>
      <c r="C8" s="1042"/>
      <c r="D8" s="1042"/>
      <c r="E8" s="1042"/>
      <c r="F8" s="1042"/>
      <c r="G8" s="1042"/>
      <c r="H8" s="1042"/>
      <c r="I8" s="1042"/>
      <c r="J8" s="1042"/>
      <c r="K8" s="1042"/>
      <c r="L8" s="1042"/>
      <c r="M8" s="1042"/>
      <c r="N8" s="1042"/>
      <c r="O8" s="1042"/>
      <c r="P8" s="1043"/>
      <c r="Q8" s="1117">
        <v>719453</v>
      </c>
      <c r="R8" s="1057"/>
      <c r="S8" s="1057"/>
      <c r="T8" s="1057"/>
      <c r="U8" s="1061"/>
      <c r="V8" s="1050">
        <v>719453</v>
      </c>
      <c r="W8" s="1057"/>
      <c r="X8" s="1057"/>
      <c r="Y8" s="1057"/>
      <c r="Z8" s="1061"/>
      <c r="AA8" s="1050">
        <f t="shared" ref="AA8:AA16" si="0">Q8-V8</f>
        <v>0</v>
      </c>
      <c r="AB8" s="1057"/>
      <c r="AC8" s="1057"/>
      <c r="AD8" s="1057"/>
      <c r="AE8" s="1058"/>
      <c r="AF8" s="1059">
        <v>0</v>
      </c>
      <c r="AG8" s="1057"/>
      <c r="AH8" s="1057"/>
      <c r="AI8" s="1057"/>
      <c r="AJ8" s="1058"/>
      <c r="AK8" s="1119">
        <v>496178</v>
      </c>
      <c r="AL8" s="990"/>
      <c r="AM8" s="990"/>
      <c r="AN8" s="990"/>
      <c r="AO8" s="1113"/>
      <c r="AP8" s="1115">
        <v>0</v>
      </c>
      <c r="AQ8" s="990"/>
      <c r="AR8" s="990"/>
      <c r="AS8" s="990"/>
      <c r="AT8" s="1113"/>
      <c r="AU8" s="1111"/>
      <c r="AV8" s="1111"/>
      <c r="AW8" s="1111"/>
      <c r="AX8" s="1111"/>
      <c r="AY8" s="1112"/>
      <c r="AZ8" s="241"/>
      <c r="BA8" s="241"/>
      <c r="BB8" s="241"/>
      <c r="BC8" s="241"/>
      <c r="BD8" s="241"/>
      <c r="BE8" s="242"/>
      <c r="BF8" s="242"/>
      <c r="BG8" s="242"/>
      <c r="BH8" s="242"/>
      <c r="BI8" s="242"/>
      <c r="BJ8" s="242"/>
      <c r="BK8" s="242"/>
      <c r="BL8" s="242"/>
      <c r="BM8" s="242"/>
      <c r="BN8" s="242"/>
      <c r="BO8" s="242"/>
      <c r="BP8" s="242"/>
      <c r="BQ8" s="251">
        <v>2</v>
      </c>
      <c r="BR8" s="252" t="s">
        <v>575</v>
      </c>
      <c r="BS8" s="1014" t="s">
        <v>577</v>
      </c>
      <c r="BT8" s="1015"/>
      <c r="BU8" s="1015"/>
      <c r="BV8" s="1015"/>
      <c r="BW8" s="1015"/>
      <c r="BX8" s="1015"/>
      <c r="BY8" s="1015"/>
      <c r="BZ8" s="1015"/>
      <c r="CA8" s="1015"/>
      <c r="CB8" s="1015"/>
      <c r="CC8" s="1015"/>
      <c r="CD8" s="1015"/>
      <c r="CE8" s="1015"/>
      <c r="CF8" s="1015"/>
      <c r="CG8" s="1016"/>
      <c r="CH8" s="989">
        <v>2</v>
      </c>
      <c r="CI8" s="990"/>
      <c r="CJ8" s="990"/>
      <c r="CK8" s="990"/>
      <c r="CL8" s="991"/>
      <c r="CM8" s="989">
        <v>579</v>
      </c>
      <c r="CN8" s="990"/>
      <c r="CO8" s="990"/>
      <c r="CP8" s="990"/>
      <c r="CQ8" s="991"/>
      <c r="CR8" s="989">
        <v>100</v>
      </c>
      <c r="CS8" s="990"/>
      <c r="CT8" s="990"/>
      <c r="CU8" s="990"/>
      <c r="CV8" s="991"/>
      <c r="CW8" s="989" t="s">
        <v>477</v>
      </c>
      <c r="CX8" s="990"/>
      <c r="CY8" s="990"/>
      <c r="CZ8" s="990"/>
      <c r="DA8" s="991"/>
      <c r="DB8" s="989" t="s">
        <v>477</v>
      </c>
      <c r="DC8" s="990"/>
      <c r="DD8" s="990"/>
      <c r="DE8" s="990"/>
      <c r="DF8" s="991"/>
      <c r="DG8" s="989">
        <v>6393</v>
      </c>
      <c r="DH8" s="990"/>
      <c r="DI8" s="990"/>
      <c r="DJ8" s="990"/>
      <c r="DK8" s="991"/>
      <c r="DL8" s="989" t="s">
        <v>477</v>
      </c>
      <c r="DM8" s="990"/>
      <c r="DN8" s="990"/>
      <c r="DO8" s="990"/>
      <c r="DP8" s="991"/>
      <c r="DQ8" s="989" t="s">
        <v>477</v>
      </c>
      <c r="DR8" s="990"/>
      <c r="DS8" s="990"/>
      <c r="DT8" s="990"/>
      <c r="DU8" s="991"/>
      <c r="DV8" s="1014"/>
      <c r="DW8" s="1015"/>
      <c r="DX8" s="1015"/>
      <c r="DY8" s="1015"/>
      <c r="DZ8" s="1047"/>
      <c r="EA8" s="243"/>
    </row>
    <row r="9" spans="1:131" s="244" customFormat="1" ht="26.25" customHeight="1" x14ac:dyDescent="0.2">
      <c r="A9" s="250">
        <v>3</v>
      </c>
      <c r="B9" s="1041" t="s">
        <v>546</v>
      </c>
      <c r="C9" s="1042"/>
      <c r="D9" s="1042"/>
      <c r="E9" s="1042"/>
      <c r="F9" s="1042"/>
      <c r="G9" s="1042"/>
      <c r="H9" s="1042"/>
      <c r="I9" s="1042"/>
      <c r="J9" s="1042"/>
      <c r="K9" s="1042"/>
      <c r="L9" s="1042"/>
      <c r="M9" s="1042"/>
      <c r="N9" s="1042"/>
      <c r="O9" s="1042"/>
      <c r="P9" s="1043"/>
      <c r="Q9" s="1116">
        <v>21897</v>
      </c>
      <c r="R9" s="1055"/>
      <c r="S9" s="1055"/>
      <c r="T9" s="1055"/>
      <c r="U9" s="1056"/>
      <c r="V9" s="1054">
        <v>21497</v>
      </c>
      <c r="W9" s="1055"/>
      <c r="X9" s="1055"/>
      <c r="Y9" s="1055"/>
      <c r="Z9" s="1056"/>
      <c r="AA9" s="1054">
        <f t="shared" si="0"/>
        <v>400</v>
      </c>
      <c r="AB9" s="1055"/>
      <c r="AC9" s="1055"/>
      <c r="AD9" s="1055"/>
      <c r="AE9" s="1118"/>
      <c r="AF9" s="1059">
        <v>400</v>
      </c>
      <c r="AG9" s="1057"/>
      <c r="AH9" s="1057"/>
      <c r="AI9" s="1057"/>
      <c r="AJ9" s="1058"/>
      <c r="AK9" s="1119">
        <v>262</v>
      </c>
      <c r="AL9" s="990"/>
      <c r="AM9" s="990"/>
      <c r="AN9" s="990"/>
      <c r="AO9" s="1113"/>
      <c r="AP9" s="1115">
        <v>0</v>
      </c>
      <c r="AQ9" s="990"/>
      <c r="AR9" s="990"/>
      <c r="AS9" s="990"/>
      <c r="AT9" s="1113"/>
      <c r="AU9" s="1111"/>
      <c r="AV9" s="1111"/>
      <c r="AW9" s="1111"/>
      <c r="AX9" s="1111"/>
      <c r="AY9" s="1112"/>
      <c r="AZ9" s="241"/>
      <c r="BA9" s="241"/>
      <c r="BB9" s="241"/>
      <c r="BC9" s="241"/>
      <c r="BD9" s="241"/>
      <c r="BE9" s="242"/>
      <c r="BF9" s="242"/>
      <c r="BG9" s="242"/>
      <c r="BH9" s="242"/>
      <c r="BI9" s="242"/>
      <c r="BJ9" s="242"/>
      <c r="BK9" s="242"/>
      <c r="BL9" s="242"/>
      <c r="BM9" s="242"/>
      <c r="BN9" s="242"/>
      <c r="BO9" s="242"/>
      <c r="BP9" s="242"/>
      <c r="BQ9" s="251">
        <v>3</v>
      </c>
      <c r="BR9" s="252" t="s">
        <v>575</v>
      </c>
      <c r="BS9" s="1014" t="s">
        <v>578</v>
      </c>
      <c r="BT9" s="1015"/>
      <c r="BU9" s="1015"/>
      <c r="BV9" s="1015"/>
      <c r="BW9" s="1015"/>
      <c r="BX9" s="1015"/>
      <c r="BY9" s="1015"/>
      <c r="BZ9" s="1015"/>
      <c r="CA9" s="1015"/>
      <c r="CB9" s="1015"/>
      <c r="CC9" s="1015"/>
      <c r="CD9" s="1015"/>
      <c r="CE9" s="1015"/>
      <c r="CF9" s="1015"/>
      <c r="CG9" s="1016"/>
      <c r="CH9" s="989">
        <v>0</v>
      </c>
      <c r="CI9" s="990"/>
      <c r="CJ9" s="990"/>
      <c r="CK9" s="990"/>
      <c r="CL9" s="991"/>
      <c r="CM9" s="989">
        <v>318038</v>
      </c>
      <c r="CN9" s="990"/>
      <c r="CO9" s="990"/>
      <c r="CP9" s="990"/>
      <c r="CQ9" s="991"/>
      <c r="CR9" s="989">
        <v>159019</v>
      </c>
      <c r="CS9" s="990"/>
      <c r="CT9" s="990"/>
      <c r="CU9" s="990"/>
      <c r="CV9" s="991"/>
      <c r="CW9" s="989" t="s">
        <v>477</v>
      </c>
      <c r="CX9" s="990"/>
      <c r="CY9" s="990"/>
      <c r="CZ9" s="990"/>
      <c r="DA9" s="991"/>
      <c r="DB9" s="989">
        <v>38768</v>
      </c>
      <c r="DC9" s="990"/>
      <c r="DD9" s="990"/>
      <c r="DE9" s="990"/>
      <c r="DF9" s="991"/>
      <c r="DG9" s="989">
        <v>277977</v>
      </c>
      <c r="DH9" s="990"/>
      <c r="DI9" s="990"/>
      <c r="DJ9" s="990"/>
      <c r="DK9" s="991"/>
      <c r="DL9" s="989" t="s">
        <v>477</v>
      </c>
      <c r="DM9" s="990"/>
      <c r="DN9" s="990"/>
      <c r="DO9" s="990"/>
      <c r="DP9" s="991"/>
      <c r="DQ9" s="989" t="s">
        <v>477</v>
      </c>
      <c r="DR9" s="990"/>
      <c r="DS9" s="990"/>
      <c r="DT9" s="990"/>
      <c r="DU9" s="991"/>
      <c r="DV9" s="1014"/>
      <c r="DW9" s="1015"/>
      <c r="DX9" s="1015"/>
      <c r="DY9" s="1015"/>
      <c r="DZ9" s="1047"/>
      <c r="EA9" s="243"/>
    </row>
    <row r="10" spans="1:131" s="244" customFormat="1" ht="26.25" customHeight="1" x14ac:dyDescent="0.2">
      <c r="A10" s="250">
        <v>4</v>
      </c>
      <c r="B10" s="1041" t="s">
        <v>547</v>
      </c>
      <c r="C10" s="1042"/>
      <c r="D10" s="1042"/>
      <c r="E10" s="1042"/>
      <c r="F10" s="1042"/>
      <c r="G10" s="1042"/>
      <c r="H10" s="1042"/>
      <c r="I10" s="1042"/>
      <c r="J10" s="1042"/>
      <c r="K10" s="1042"/>
      <c r="L10" s="1042"/>
      <c r="M10" s="1042"/>
      <c r="N10" s="1042"/>
      <c r="O10" s="1042"/>
      <c r="P10" s="1043"/>
      <c r="Q10" s="1116">
        <v>205</v>
      </c>
      <c r="R10" s="1055"/>
      <c r="S10" s="1055"/>
      <c r="T10" s="1055"/>
      <c r="U10" s="1056"/>
      <c r="V10" s="1054">
        <v>142</v>
      </c>
      <c r="W10" s="1055"/>
      <c r="X10" s="1055"/>
      <c r="Y10" s="1055"/>
      <c r="Z10" s="1056"/>
      <c r="AA10" s="1054">
        <f t="shared" si="0"/>
        <v>63</v>
      </c>
      <c r="AB10" s="1055"/>
      <c r="AC10" s="1055"/>
      <c r="AD10" s="1055"/>
      <c r="AE10" s="1118"/>
      <c r="AF10" s="1059">
        <v>0</v>
      </c>
      <c r="AG10" s="1057"/>
      <c r="AH10" s="1057"/>
      <c r="AI10" s="1057"/>
      <c r="AJ10" s="1058"/>
      <c r="AK10" s="1119">
        <v>33</v>
      </c>
      <c r="AL10" s="990"/>
      <c r="AM10" s="990"/>
      <c r="AN10" s="990"/>
      <c r="AO10" s="1113"/>
      <c r="AP10" s="1115">
        <v>203</v>
      </c>
      <c r="AQ10" s="990"/>
      <c r="AR10" s="990"/>
      <c r="AS10" s="990"/>
      <c r="AT10" s="1113"/>
      <c r="AU10" s="1111"/>
      <c r="AV10" s="1111"/>
      <c r="AW10" s="1111"/>
      <c r="AX10" s="1111"/>
      <c r="AY10" s="1112"/>
      <c r="AZ10" s="241"/>
      <c r="BA10" s="241"/>
      <c r="BB10" s="241"/>
      <c r="BC10" s="241"/>
      <c r="BD10" s="241"/>
      <c r="BE10" s="242"/>
      <c r="BF10" s="242"/>
      <c r="BG10" s="242"/>
      <c r="BH10" s="242"/>
      <c r="BI10" s="242"/>
      <c r="BJ10" s="242"/>
      <c r="BK10" s="242"/>
      <c r="BL10" s="242"/>
      <c r="BM10" s="242"/>
      <c r="BN10" s="242"/>
      <c r="BO10" s="242"/>
      <c r="BP10" s="242"/>
      <c r="BQ10" s="251">
        <v>4</v>
      </c>
      <c r="BR10" s="252" t="s">
        <v>575</v>
      </c>
      <c r="BS10" s="1014" t="s">
        <v>579</v>
      </c>
      <c r="BT10" s="1015"/>
      <c r="BU10" s="1015"/>
      <c r="BV10" s="1015"/>
      <c r="BW10" s="1015"/>
      <c r="BX10" s="1015"/>
      <c r="BY10" s="1015"/>
      <c r="BZ10" s="1015"/>
      <c r="CA10" s="1015"/>
      <c r="CB10" s="1015"/>
      <c r="CC10" s="1015"/>
      <c r="CD10" s="1015"/>
      <c r="CE10" s="1015"/>
      <c r="CF10" s="1015"/>
      <c r="CG10" s="1016"/>
      <c r="CH10" s="989">
        <v>0</v>
      </c>
      <c r="CI10" s="990"/>
      <c r="CJ10" s="990"/>
      <c r="CK10" s="990"/>
      <c r="CL10" s="991"/>
      <c r="CM10" s="989">
        <v>73580</v>
      </c>
      <c r="CN10" s="990"/>
      <c r="CO10" s="990"/>
      <c r="CP10" s="990"/>
      <c r="CQ10" s="991"/>
      <c r="CR10" s="989">
        <v>73531</v>
      </c>
      <c r="CS10" s="990"/>
      <c r="CT10" s="990"/>
      <c r="CU10" s="990"/>
      <c r="CV10" s="991"/>
      <c r="CW10" s="989" t="s">
        <v>477</v>
      </c>
      <c r="CX10" s="990"/>
      <c r="CY10" s="990"/>
      <c r="CZ10" s="990"/>
      <c r="DA10" s="991"/>
      <c r="DB10" s="989" t="s">
        <v>477</v>
      </c>
      <c r="DC10" s="990"/>
      <c r="DD10" s="990"/>
      <c r="DE10" s="990"/>
      <c r="DF10" s="991"/>
      <c r="DG10" s="989">
        <v>18731</v>
      </c>
      <c r="DH10" s="990"/>
      <c r="DI10" s="990"/>
      <c r="DJ10" s="990"/>
      <c r="DK10" s="991"/>
      <c r="DL10" s="989" t="s">
        <v>477</v>
      </c>
      <c r="DM10" s="990"/>
      <c r="DN10" s="990"/>
      <c r="DO10" s="990"/>
      <c r="DP10" s="991"/>
      <c r="DQ10" s="989" t="s">
        <v>477</v>
      </c>
      <c r="DR10" s="990"/>
      <c r="DS10" s="990"/>
      <c r="DT10" s="990"/>
      <c r="DU10" s="991"/>
      <c r="DV10" s="1014"/>
      <c r="DW10" s="1015"/>
      <c r="DX10" s="1015"/>
      <c r="DY10" s="1015"/>
      <c r="DZ10" s="1047"/>
      <c r="EA10" s="243"/>
    </row>
    <row r="11" spans="1:131" s="244" customFormat="1" ht="26.25" customHeight="1" x14ac:dyDescent="0.2">
      <c r="A11" s="250">
        <v>5</v>
      </c>
      <c r="B11" s="1041" t="s">
        <v>548</v>
      </c>
      <c r="C11" s="1042"/>
      <c r="D11" s="1042"/>
      <c r="E11" s="1042"/>
      <c r="F11" s="1042"/>
      <c r="G11" s="1042"/>
      <c r="H11" s="1042"/>
      <c r="I11" s="1042"/>
      <c r="J11" s="1042"/>
      <c r="K11" s="1042"/>
      <c r="L11" s="1042"/>
      <c r="M11" s="1042"/>
      <c r="N11" s="1042"/>
      <c r="O11" s="1042"/>
      <c r="P11" s="1043"/>
      <c r="Q11" s="1116">
        <v>3768</v>
      </c>
      <c r="R11" s="1055"/>
      <c r="S11" s="1055"/>
      <c r="T11" s="1055"/>
      <c r="U11" s="1056"/>
      <c r="V11" s="1054">
        <v>2819</v>
      </c>
      <c r="W11" s="1055"/>
      <c r="X11" s="1055"/>
      <c r="Y11" s="1055"/>
      <c r="Z11" s="1056"/>
      <c r="AA11" s="1054">
        <f t="shared" si="0"/>
        <v>949</v>
      </c>
      <c r="AB11" s="1055"/>
      <c r="AC11" s="1055"/>
      <c r="AD11" s="1055"/>
      <c r="AE11" s="1118"/>
      <c r="AF11" s="1059">
        <v>0</v>
      </c>
      <c r="AG11" s="1057"/>
      <c r="AH11" s="1057"/>
      <c r="AI11" s="1057"/>
      <c r="AJ11" s="1058"/>
      <c r="AK11" s="1119">
        <v>544</v>
      </c>
      <c r="AL11" s="990"/>
      <c r="AM11" s="990"/>
      <c r="AN11" s="990"/>
      <c r="AO11" s="1113"/>
      <c r="AP11" s="1115">
        <v>9056</v>
      </c>
      <c r="AQ11" s="990"/>
      <c r="AR11" s="990"/>
      <c r="AS11" s="990"/>
      <c r="AT11" s="1113"/>
      <c r="AU11" s="1111"/>
      <c r="AV11" s="1111"/>
      <c r="AW11" s="1111"/>
      <c r="AX11" s="1111"/>
      <c r="AY11" s="1112"/>
      <c r="AZ11" s="241"/>
      <c r="BA11" s="241"/>
      <c r="BB11" s="241"/>
      <c r="BC11" s="241"/>
      <c r="BD11" s="241"/>
      <c r="BE11" s="242"/>
      <c r="BF11" s="242"/>
      <c r="BG11" s="242"/>
      <c r="BH11" s="242"/>
      <c r="BI11" s="242"/>
      <c r="BJ11" s="242"/>
      <c r="BK11" s="242"/>
      <c r="BL11" s="242"/>
      <c r="BM11" s="242"/>
      <c r="BN11" s="242"/>
      <c r="BO11" s="242"/>
      <c r="BP11" s="242"/>
      <c r="BQ11" s="251">
        <v>5</v>
      </c>
      <c r="BR11" s="252" t="s">
        <v>575</v>
      </c>
      <c r="BS11" s="1014" t="s">
        <v>580</v>
      </c>
      <c r="BT11" s="1015"/>
      <c r="BU11" s="1015"/>
      <c r="BV11" s="1015"/>
      <c r="BW11" s="1015"/>
      <c r="BX11" s="1015"/>
      <c r="BY11" s="1015"/>
      <c r="BZ11" s="1015"/>
      <c r="CA11" s="1015"/>
      <c r="CB11" s="1015"/>
      <c r="CC11" s="1015"/>
      <c r="CD11" s="1015"/>
      <c r="CE11" s="1015"/>
      <c r="CF11" s="1015"/>
      <c r="CG11" s="1016"/>
      <c r="CH11" s="989">
        <v>239</v>
      </c>
      <c r="CI11" s="990"/>
      <c r="CJ11" s="990"/>
      <c r="CK11" s="990"/>
      <c r="CL11" s="991"/>
      <c r="CM11" s="989">
        <v>2536</v>
      </c>
      <c r="CN11" s="990"/>
      <c r="CO11" s="990"/>
      <c r="CP11" s="990"/>
      <c r="CQ11" s="991"/>
      <c r="CR11" s="989">
        <v>33</v>
      </c>
      <c r="CS11" s="990"/>
      <c r="CT11" s="990"/>
      <c r="CU11" s="990"/>
      <c r="CV11" s="991"/>
      <c r="CW11" s="989">
        <v>46</v>
      </c>
      <c r="CX11" s="990"/>
      <c r="CY11" s="990"/>
      <c r="CZ11" s="990"/>
      <c r="DA11" s="991"/>
      <c r="DB11" s="989" t="s">
        <v>477</v>
      </c>
      <c r="DC11" s="990"/>
      <c r="DD11" s="990"/>
      <c r="DE11" s="990"/>
      <c r="DF11" s="991"/>
      <c r="DG11" s="989" t="s">
        <v>477</v>
      </c>
      <c r="DH11" s="990"/>
      <c r="DI11" s="990"/>
      <c r="DJ11" s="990"/>
      <c r="DK11" s="991"/>
      <c r="DL11" s="989">
        <v>30909</v>
      </c>
      <c r="DM11" s="990"/>
      <c r="DN11" s="990"/>
      <c r="DO11" s="990"/>
      <c r="DP11" s="991"/>
      <c r="DQ11" s="989">
        <v>3091</v>
      </c>
      <c r="DR11" s="990"/>
      <c r="DS11" s="990"/>
      <c r="DT11" s="990"/>
      <c r="DU11" s="991"/>
      <c r="DV11" s="1014"/>
      <c r="DW11" s="1015"/>
      <c r="DX11" s="1015"/>
      <c r="DY11" s="1015"/>
      <c r="DZ11" s="1047"/>
      <c r="EA11" s="243"/>
    </row>
    <row r="12" spans="1:131" s="244" customFormat="1" ht="26.25" customHeight="1" x14ac:dyDescent="0.2">
      <c r="A12" s="250">
        <v>6</v>
      </c>
      <c r="B12" s="1041" t="s">
        <v>549</v>
      </c>
      <c r="C12" s="1042"/>
      <c r="D12" s="1042"/>
      <c r="E12" s="1042"/>
      <c r="F12" s="1042"/>
      <c r="G12" s="1042"/>
      <c r="H12" s="1042"/>
      <c r="I12" s="1042"/>
      <c r="J12" s="1042"/>
      <c r="K12" s="1042"/>
      <c r="L12" s="1042"/>
      <c r="M12" s="1042"/>
      <c r="N12" s="1042"/>
      <c r="O12" s="1042"/>
      <c r="P12" s="1043"/>
      <c r="Q12" s="1116">
        <v>225</v>
      </c>
      <c r="R12" s="1055"/>
      <c r="S12" s="1055"/>
      <c r="T12" s="1055"/>
      <c r="U12" s="1056"/>
      <c r="V12" s="1054">
        <v>208</v>
      </c>
      <c r="W12" s="1055"/>
      <c r="X12" s="1055"/>
      <c r="Y12" s="1055"/>
      <c r="Z12" s="1056"/>
      <c r="AA12" s="1054">
        <f t="shared" si="0"/>
        <v>17</v>
      </c>
      <c r="AB12" s="1055"/>
      <c r="AC12" s="1055"/>
      <c r="AD12" s="1055"/>
      <c r="AE12" s="1118"/>
      <c r="AF12" s="1059">
        <v>0</v>
      </c>
      <c r="AG12" s="1057"/>
      <c r="AH12" s="1057"/>
      <c r="AI12" s="1057"/>
      <c r="AJ12" s="1058"/>
      <c r="AK12" s="1113">
        <v>0</v>
      </c>
      <c r="AL12" s="1114"/>
      <c r="AM12" s="1114"/>
      <c r="AN12" s="1114"/>
      <c r="AO12" s="1114"/>
      <c r="AP12" s="1115">
        <v>380</v>
      </c>
      <c r="AQ12" s="990"/>
      <c r="AR12" s="990"/>
      <c r="AS12" s="990"/>
      <c r="AT12" s="1113"/>
      <c r="AU12" s="1111"/>
      <c r="AV12" s="1111"/>
      <c r="AW12" s="1111"/>
      <c r="AX12" s="1111"/>
      <c r="AY12" s="1112"/>
      <c r="AZ12" s="241"/>
      <c r="BA12" s="241"/>
      <c r="BB12" s="241"/>
      <c r="BC12" s="241"/>
      <c r="BD12" s="241"/>
      <c r="BE12" s="242"/>
      <c r="BF12" s="242"/>
      <c r="BG12" s="242"/>
      <c r="BH12" s="242"/>
      <c r="BI12" s="242"/>
      <c r="BJ12" s="242"/>
      <c r="BK12" s="242"/>
      <c r="BL12" s="242"/>
      <c r="BM12" s="242"/>
      <c r="BN12" s="242"/>
      <c r="BO12" s="242"/>
      <c r="BP12" s="242"/>
      <c r="BQ12" s="251">
        <v>6</v>
      </c>
      <c r="BR12" s="252"/>
      <c r="BS12" s="1014" t="s">
        <v>581</v>
      </c>
      <c r="BT12" s="1015"/>
      <c r="BU12" s="1015"/>
      <c r="BV12" s="1015"/>
      <c r="BW12" s="1015"/>
      <c r="BX12" s="1015"/>
      <c r="BY12" s="1015"/>
      <c r="BZ12" s="1015"/>
      <c r="CA12" s="1015"/>
      <c r="CB12" s="1015"/>
      <c r="CC12" s="1015"/>
      <c r="CD12" s="1015"/>
      <c r="CE12" s="1015"/>
      <c r="CF12" s="1015"/>
      <c r="CG12" s="1016"/>
      <c r="CH12" s="989">
        <v>2</v>
      </c>
      <c r="CI12" s="990"/>
      <c r="CJ12" s="990"/>
      <c r="CK12" s="990"/>
      <c r="CL12" s="991"/>
      <c r="CM12" s="989">
        <v>373</v>
      </c>
      <c r="CN12" s="990"/>
      <c r="CO12" s="990"/>
      <c r="CP12" s="990"/>
      <c r="CQ12" s="991"/>
      <c r="CR12" s="989">
        <v>280</v>
      </c>
      <c r="CS12" s="990"/>
      <c r="CT12" s="990"/>
      <c r="CU12" s="990"/>
      <c r="CV12" s="991"/>
      <c r="CW12" s="989">
        <v>145</v>
      </c>
      <c r="CX12" s="990"/>
      <c r="CY12" s="990"/>
      <c r="CZ12" s="990"/>
      <c r="DA12" s="991"/>
      <c r="DB12" s="989" t="s">
        <v>477</v>
      </c>
      <c r="DC12" s="990"/>
      <c r="DD12" s="990"/>
      <c r="DE12" s="990"/>
      <c r="DF12" s="991"/>
      <c r="DG12" s="989" t="s">
        <v>477</v>
      </c>
      <c r="DH12" s="990"/>
      <c r="DI12" s="990"/>
      <c r="DJ12" s="990"/>
      <c r="DK12" s="991"/>
      <c r="DL12" s="989" t="s">
        <v>477</v>
      </c>
      <c r="DM12" s="990"/>
      <c r="DN12" s="990"/>
      <c r="DO12" s="990"/>
      <c r="DP12" s="991"/>
      <c r="DQ12" s="989" t="s">
        <v>477</v>
      </c>
      <c r="DR12" s="990"/>
      <c r="DS12" s="990"/>
      <c r="DT12" s="990"/>
      <c r="DU12" s="991"/>
      <c r="DV12" s="1014"/>
      <c r="DW12" s="1015"/>
      <c r="DX12" s="1015"/>
      <c r="DY12" s="1015"/>
      <c r="DZ12" s="1047"/>
      <c r="EA12" s="243"/>
    </row>
    <row r="13" spans="1:131" s="244" customFormat="1" ht="26.25" customHeight="1" x14ac:dyDescent="0.2">
      <c r="A13" s="250">
        <v>7</v>
      </c>
      <c r="B13" s="1041" t="s">
        <v>550</v>
      </c>
      <c r="C13" s="1042"/>
      <c r="D13" s="1042"/>
      <c r="E13" s="1042"/>
      <c r="F13" s="1042"/>
      <c r="G13" s="1042"/>
      <c r="H13" s="1042"/>
      <c r="I13" s="1042"/>
      <c r="J13" s="1042"/>
      <c r="K13" s="1042"/>
      <c r="L13" s="1042"/>
      <c r="M13" s="1042"/>
      <c r="N13" s="1042"/>
      <c r="O13" s="1042"/>
      <c r="P13" s="1043"/>
      <c r="Q13" s="1116">
        <v>810</v>
      </c>
      <c r="R13" s="1055"/>
      <c r="S13" s="1055"/>
      <c r="T13" s="1055"/>
      <c r="U13" s="1056"/>
      <c r="V13" s="1054">
        <v>740</v>
      </c>
      <c r="W13" s="1055"/>
      <c r="X13" s="1055"/>
      <c r="Y13" s="1055"/>
      <c r="Z13" s="1056"/>
      <c r="AA13" s="1054">
        <f t="shared" si="0"/>
        <v>70</v>
      </c>
      <c r="AB13" s="1055"/>
      <c r="AC13" s="1055"/>
      <c r="AD13" s="1055"/>
      <c r="AE13" s="1118"/>
      <c r="AF13" s="1059">
        <v>70</v>
      </c>
      <c r="AG13" s="1057"/>
      <c r="AH13" s="1057"/>
      <c r="AI13" s="1057"/>
      <c r="AJ13" s="1058"/>
      <c r="AK13" s="1113">
        <v>491</v>
      </c>
      <c r="AL13" s="1114"/>
      <c r="AM13" s="1114"/>
      <c r="AN13" s="1114"/>
      <c r="AO13" s="1114"/>
      <c r="AP13" s="1115">
        <v>622</v>
      </c>
      <c r="AQ13" s="990"/>
      <c r="AR13" s="990"/>
      <c r="AS13" s="990"/>
      <c r="AT13" s="1113"/>
      <c r="AU13" s="1111"/>
      <c r="AV13" s="1111"/>
      <c r="AW13" s="1111"/>
      <c r="AX13" s="1111"/>
      <c r="AY13" s="1112"/>
      <c r="AZ13" s="241"/>
      <c r="BA13" s="241"/>
      <c r="BB13" s="241"/>
      <c r="BC13" s="241"/>
      <c r="BD13" s="241"/>
      <c r="BE13" s="242"/>
      <c r="BF13" s="242"/>
      <c r="BG13" s="242"/>
      <c r="BH13" s="242"/>
      <c r="BI13" s="242"/>
      <c r="BJ13" s="242"/>
      <c r="BK13" s="242"/>
      <c r="BL13" s="242"/>
      <c r="BM13" s="242"/>
      <c r="BN13" s="242"/>
      <c r="BO13" s="242"/>
      <c r="BP13" s="242"/>
      <c r="BQ13" s="251">
        <v>7</v>
      </c>
      <c r="BR13" s="252"/>
      <c r="BS13" s="1014" t="s">
        <v>582</v>
      </c>
      <c r="BT13" s="1015"/>
      <c r="BU13" s="1015"/>
      <c r="BV13" s="1015"/>
      <c r="BW13" s="1015"/>
      <c r="BX13" s="1015"/>
      <c r="BY13" s="1015"/>
      <c r="BZ13" s="1015"/>
      <c r="CA13" s="1015"/>
      <c r="CB13" s="1015"/>
      <c r="CC13" s="1015"/>
      <c r="CD13" s="1015"/>
      <c r="CE13" s="1015"/>
      <c r="CF13" s="1015"/>
      <c r="CG13" s="1016"/>
      <c r="CH13" s="989">
        <v>0</v>
      </c>
      <c r="CI13" s="990"/>
      <c r="CJ13" s="990"/>
      <c r="CK13" s="990"/>
      <c r="CL13" s="991"/>
      <c r="CM13" s="989">
        <v>100</v>
      </c>
      <c r="CN13" s="990"/>
      <c r="CO13" s="990"/>
      <c r="CP13" s="990"/>
      <c r="CQ13" s="991"/>
      <c r="CR13" s="989">
        <v>100</v>
      </c>
      <c r="CS13" s="990"/>
      <c r="CT13" s="990"/>
      <c r="CU13" s="990"/>
      <c r="CV13" s="991"/>
      <c r="CW13" s="989">
        <v>69</v>
      </c>
      <c r="CX13" s="990"/>
      <c r="CY13" s="990"/>
      <c r="CZ13" s="990"/>
      <c r="DA13" s="991"/>
      <c r="DB13" s="989" t="s">
        <v>477</v>
      </c>
      <c r="DC13" s="990"/>
      <c r="DD13" s="990"/>
      <c r="DE13" s="990"/>
      <c r="DF13" s="991"/>
      <c r="DG13" s="989" t="s">
        <v>477</v>
      </c>
      <c r="DH13" s="990"/>
      <c r="DI13" s="990"/>
      <c r="DJ13" s="990"/>
      <c r="DK13" s="991"/>
      <c r="DL13" s="989" t="s">
        <v>477</v>
      </c>
      <c r="DM13" s="990"/>
      <c r="DN13" s="990"/>
      <c r="DO13" s="990"/>
      <c r="DP13" s="991"/>
      <c r="DQ13" s="989" t="s">
        <v>477</v>
      </c>
      <c r="DR13" s="990"/>
      <c r="DS13" s="990"/>
      <c r="DT13" s="990"/>
      <c r="DU13" s="991"/>
      <c r="DV13" s="1014"/>
      <c r="DW13" s="1015"/>
      <c r="DX13" s="1015"/>
      <c r="DY13" s="1015"/>
      <c r="DZ13" s="1047"/>
      <c r="EA13" s="243"/>
    </row>
    <row r="14" spans="1:131" s="244" customFormat="1" ht="26.25" customHeight="1" x14ac:dyDescent="0.2">
      <c r="A14" s="250">
        <v>8</v>
      </c>
      <c r="B14" s="1041" t="s">
        <v>551</v>
      </c>
      <c r="C14" s="1042"/>
      <c r="D14" s="1042"/>
      <c r="E14" s="1042"/>
      <c r="F14" s="1042"/>
      <c r="G14" s="1042"/>
      <c r="H14" s="1042"/>
      <c r="I14" s="1042"/>
      <c r="J14" s="1042"/>
      <c r="K14" s="1042"/>
      <c r="L14" s="1042"/>
      <c r="M14" s="1042"/>
      <c r="N14" s="1042"/>
      <c r="O14" s="1042"/>
      <c r="P14" s="1043"/>
      <c r="Q14" s="1116">
        <v>177</v>
      </c>
      <c r="R14" s="1055"/>
      <c r="S14" s="1055"/>
      <c r="T14" s="1055"/>
      <c r="U14" s="1056"/>
      <c r="V14" s="1054">
        <v>56</v>
      </c>
      <c r="W14" s="1055"/>
      <c r="X14" s="1055"/>
      <c r="Y14" s="1055"/>
      <c r="Z14" s="1056"/>
      <c r="AA14" s="1054">
        <f t="shared" si="0"/>
        <v>121</v>
      </c>
      <c r="AB14" s="1055"/>
      <c r="AC14" s="1055"/>
      <c r="AD14" s="1055"/>
      <c r="AE14" s="1118"/>
      <c r="AF14" s="1059">
        <v>0</v>
      </c>
      <c r="AG14" s="1057"/>
      <c r="AH14" s="1057"/>
      <c r="AI14" s="1057"/>
      <c r="AJ14" s="1058"/>
      <c r="AK14" s="1113">
        <v>0</v>
      </c>
      <c r="AL14" s="1114"/>
      <c r="AM14" s="1114"/>
      <c r="AN14" s="1114"/>
      <c r="AO14" s="1114"/>
      <c r="AP14" s="1115">
        <v>0</v>
      </c>
      <c r="AQ14" s="990"/>
      <c r="AR14" s="990"/>
      <c r="AS14" s="990"/>
      <c r="AT14" s="1113"/>
      <c r="AU14" s="1111"/>
      <c r="AV14" s="1111"/>
      <c r="AW14" s="1111"/>
      <c r="AX14" s="1111"/>
      <c r="AY14" s="1112"/>
      <c r="AZ14" s="241"/>
      <c r="BA14" s="241"/>
      <c r="BB14" s="241"/>
      <c r="BC14" s="241"/>
      <c r="BD14" s="241"/>
      <c r="BE14" s="242"/>
      <c r="BF14" s="242"/>
      <c r="BG14" s="242"/>
      <c r="BH14" s="242"/>
      <c r="BI14" s="242"/>
      <c r="BJ14" s="242"/>
      <c r="BK14" s="242"/>
      <c r="BL14" s="242"/>
      <c r="BM14" s="242"/>
      <c r="BN14" s="242"/>
      <c r="BO14" s="242"/>
      <c r="BP14" s="242"/>
      <c r="BQ14" s="251">
        <v>8</v>
      </c>
      <c r="BR14" s="252"/>
      <c r="BS14" s="1014" t="s">
        <v>583</v>
      </c>
      <c r="BT14" s="1015"/>
      <c r="BU14" s="1015"/>
      <c r="BV14" s="1015"/>
      <c r="BW14" s="1015"/>
      <c r="BX14" s="1015"/>
      <c r="BY14" s="1015"/>
      <c r="BZ14" s="1015"/>
      <c r="CA14" s="1015"/>
      <c r="CB14" s="1015"/>
      <c r="CC14" s="1015"/>
      <c r="CD14" s="1015"/>
      <c r="CE14" s="1015"/>
      <c r="CF14" s="1015"/>
      <c r="CG14" s="1016"/>
      <c r="CH14" s="989">
        <v>64</v>
      </c>
      <c r="CI14" s="990"/>
      <c r="CJ14" s="990"/>
      <c r="CK14" s="990"/>
      <c r="CL14" s="991"/>
      <c r="CM14" s="989">
        <v>2128</v>
      </c>
      <c r="CN14" s="990"/>
      <c r="CO14" s="990"/>
      <c r="CP14" s="990"/>
      <c r="CQ14" s="991"/>
      <c r="CR14" s="989">
        <v>2000</v>
      </c>
      <c r="CS14" s="990"/>
      <c r="CT14" s="990"/>
      <c r="CU14" s="990"/>
      <c r="CV14" s="991"/>
      <c r="CW14" s="989">
        <v>28</v>
      </c>
      <c r="CX14" s="990"/>
      <c r="CY14" s="990"/>
      <c r="CZ14" s="990"/>
      <c r="DA14" s="991"/>
      <c r="DB14" s="989" t="s">
        <v>477</v>
      </c>
      <c r="DC14" s="990"/>
      <c r="DD14" s="990"/>
      <c r="DE14" s="990"/>
      <c r="DF14" s="991"/>
      <c r="DG14" s="989" t="s">
        <v>477</v>
      </c>
      <c r="DH14" s="990"/>
      <c r="DI14" s="990"/>
      <c r="DJ14" s="990"/>
      <c r="DK14" s="991"/>
      <c r="DL14" s="989" t="s">
        <v>477</v>
      </c>
      <c r="DM14" s="990"/>
      <c r="DN14" s="990"/>
      <c r="DO14" s="990"/>
      <c r="DP14" s="991"/>
      <c r="DQ14" s="989" t="s">
        <v>477</v>
      </c>
      <c r="DR14" s="990"/>
      <c r="DS14" s="990"/>
      <c r="DT14" s="990"/>
      <c r="DU14" s="991"/>
      <c r="DV14" s="1014"/>
      <c r="DW14" s="1015"/>
      <c r="DX14" s="1015"/>
      <c r="DY14" s="1015"/>
      <c r="DZ14" s="1047"/>
      <c r="EA14" s="243"/>
    </row>
    <row r="15" spans="1:131" s="244" customFormat="1" ht="26.25" customHeight="1" x14ac:dyDescent="0.2">
      <c r="A15" s="250">
        <v>9</v>
      </c>
      <c r="B15" s="1041" t="s">
        <v>552</v>
      </c>
      <c r="C15" s="1042"/>
      <c r="D15" s="1042"/>
      <c r="E15" s="1042"/>
      <c r="F15" s="1042"/>
      <c r="G15" s="1042"/>
      <c r="H15" s="1042"/>
      <c r="I15" s="1042"/>
      <c r="J15" s="1042"/>
      <c r="K15" s="1042"/>
      <c r="L15" s="1042"/>
      <c r="M15" s="1042"/>
      <c r="N15" s="1042"/>
      <c r="O15" s="1042"/>
      <c r="P15" s="1043"/>
      <c r="Q15" s="1117">
        <v>264</v>
      </c>
      <c r="R15" s="1057"/>
      <c r="S15" s="1057"/>
      <c r="T15" s="1057"/>
      <c r="U15" s="1061"/>
      <c r="V15" s="1050">
        <v>14</v>
      </c>
      <c r="W15" s="1057"/>
      <c r="X15" s="1057"/>
      <c r="Y15" s="1057"/>
      <c r="Z15" s="1061"/>
      <c r="AA15" s="1050">
        <f t="shared" si="0"/>
        <v>250</v>
      </c>
      <c r="AB15" s="1057"/>
      <c r="AC15" s="1057"/>
      <c r="AD15" s="1057"/>
      <c r="AE15" s="1058"/>
      <c r="AF15" s="1059">
        <v>0</v>
      </c>
      <c r="AG15" s="1057"/>
      <c r="AH15" s="1057"/>
      <c r="AI15" s="1057"/>
      <c r="AJ15" s="1058"/>
      <c r="AK15" s="1113">
        <v>1</v>
      </c>
      <c r="AL15" s="1114"/>
      <c r="AM15" s="1114"/>
      <c r="AN15" s="1114"/>
      <c r="AO15" s="1114"/>
      <c r="AP15" s="1115">
        <v>0</v>
      </c>
      <c r="AQ15" s="990"/>
      <c r="AR15" s="990"/>
      <c r="AS15" s="990"/>
      <c r="AT15" s="1113"/>
      <c r="AU15" s="1111"/>
      <c r="AV15" s="1111"/>
      <c r="AW15" s="1111"/>
      <c r="AX15" s="1111"/>
      <c r="AY15" s="1112"/>
      <c r="AZ15" s="241"/>
      <c r="BA15" s="241"/>
      <c r="BB15" s="241"/>
      <c r="BC15" s="241"/>
      <c r="BD15" s="241"/>
      <c r="BE15" s="242"/>
      <c r="BF15" s="242"/>
      <c r="BG15" s="242"/>
      <c r="BH15" s="242"/>
      <c r="BI15" s="242"/>
      <c r="BJ15" s="242"/>
      <c r="BK15" s="242"/>
      <c r="BL15" s="242"/>
      <c r="BM15" s="242"/>
      <c r="BN15" s="242"/>
      <c r="BO15" s="242"/>
      <c r="BP15" s="242"/>
      <c r="BQ15" s="251">
        <v>9</v>
      </c>
      <c r="BR15" s="252"/>
      <c r="BS15" s="1014" t="s">
        <v>584</v>
      </c>
      <c r="BT15" s="1015"/>
      <c r="BU15" s="1015"/>
      <c r="BV15" s="1015"/>
      <c r="BW15" s="1015"/>
      <c r="BX15" s="1015"/>
      <c r="BY15" s="1015"/>
      <c r="BZ15" s="1015"/>
      <c r="CA15" s="1015"/>
      <c r="CB15" s="1015"/>
      <c r="CC15" s="1015"/>
      <c r="CD15" s="1015"/>
      <c r="CE15" s="1015"/>
      <c r="CF15" s="1015"/>
      <c r="CG15" s="1016"/>
      <c r="CH15" s="989" t="s">
        <v>585</v>
      </c>
      <c r="CI15" s="990"/>
      <c r="CJ15" s="990"/>
      <c r="CK15" s="990"/>
      <c r="CL15" s="991"/>
      <c r="CM15" s="989">
        <v>86</v>
      </c>
      <c r="CN15" s="990"/>
      <c r="CO15" s="990"/>
      <c r="CP15" s="990"/>
      <c r="CQ15" s="991"/>
      <c r="CR15" s="989">
        <v>10</v>
      </c>
      <c r="CS15" s="990"/>
      <c r="CT15" s="990"/>
      <c r="CU15" s="990"/>
      <c r="CV15" s="991"/>
      <c r="CW15" s="989">
        <v>45</v>
      </c>
      <c r="CX15" s="990"/>
      <c r="CY15" s="990"/>
      <c r="CZ15" s="990"/>
      <c r="DA15" s="991"/>
      <c r="DB15" s="989" t="s">
        <v>477</v>
      </c>
      <c r="DC15" s="990"/>
      <c r="DD15" s="990"/>
      <c r="DE15" s="990"/>
      <c r="DF15" s="991"/>
      <c r="DG15" s="989" t="s">
        <v>477</v>
      </c>
      <c r="DH15" s="990"/>
      <c r="DI15" s="990"/>
      <c r="DJ15" s="990"/>
      <c r="DK15" s="991"/>
      <c r="DL15" s="989" t="s">
        <v>477</v>
      </c>
      <c r="DM15" s="990"/>
      <c r="DN15" s="990"/>
      <c r="DO15" s="990"/>
      <c r="DP15" s="991"/>
      <c r="DQ15" s="989" t="s">
        <v>477</v>
      </c>
      <c r="DR15" s="990"/>
      <c r="DS15" s="990"/>
      <c r="DT15" s="990"/>
      <c r="DU15" s="991"/>
      <c r="DV15" s="1014"/>
      <c r="DW15" s="1015"/>
      <c r="DX15" s="1015"/>
      <c r="DY15" s="1015"/>
      <c r="DZ15" s="1047"/>
      <c r="EA15" s="243"/>
    </row>
    <row r="16" spans="1:131" s="244" customFormat="1" ht="26.25" customHeight="1" x14ac:dyDescent="0.2">
      <c r="A16" s="250">
        <v>10</v>
      </c>
      <c r="B16" s="1041" t="s">
        <v>553</v>
      </c>
      <c r="C16" s="1042"/>
      <c r="D16" s="1042"/>
      <c r="E16" s="1042"/>
      <c r="F16" s="1042"/>
      <c r="G16" s="1042"/>
      <c r="H16" s="1042"/>
      <c r="I16" s="1042"/>
      <c r="J16" s="1042"/>
      <c r="K16" s="1042"/>
      <c r="L16" s="1042"/>
      <c r="M16" s="1042"/>
      <c r="N16" s="1042"/>
      <c r="O16" s="1042"/>
      <c r="P16" s="1043"/>
      <c r="Q16" s="1116">
        <v>17162</v>
      </c>
      <c r="R16" s="1055"/>
      <c r="S16" s="1055"/>
      <c r="T16" s="1055"/>
      <c r="U16" s="1056"/>
      <c r="V16" s="1054">
        <v>16825</v>
      </c>
      <c r="W16" s="1055"/>
      <c r="X16" s="1055"/>
      <c r="Y16" s="1055"/>
      <c r="Z16" s="1056"/>
      <c r="AA16" s="1050">
        <f t="shared" si="0"/>
        <v>337</v>
      </c>
      <c r="AB16" s="1057"/>
      <c r="AC16" s="1057"/>
      <c r="AD16" s="1057"/>
      <c r="AE16" s="1058"/>
      <c r="AF16" s="1059">
        <v>337</v>
      </c>
      <c r="AG16" s="1057"/>
      <c r="AH16" s="1057"/>
      <c r="AI16" s="1057"/>
      <c r="AJ16" s="1058"/>
      <c r="AK16" s="1113">
        <v>1442</v>
      </c>
      <c r="AL16" s="1114"/>
      <c r="AM16" s="1114"/>
      <c r="AN16" s="1114"/>
      <c r="AO16" s="1114"/>
      <c r="AP16" s="1115">
        <v>56206</v>
      </c>
      <c r="AQ16" s="990"/>
      <c r="AR16" s="990"/>
      <c r="AS16" s="990"/>
      <c r="AT16" s="1113"/>
      <c r="AU16" s="1111"/>
      <c r="AV16" s="1111"/>
      <c r="AW16" s="1111"/>
      <c r="AX16" s="1111"/>
      <c r="AY16" s="1112"/>
      <c r="AZ16" s="241"/>
      <c r="BA16" s="241"/>
      <c r="BB16" s="241"/>
      <c r="BC16" s="241"/>
      <c r="BD16" s="241"/>
      <c r="BE16" s="242"/>
      <c r="BF16" s="242"/>
      <c r="BG16" s="242"/>
      <c r="BH16" s="242"/>
      <c r="BI16" s="242"/>
      <c r="BJ16" s="242"/>
      <c r="BK16" s="242"/>
      <c r="BL16" s="242"/>
      <c r="BM16" s="242"/>
      <c r="BN16" s="242"/>
      <c r="BO16" s="242"/>
      <c r="BP16" s="242"/>
      <c r="BQ16" s="251">
        <v>10</v>
      </c>
      <c r="BR16" s="252"/>
      <c r="BS16" s="1014" t="s">
        <v>586</v>
      </c>
      <c r="BT16" s="1015"/>
      <c r="BU16" s="1015"/>
      <c r="BV16" s="1015"/>
      <c r="BW16" s="1015"/>
      <c r="BX16" s="1015"/>
      <c r="BY16" s="1015"/>
      <c r="BZ16" s="1015"/>
      <c r="CA16" s="1015"/>
      <c r="CB16" s="1015"/>
      <c r="CC16" s="1015"/>
      <c r="CD16" s="1015"/>
      <c r="CE16" s="1015"/>
      <c r="CF16" s="1015"/>
      <c r="CG16" s="1016"/>
      <c r="CH16" s="989">
        <v>2</v>
      </c>
      <c r="CI16" s="990"/>
      <c r="CJ16" s="990"/>
      <c r="CK16" s="990"/>
      <c r="CL16" s="991"/>
      <c r="CM16" s="989">
        <v>21</v>
      </c>
      <c r="CN16" s="990"/>
      <c r="CO16" s="990"/>
      <c r="CP16" s="990"/>
      <c r="CQ16" s="991"/>
      <c r="CR16" s="989">
        <v>5</v>
      </c>
      <c r="CS16" s="990"/>
      <c r="CT16" s="990"/>
      <c r="CU16" s="990"/>
      <c r="CV16" s="991"/>
      <c r="CW16" s="989">
        <v>46</v>
      </c>
      <c r="CX16" s="990"/>
      <c r="CY16" s="990"/>
      <c r="CZ16" s="990"/>
      <c r="DA16" s="991"/>
      <c r="DB16" s="989">
        <v>124</v>
      </c>
      <c r="DC16" s="990"/>
      <c r="DD16" s="990"/>
      <c r="DE16" s="990"/>
      <c r="DF16" s="991"/>
      <c r="DG16" s="989" t="s">
        <v>477</v>
      </c>
      <c r="DH16" s="990"/>
      <c r="DI16" s="990"/>
      <c r="DJ16" s="990"/>
      <c r="DK16" s="991"/>
      <c r="DL16" s="989" t="s">
        <v>477</v>
      </c>
      <c r="DM16" s="990"/>
      <c r="DN16" s="990"/>
      <c r="DO16" s="990"/>
      <c r="DP16" s="991"/>
      <c r="DQ16" s="989" t="s">
        <v>477</v>
      </c>
      <c r="DR16" s="990"/>
      <c r="DS16" s="990"/>
      <c r="DT16" s="990"/>
      <c r="DU16" s="991"/>
      <c r="DV16" s="1014" t="s">
        <v>587</v>
      </c>
      <c r="DW16" s="1015"/>
      <c r="DX16" s="1015"/>
      <c r="DY16" s="1015"/>
      <c r="DZ16" s="1047"/>
      <c r="EA16" s="243"/>
    </row>
    <row r="17" spans="1:131" s="244" customFormat="1" ht="26.25" customHeight="1" x14ac:dyDescent="0.2">
      <c r="A17" s="250">
        <v>11</v>
      </c>
      <c r="B17" s="1041"/>
      <c r="C17" s="1042"/>
      <c r="D17" s="1042"/>
      <c r="E17" s="1042"/>
      <c r="F17" s="1042"/>
      <c r="G17" s="1042"/>
      <c r="H17" s="1042"/>
      <c r="I17" s="1042"/>
      <c r="J17" s="1042"/>
      <c r="K17" s="1042"/>
      <c r="L17" s="1042"/>
      <c r="M17" s="1042"/>
      <c r="N17" s="1042"/>
      <c r="O17" s="1042"/>
      <c r="P17" s="1043"/>
      <c r="Q17" s="1049"/>
      <c r="R17" s="1045"/>
      <c r="S17" s="1045"/>
      <c r="T17" s="1045"/>
      <c r="U17" s="1045"/>
      <c r="V17" s="1045"/>
      <c r="W17" s="1045"/>
      <c r="X17" s="1045"/>
      <c r="Y17" s="1045"/>
      <c r="Z17" s="1045"/>
      <c r="AA17" s="1045"/>
      <c r="AB17" s="1045"/>
      <c r="AC17" s="1045"/>
      <c r="AD17" s="1045"/>
      <c r="AE17" s="1050"/>
      <c r="AF17" s="1059"/>
      <c r="AG17" s="1057"/>
      <c r="AH17" s="1057"/>
      <c r="AI17" s="1057"/>
      <c r="AJ17" s="1058"/>
      <c r="AK17" s="1113"/>
      <c r="AL17" s="1114"/>
      <c r="AM17" s="1114"/>
      <c r="AN17" s="1114"/>
      <c r="AO17" s="1114"/>
      <c r="AP17" s="1114"/>
      <c r="AQ17" s="1114"/>
      <c r="AR17" s="1114"/>
      <c r="AS17" s="1114"/>
      <c r="AT17" s="1114"/>
      <c r="AU17" s="1111"/>
      <c r="AV17" s="1111"/>
      <c r="AW17" s="1111"/>
      <c r="AX17" s="1111"/>
      <c r="AY17" s="1112"/>
      <c r="AZ17" s="241"/>
      <c r="BA17" s="241"/>
      <c r="BB17" s="241"/>
      <c r="BC17" s="241"/>
      <c r="BD17" s="241"/>
      <c r="BE17" s="242"/>
      <c r="BF17" s="242"/>
      <c r="BG17" s="242"/>
      <c r="BH17" s="242"/>
      <c r="BI17" s="242"/>
      <c r="BJ17" s="242"/>
      <c r="BK17" s="242"/>
      <c r="BL17" s="242"/>
      <c r="BM17" s="242"/>
      <c r="BN17" s="242"/>
      <c r="BO17" s="242"/>
      <c r="BP17" s="242"/>
      <c r="BQ17" s="251">
        <v>11</v>
      </c>
      <c r="BR17" s="252"/>
      <c r="BS17" s="1014" t="s">
        <v>588</v>
      </c>
      <c r="BT17" s="1015"/>
      <c r="BU17" s="1015"/>
      <c r="BV17" s="1015"/>
      <c r="BW17" s="1015"/>
      <c r="BX17" s="1015"/>
      <c r="BY17" s="1015"/>
      <c r="BZ17" s="1015"/>
      <c r="CA17" s="1015"/>
      <c r="CB17" s="1015"/>
      <c r="CC17" s="1015"/>
      <c r="CD17" s="1015"/>
      <c r="CE17" s="1015"/>
      <c r="CF17" s="1015"/>
      <c r="CG17" s="1016"/>
      <c r="CH17" s="989" t="s">
        <v>589</v>
      </c>
      <c r="CI17" s="990"/>
      <c r="CJ17" s="990"/>
      <c r="CK17" s="990"/>
      <c r="CL17" s="991"/>
      <c r="CM17" s="989">
        <v>1021</v>
      </c>
      <c r="CN17" s="990"/>
      <c r="CO17" s="990"/>
      <c r="CP17" s="990"/>
      <c r="CQ17" s="991"/>
      <c r="CR17" s="989">
        <v>300</v>
      </c>
      <c r="CS17" s="990"/>
      <c r="CT17" s="990"/>
      <c r="CU17" s="990"/>
      <c r="CV17" s="991"/>
      <c r="CW17" s="989">
        <v>7</v>
      </c>
      <c r="CX17" s="990"/>
      <c r="CY17" s="990"/>
      <c r="CZ17" s="990"/>
      <c r="DA17" s="991"/>
      <c r="DB17" s="989" t="s">
        <v>477</v>
      </c>
      <c r="DC17" s="990"/>
      <c r="DD17" s="990"/>
      <c r="DE17" s="990"/>
      <c r="DF17" s="991"/>
      <c r="DG17" s="989" t="s">
        <v>477</v>
      </c>
      <c r="DH17" s="990"/>
      <c r="DI17" s="990"/>
      <c r="DJ17" s="990"/>
      <c r="DK17" s="991"/>
      <c r="DL17" s="989" t="s">
        <v>477</v>
      </c>
      <c r="DM17" s="990"/>
      <c r="DN17" s="990"/>
      <c r="DO17" s="990"/>
      <c r="DP17" s="991"/>
      <c r="DQ17" s="989" t="s">
        <v>477</v>
      </c>
      <c r="DR17" s="990"/>
      <c r="DS17" s="990"/>
      <c r="DT17" s="990"/>
      <c r="DU17" s="991"/>
      <c r="DV17" s="1014"/>
      <c r="DW17" s="1015"/>
      <c r="DX17" s="1015"/>
      <c r="DY17" s="1015"/>
      <c r="DZ17" s="1047"/>
      <c r="EA17" s="243"/>
    </row>
    <row r="18" spans="1:131" s="244" customFormat="1" ht="26.25" customHeight="1" x14ac:dyDescent="0.2">
      <c r="A18" s="250">
        <v>12</v>
      </c>
      <c r="B18" s="1041"/>
      <c r="C18" s="1042"/>
      <c r="D18" s="1042"/>
      <c r="E18" s="1042"/>
      <c r="F18" s="1042"/>
      <c r="G18" s="1042"/>
      <c r="H18" s="1042"/>
      <c r="I18" s="1042"/>
      <c r="J18" s="1042"/>
      <c r="K18" s="1042"/>
      <c r="L18" s="1042"/>
      <c r="M18" s="1042"/>
      <c r="N18" s="1042"/>
      <c r="O18" s="1042"/>
      <c r="P18" s="1043"/>
      <c r="Q18" s="1049"/>
      <c r="R18" s="1045"/>
      <c r="S18" s="1045"/>
      <c r="T18" s="1045"/>
      <c r="U18" s="1045"/>
      <c r="V18" s="1045"/>
      <c r="W18" s="1045"/>
      <c r="X18" s="1045"/>
      <c r="Y18" s="1045"/>
      <c r="Z18" s="1045"/>
      <c r="AA18" s="1045"/>
      <c r="AB18" s="1045"/>
      <c r="AC18" s="1045"/>
      <c r="AD18" s="1045"/>
      <c r="AE18" s="1050"/>
      <c r="AF18" s="1059"/>
      <c r="AG18" s="1057"/>
      <c r="AH18" s="1057"/>
      <c r="AI18" s="1057"/>
      <c r="AJ18" s="1058"/>
      <c r="AK18" s="1113"/>
      <c r="AL18" s="1114"/>
      <c r="AM18" s="1114"/>
      <c r="AN18" s="1114"/>
      <c r="AO18" s="1114"/>
      <c r="AP18" s="1114"/>
      <c r="AQ18" s="1114"/>
      <c r="AR18" s="1114"/>
      <c r="AS18" s="1114"/>
      <c r="AT18" s="1114"/>
      <c r="AU18" s="1111"/>
      <c r="AV18" s="1111"/>
      <c r="AW18" s="1111"/>
      <c r="AX18" s="1111"/>
      <c r="AY18" s="1112"/>
      <c r="AZ18" s="241"/>
      <c r="BA18" s="241"/>
      <c r="BB18" s="241"/>
      <c r="BC18" s="241"/>
      <c r="BD18" s="241"/>
      <c r="BE18" s="242"/>
      <c r="BF18" s="242"/>
      <c r="BG18" s="242"/>
      <c r="BH18" s="242"/>
      <c r="BI18" s="242"/>
      <c r="BJ18" s="242"/>
      <c r="BK18" s="242"/>
      <c r="BL18" s="242"/>
      <c r="BM18" s="242"/>
      <c r="BN18" s="242"/>
      <c r="BO18" s="242"/>
      <c r="BP18" s="242"/>
      <c r="BQ18" s="251">
        <v>12</v>
      </c>
      <c r="BR18" s="252" t="s">
        <v>590</v>
      </c>
      <c r="BS18" s="1014" t="s">
        <v>591</v>
      </c>
      <c r="BT18" s="1015"/>
      <c r="BU18" s="1015"/>
      <c r="BV18" s="1015"/>
      <c r="BW18" s="1015"/>
      <c r="BX18" s="1015"/>
      <c r="BY18" s="1015"/>
      <c r="BZ18" s="1015"/>
      <c r="CA18" s="1015"/>
      <c r="CB18" s="1015"/>
      <c r="CC18" s="1015"/>
      <c r="CD18" s="1015"/>
      <c r="CE18" s="1015"/>
      <c r="CF18" s="1015"/>
      <c r="CG18" s="1016"/>
      <c r="CH18" s="989">
        <v>7</v>
      </c>
      <c r="CI18" s="990"/>
      <c r="CJ18" s="990"/>
      <c r="CK18" s="990"/>
      <c r="CL18" s="991"/>
      <c r="CM18" s="989">
        <v>616</v>
      </c>
      <c r="CN18" s="990"/>
      <c r="CO18" s="990"/>
      <c r="CP18" s="990"/>
      <c r="CQ18" s="991"/>
      <c r="CR18" s="989">
        <v>12</v>
      </c>
      <c r="CS18" s="990"/>
      <c r="CT18" s="990"/>
      <c r="CU18" s="990"/>
      <c r="CV18" s="991"/>
      <c r="CW18" s="989">
        <v>489</v>
      </c>
      <c r="CX18" s="990"/>
      <c r="CY18" s="990"/>
      <c r="CZ18" s="990"/>
      <c r="DA18" s="991"/>
      <c r="DB18" s="989">
        <v>9021</v>
      </c>
      <c r="DC18" s="990"/>
      <c r="DD18" s="990"/>
      <c r="DE18" s="990"/>
      <c r="DF18" s="991"/>
      <c r="DG18" s="989" t="s">
        <v>477</v>
      </c>
      <c r="DH18" s="990"/>
      <c r="DI18" s="990"/>
      <c r="DJ18" s="990"/>
      <c r="DK18" s="991"/>
      <c r="DL18" s="989">
        <v>20013</v>
      </c>
      <c r="DM18" s="990"/>
      <c r="DN18" s="990"/>
      <c r="DO18" s="990"/>
      <c r="DP18" s="991"/>
      <c r="DQ18" s="989">
        <v>1853</v>
      </c>
      <c r="DR18" s="990"/>
      <c r="DS18" s="990"/>
      <c r="DT18" s="990"/>
      <c r="DU18" s="991"/>
      <c r="DV18" s="1014"/>
      <c r="DW18" s="1015"/>
      <c r="DX18" s="1015"/>
      <c r="DY18" s="1015"/>
      <c r="DZ18" s="1047"/>
      <c r="EA18" s="243"/>
    </row>
    <row r="19" spans="1:131" s="244" customFormat="1" ht="26.25" customHeight="1" x14ac:dyDescent="0.2">
      <c r="A19" s="250">
        <v>13</v>
      </c>
      <c r="B19" s="1041"/>
      <c r="C19" s="1042"/>
      <c r="D19" s="1042"/>
      <c r="E19" s="1042"/>
      <c r="F19" s="1042"/>
      <c r="G19" s="1042"/>
      <c r="H19" s="1042"/>
      <c r="I19" s="1042"/>
      <c r="J19" s="1042"/>
      <c r="K19" s="1042"/>
      <c r="L19" s="1042"/>
      <c r="M19" s="1042"/>
      <c r="N19" s="1042"/>
      <c r="O19" s="1042"/>
      <c r="P19" s="1043"/>
      <c r="Q19" s="1049"/>
      <c r="R19" s="1045"/>
      <c r="S19" s="1045"/>
      <c r="T19" s="1045"/>
      <c r="U19" s="1045"/>
      <c r="V19" s="1045"/>
      <c r="W19" s="1045"/>
      <c r="X19" s="1045"/>
      <c r="Y19" s="1045"/>
      <c r="Z19" s="1045"/>
      <c r="AA19" s="1045"/>
      <c r="AB19" s="1045"/>
      <c r="AC19" s="1045"/>
      <c r="AD19" s="1045"/>
      <c r="AE19" s="1050"/>
      <c r="AF19" s="1059"/>
      <c r="AG19" s="1057"/>
      <c r="AH19" s="1057"/>
      <c r="AI19" s="1057"/>
      <c r="AJ19" s="1058"/>
      <c r="AK19" s="1113"/>
      <c r="AL19" s="1114"/>
      <c r="AM19" s="1114"/>
      <c r="AN19" s="1114"/>
      <c r="AO19" s="1114"/>
      <c r="AP19" s="1114"/>
      <c r="AQ19" s="1114"/>
      <c r="AR19" s="1114"/>
      <c r="AS19" s="1114"/>
      <c r="AT19" s="1114"/>
      <c r="AU19" s="1111"/>
      <c r="AV19" s="1111"/>
      <c r="AW19" s="1111"/>
      <c r="AX19" s="1111"/>
      <c r="AY19" s="1112"/>
      <c r="AZ19" s="241"/>
      <c r="BA19" s="241"/>
      <c r="BB19" s="241"/>
      <c r="BC19" s="241"/>
      <c r="BD19" s="241"/>
      <c r="BE19" s="242"/>
      <c r="BF19" s="242"/>
      <c r="BG19" s="242"/>
      <c r="BH19" s="242"/>
      <c r="BI19" s="242"/>
      <c r="BJ19" s="242"/>
      <c r="BK19" s="242"/>
      <c r="BL19" s="242"/>
      <c r="BM19" s="242"/>
      <c r="BN19" s="242"/>
      <c r="BO19" s="242"/>
      <c r="BP19" s="242"/>
      <c r="BQ19" s="251">
        <v>13</v>
      </c>
      <c r="BR19" s="252"/>
      <c r="BS19" s="1014" t="s">
        <v>592</v>
      </c>
      <c r="BT19" s="1015"/>
      <c r="BU19" s="1015"/>
      <c r="BV19" s="1015"/>
      <c r="BW19" s="1015"/>
      <c r="BX19" s="1015"/>
      <c r="BY19" s="1015"/>
      <c r="BZ19" s="1015"/>
      <c r="CA19" s="1015"/>
      <c r="CB19" s="1015"/>
      <c r="CC19" s="1015"/>
      <c r="CD19" s="1015"/>
      <c r="CE19" s="1015"/>
      <c r="CF19" s="1015"/>
      <c r="CG19" s="1016"/>
      <c r="CH19" s="989">
        <v>24</v>
      </c>
      <c r="CI19" s="990"/>
      <c r="CJ19" s="990"/>
      <c r="CK19" s="990"/>
      <c r="CL19" s="991"/>
      <c r="CM19" s="989">
        <v>1036</v>
      </c>
      <c r="CN19" s="990"/>
      <c r="CO19" s="990"/>
      <c r="CP19" s="990"/>
      <c r="CQ19" s="991"/>
      <c r="CR19" s="989">
        <v>30</v>
      </c>
      <c r="CS19" s="990"/>
      <c r="CT19" s="990"/>
      <c r="CU19" s="990"/>
      <c r="CV19" s="991"/>
      <c r="CW19" s="989">
        <v>275</v>
      </c>
      <c r="CX19" s="990"/>
      <c r="CY19" s="990"/>
      <c r="CZ19" s="990"/>
      <c r="DA19" s="991"/>
      <c r="DB19" s="989" t="s">
        <v>477</v>
      </c>
      <c r="DC19" s="990"/>
      <c r="DD19" s="990"/>
      <c r="DE19" s="990"/>
      <c r="DF19" s="991"/>
      <c r="DG19" s="989" t="s">
        <v>477</v>
      </c>
      <c r="DH19" s="990"/>
      <c r="DI19" s="990"/>
      <c r="DJ19" s="990"/>
      <c r="DK19" s="991"/>
      <c r="DL19" s="989" t="s">
        <v>477</v>
      </c>
      <c r="DM19" s="990"/>
      <c r="DN19" s="990"/>
      <c r="DO19" s="990"/>
      <c r="DP19" s="991"/>
      <c r="DQ19" s="989" t="s">
        <v>477</v>
      </c>
      <c r="DR19" s="990"/>
      <c r="DS19" s="990"/>
      <c r="DT19" s="990"/>
      <c r="DU19" s="991"/>
      <c r="DV19" s="1014"/>
      <c r="DW19" s="1015"/>
      <c r="DX19" s="1015"/>
      <c r="DY19" s="1015"/>
      <c r="DZ19" s="1047"/>
      <c r="EA19" s="243"/>
    </row>
    <row r="20" spans="1:131" s="244" customFormat="1" ht="26.25" customHeight="1" x14ac:dyDescent="0.2">
      <c r="A20" s="250">
        <v>14</v>
      </c>
      <c r="B20" s="1041"/>
      <c r="C20" s="1042"/>
      <c r="D20" s="1042"/>
      <c r="E20" s="1042"/>
      <c r="F20" s="1042"/>
      <c r="G20" s="1042"/>
      <c r="H20" s="1042"/>
      <c r="I20" s="1042"/>
      <c r="J20" s="1042"/>
      <c r="K20" s="1042"/>
      <c r="L20" s="1042"/>
      <c r="M20" s="1042"/>
      <c r="N20" s="1042"/>
      <c r="O20" s="1042"/>
      <c r="P20" s="1043"/>
      <c r="Q20" s="1049"/>
      <c r="R20" s="1045"/>
      <c r="S20" s="1045"/>
      <c r="T20" s="1045"/>
      <c r="U20" s="1045"/>
      <c r="V20" s="1045"/>
      <c r="W20" s="1045"/>
      <c r="X20" s="1045"/>
      <c r="Y20" s="1045"/>
      <c r="Z20" s="1045"/>
      <c r="AA20" s="1045"/>
      <c r="AB20" s="1045"/>
      <c r="AC20" s="1045"/>
      <c r="AD20" s="1045"/>
      <c r="AE20" s="1050"/>
      <c r="AF20" s="1059"/>
      <c r="AG20" s="1057"/>
      <c r="AH20" s="1057"/>
      <c r="AI20" s="1057"/>
      <c r="AJ20" s="1058"/>
      <c r="AK20" s="1113"/>
      <c r="AL20" s="1114"/>
      <c r="AM20" s="1114"/>
      <c r="AN20" s="1114"/>
      <c r="AO20" s="1114"/>
      <c r="AP20" s="1114"/>
      <c r="AQ20" s="1114"/>
      <c r="AR20" s="1114"/>
      <c r="AS20" s="1114"/>
      <c r="AT20" s="1114"/>
      <c r="AU20" s="1111"/>
      <c r="AV20" s="1111"/>
      <c r="AW20" s="1111"/>
      <c r="AX20" s="1111"/>
      <c r="AY20" s="1112"/>
      <c r="AZ20" s="241"/>
      <c r="BA20" s="241"/>
      <c r="BB20" s="241"/>
      <c r="BC20" s="241"/>
      <c r="BD20" s="241"/>
      <c r="BE20" s="242"/>
      <c r="BF20" s="242"/>
      <c r="BG20" s="242"/>
      <c r="BH20" s="242"/>
      <c r="BI20" s="242"/>
      <c r="BJ20" s="242"/>
      <c r="BK20" s="242"/>
      <c r="BL20" s="242"/>
      <c r="BM20" s="242"/>
      <c r="BN20" s="242"/>
      <c r="BO20" s="242"/>
      <c r="BP20" s="242"/>
      <c r="BQ20" s="251">
        <v>14</v>
      </c>
      <c r="BR20" s="252"/>
      <c r="BS20" s="1014" t="s">
        <v>593</v>
      </c>
      <c r="BT20" s="1015"/>
      <c r="BU20" s="1015"/>
      <c r="BV20" s="1015"/>
      <c r="BW20" s="1015"/>
      <c r="BX20" s="1015"/>
      <c r="BY20" s="1015"/>
      <c r="BZ20" s="1015"/>
      <c r="CA20" s="1015"/>
      <c r="CB20" s="1015"/>
      <c r="CC20" s="1015"/>
      <c r="CD20" s="1015"/>
      <c r="CE20" s="1015"/>
      <c r="CF20" s="1015"/>
      <c r="CG20" s="1016"/>
      <c r="CH20" s="989">
        <v>10</v>
      </c>
      <c r="CI20" s="990"/>
      <c r="CJ20" s="990"/>
      <c r="CK20" s="990"/>
      <c r="CL20" s="991"/>
      <c r="CM20" s="989">
        <v>217</v>
      </c>
      <c r="CN20" s="990"/>
      <c r="CO20" s="990"/>
      <c r="CP20" s="990"/>
      <c r="CQ20" s="991"/>
      <c r="CR20" s="989">
        <v>70</v>
      </c>
      <c r="CS20" s="990"/>
      <c r="CT20" s="990"/>
      <c r="CU20" s="990"/>
      <c r="CV20" s="991"/>
      <c r="CW20" s="989">
        <v>60</v>
      </c>
      <c r="CX20" s="990"/>
      <c r="CY20" s="990"/>
      <c r="CZ20" s="990"/>
      <c r="DA20" s="991"/>
      <c r="DB20" s="989" t="s">
        <v>477</v>
      </c>
      <c r="DC20" s="990"/>
      <c r="DD20" s="990"/>
      <c r="DE20" s="990"/>
      <c r="DF20" s="991"/>
      <c r="DG20" s="989" t="s">
        <v>477</v>
      </c>
      <c r="DH20" s="990"/>
      <c r="DI20" s="990"/>
      <c r="DJ20" s="990"/>
      <c r="DK20" s="991"/>
      <c r="DL20" s="989" t="s">
        <v>477</v>
      </c>
      <c r="DM20" s="990"/>
      <c r="DN20" s="990"/>
      <c r="DO20" s="990"/>
      <c r="DP20" s="991"/>
      <c r="DQ20" s="989" t="s">
        <v>477</v>
      </c>
      <c r="DR20" s="990"/>
      <c r="DS20" s="990"/>
      <c r="DT20" s="990"/>
      <c r="DU20" s="991"/>
      <c r="DV20" s="1014"/>
      <c r="DW20" s="1015"/>
      <c r="DX20" s="1015"/>
      <c r="DY20" s="1015"/>
      <c r="DZ20" s="1047"/>
      <c r="EA20" s="243"/>
    </row>
    <row r="21" spans="1:131" s="244" customFormat="1" ht="26.25" customHeight="1" thickBot="1" x14ac:dyDescent="0.25">
      <c r="A21" s="250">
        <v>15</v>
      </c>
      <c r="B21" s="1041"/>
      <c r="C21" s="1042"/>
      <c r="D21" s="1042"/>
      <c r="E21" s="1042"/>
      <c r="F21" s="1042"/>
      <c r="G21" s="1042"/>
      <c r="H21" s="1042"/>
      <c r="I21" s="1042"/>
      <c r="J21" s="1042"/>
      <c r="K21" s="1042"/>
      <c r="L21" s="1042"/>
      <c r="M21" s="1042"/>
      <c r="N21" s="1042"/>
      <c r="O21" s="1042"/>
      <c r="P21" s="1043"/>
      <c r="Q21" s="1049"/>
      <c r="R21" s="1045"/>
      <c r="S21" s="1045"/>
      <c r="T21" s="1045"/>
      <c r="U21" s="1045"/>
      <c r="V21" s="1045"/>
      <c r="W21" s="1045"/>
      <c r="X21" s="1045"/>
      <c r="Y21" s="1045"/>
      <c r="Z21" s="1045"/>
      <c r="AA21" s="1045"/>
      <c r="AB21" s="1045"/>
      <c r="AC21" s="1045"/>
      <c r="AD21" s="1045"/>
      <c r="AE21" s="1050"/>
      <c r="AF21" s="1059"/>
      <c r="AG21" s="1057"/>
      <c r="AH21" s="1057"/>
      <c r="AI21" s="1057"/>
      <c r="AJ21" s="1058"/>
      <c r="AK21" s="1113"/>
      <c r="AL21" s="1114"/>
      <c r="AM21" s="1114"/>
      <c r="AN21" s="1114"/>
      <c r="AO21" s="1114"/>
      <c r="AP21" s="1114"/>
      <c r="AQ21" s="1114"/>
      <c r="AR21" s="1114"/>
      <c r="AS21" s="1114"/>
      <c r="AT21" s="1114"/>
      <c r="AU21" s="1111"/>
      <c r="AV21" s="1111"/>
      <c r="AW21" s="1111"/>
      <c r="AX21" s="1111"/>
      <c r="AY21" s="1112"/>
      <c r="AZ21" s="241"/>
      <c r="BA21" s="241"/>
      <c r="BB21" s="241"/>
      <c r="BC21" s="241"/>
      <c r="BD21" s="241"/>
      <c r="BE21" s="242"/>
      <c r="BF21" s="242"/>
      <c r="BG21" s="242"/>
      <c r="BH21" s="242"/>
      <c r="BI21" s="242"/>
      <c r="BJ21" s="242"/>
      <c r="BK21" s="242"/>
      <c r="BL21" s="242"/>
      <c r="BM21" s="242"/>
      <c r="BN21" s="242"/>
      <c r="BO21" s="242"/>
      <c r="BP21" s="242"/>
      <c r="BQ21" s="251">
        <v>15</v>
      </c>
      <c r="BR21" s="252"/>
      <c r="BS21" s="1014" t="s">
        <v>594</v>
      </c>
      <c r="BT21" s="1015"/>
      <c r="BU21" s="1015"/>
      <c r="BV21" s="1015"/>
      <c r="BW21" s="1015"/>
      <c r="BX21" s="1015"/>
      <c r="BY21" s="1015"/>
      <c r="BZ21" s="1015"/>
      <c r="CA21" s="1015"/>
      <c r="CB21" s="1015"/>
      <c r="CC21" s="1015"/>
      <c r="CD21" s="1015"/>
      <c r="CE21" s="1015"/>
      <c r="CF21" s="1015"/>
      <c r="CG21" s="1016"/>
      <c r="CH21" s="989" t="s">
        <v>595</v>
      </c>
      <c r="CI21" s="990"/>
      <c r="CJ21" s="990"/>
      <c r="CK21" s="990"/>
      <c r="CL21" s="991"/>
      <c r="CM21" s="989">
        <v>980</v>
      </c>
      <c r="CN21" s="990"/>
      <c r="CO21" s="990"/>
      <c r="CP21" s="990"/>
      <c r="CQ21" s="991"/>
      <c r="CR21" s="989">
        <v>260</v>
      </c>
      <c r="CS21" s="990"/>
      <c r="CT21" s="990"/>
      <c r="CU21" s="990"/>
      <c r="CV21" s="991"/>
      <c r="CW21" s="989">
        <v>26</v>
      </c>
      <c r="CX21" s="990"/>
      <c r="CY21" s="990"/>
      <c r="CZ21" s="990"/>
      <c r="DA21" s="991"/>
      <c r="DB21" s="989" t="s">
        <v>477</v>
      </c>
      <c r="DC21" s="990"/>
      <c r="DD21" s="990"/>
      <c r="DE21" s="990"/>
      <c r="DF21" s="991"/>
      <c r="DG21" s="989" t="s">
        <v>477</v>
      </c>
      <c r="DH21" s="990"/>
      <c r="DI21" s="990"/>
      <c r="DJ21" s="990"/>
      <c r="DK21" s="991"/>
      <c r="DL21" s="989" t="s">
        <v>477</v>
      </c>
      <c r="DM21" s="990"/>
      <c r="DN21" s="990"/>
      <c r="DO21" s="990"/>
      <c r="DP21" s="991"/>
      <c r="DQ21" s="989" t="s">
        <v>477</v>
      </c>
      <c r="DR21" s="990"/>
      <c r="DS21" s="990"/>
      <c r="DT21" s="990"/>
      <c r="DU21" s="991"/>
      <c r="DV21" s="1014"/>
      <c r="DW21" s="1015"/>
      <c r="DX21" s="1015"/>
      <c r="DY21" s="1015"/>
      <c r="DZ21" s="1047"/>
      <c r="EA21" s="243"/>
    </row>
    <row r="22" spans="1:131" s="244" customFormat="1" ht="26.25" customHeight="1" x14ac:dyDescent="0.2">
      <c r="A22" s="250">
        <v>16</v>
      </c>
      <c r="B22" s="1102"/>
      <c r="C22" s="1103"/>
      <c r="D22" s="1103"/>
      <c r="E22" s="1103"/>
      <c r="F22" s="1103"/>
      <c r="G22" s="1103"/>
      <c r="H22" s="1103"/>
      <c r="I22" s="1103"/>
      <c r="J22" s="1103"/>
      <c r="K22" s="1103"/>
      <c r="L22" s="1103"/>
      <c r="M22" s="1103"/>
      <c r="N22" s="1103"/>
      <c r="O22" s="1103"/>
      <c r="P22" s="1104"/>
      <c r="Q22" s="1105"/>
      <c r="R22" s="1106"/>
      <c r="S22" s="1106"/>
      <c r="T22" s="1106"/>
      <c r="U22" s="1106"/>
      <c r="V22" s="1106"/>
      <c r="W22" s="1106"/>
      <c r="X22" s="1106"/>
      <c r="Y22" s="1106"/>
      <c r="Z22" s="1106"/>
      <c r="AA22" s="1106"/>
      <c r="AB22" s="1106"/>
      <c r="AC22" s="1106"/>
      <c r="AD22" s="1106"/>
      <c r="AE22" s="1107"/>
      <c r="AF22" s="1108"/>
      <c r="AG22" s="1109"/>
      <c r="AH22" s="1109"/>
      <c r="AI22" s="1109"/>
      <c r="AJ22" s="1110"/>
      <c r="AK22" s="1098"/>
      <c r="AL22" s="1099"/>
      <c r="AM22" s="1099"/>
      <c r="AN22" s="1099"/>
      <c r="AO22" s="1099"/>
      <c r="AP22" s="1099"/>
      <c r="AQ22" s="1099"/>
      <c r="AR22" s="1099"/>
      <c r="AS22" s="1099"/>
      <c r="AT22" s="1099"/>
      <c r="AU22" s="1100"/>
      <c r="AV22" s="1100"/>
      <c r="AW22" s="1100"/>
      <c r="AX22" s="1100"/>
      <c r="AY22" s="1101"/>
      <c r="AZ22" s="1034" t="s">
        <v>365</v>
      </c>
      <c r="BA22" s="1034"/>
      <c r="BB22" s="1034"/>
      <c r="BC22" s="1034"/>
      <c r="BD22" s="1035"/>
      <c r="BE22" s="242"/>
      <c r="BF22" s="242"/>
      <c r="BG22" s="242"/>
      <c r="BH22" s="242"/>
      <c r="BI22" s="242"/>
      <c r="BJ22" s="242"/>
      <c r="BK22" s="242"/>
      <c r="BL22" s="242"/>
      <c r="BM22" s="242"/>
      <c r="BN22" s="242"/>
      <c r="BO22" s="242"/>
      <c r="BP22" s="242"/>
      <c r="BQ22" s="251">
        <v>16</v>
      </c>
      <c r="BR22" s="252"/>
      <c r="BS22" s="1014" t="s">
        <v>596</v>
      </c>
      <c r="BT22" s="1015"/>
      <c r="BU22" s="1015"/>
      <c r="BV22" s="1015"/>
      <c r="BW22" s="1015"/>
      <c r="BX22" s="1015"/>
      <c r="BY22" s="1015"/>
      <c r="BZ22" s="1015"/>
      <c r="CA22" s="1015"/>
      <c r="CB22" s="1015"/>
      <c r="CC22" s="1015"/>
      <c r="CD22" s="1015"/>
      <c r="CE22" s="1015"/>
      <c r="CF22" s="1015"/>
      <c r="CG22" s="1016"/>
      <c r="CH22" s="989" t="s">
        <v>585</v>
      </c>
      <c r="CI22" s="990"/>
      <c r="CJ22" s="990"/>
      <c r="CK22" s="990"/>
      <c r="CL22" s="991"/>
      <c r="CM22" s="989">
        <v>6481</v>
      </c>
      <c r="CN22" s="990"/>
      <c r="CO22" s="990"/>
      <c r="CP22" s="990"/>
      <c r="CQ22" s="991"/>
      <c r="CR22" s="989">
        <v>316</v>
      </c>
      <c r="CS22" s="990"/>
      <c r="CT22" s="990"/>
      <c r="CU22" s="990"/>
      <c r="CV22" s="991"/>
      <c r="CW22" s="989">
        <v>193</v>
      </c>
      <c r="CX22" s="990"/>
      <c r="CY22" s="990"/>
      <c r="CZ22" s="990"/>
      <c r="DA22" s="991"/>
      <c r="DB22" s="989" t="s">
        <v>477</v>
      </c>
      <c r="DC22" s="990"/>
      <c r="DD22" s="990"/>
      <c r="DE22" s="990"/>
      <c r="DF22" s="991"/>
      <c r="DG22" s="989" t="s">
        <v>477</v>
      </c>
      <c r="DH22" s="990"/>
      <c r="DI22" s="990"/>
      <c r="DJ22" s="990"/>
      <c r="DK22" s="991"/>
      <c r="DL22" s="989" t="s">
        <v>477</v>
      </c>
      <c r="DM22" s="990"/>
      <c r="DN22" s="990"/>
      <c r="DO22" s="990"/>
      <c r="DP22" s="991"/>
      <c r="DQ22" s="989" t="s">
        <v>477</v>
      </c>
      <c r="DR22" s="990"/>
      <c r="DS22" s="990"/>
      <c r="DT22" s="990"/>
      <c r="DU22" s="991"/>
      <c r="DV22" s="1014"/>
      <c r="DW22" s="1015"/>
      <c r="DX22" s="1015"/>
      <c r="DY22" s="1015"/>
      <c r="DZ22" s="1047"/>
      <c r="EA22" s="243"/>
    </row>
    <row r="23" spans="1:131" s="244" customFormat="1" ht="26.25" customHeight="1" thickBot="1" x14ac:dyDescent="0.25">
      <c r="A23" s="253" t="s">
        <v>366</v>
      </c>
      <c r="B23" s="942" t="s">
        <v>367</v>
      </c>
      <c r="C23" s="943"/>
      <c r="D23" s="943"/>
      <c r="E23" s="943"/>
      <c r="F23" s="943"/>
      <c r="G23" s="943"/>
      <c r="H23" s="943"/>
      <c r="I23" s="943"/>
      <c r="J23" s="943"/>
      <c r="K23" s="943"/>
      <c r="L23" s="943"/>
      <c r="M23" s="943"/>
      <c r="N23" s="943"/>
      <c r="O23" s="943"/>
      <c r="P23" s="944"/>
      <c r="Q23" s="1089">
        <v>2529276</v>
      </c>
      <c r="R23" s="1090"/>
      <c r="S23" s="1090"/>
      <c r="T23" s="1090"/>
      <c r="U23" s="1090"/>
      <c r="V23" s="1090">
        <v>2489854</v>
      </c>
      <c r="W23" s="1090"/>
      <c r="X23" s="1090"/>
      <c r="Y23" s="1090"/>
      <c r="Z23" s="1090"/>
      <c r="AA23" s="1090">
        <v>39422</v>
      </c>
      <c r="AB23" s="1090"/>
      <c r="AC23" s="1090"/>
      <c r="AD23" s="1090"/>
      <c r="AE23" s="1091"/>
      <c r="AF23" s="1092">
        <v>30511</v>
      </c>
      <c r="AG23" s="1090"/>
      <c r="AH23" s="1090"/>
      <c r="AI23" s="1090"/>
      <c r="AJ23" s="1093"/>
      <c r="AK23" s="1094"/>
      <c r="AL23" s="1095"/>
      <c r="AM23" s="1095"/>
      <c r="AN23" s="1095"/>
      <c r="AO23" s="1095"/>
      <c r="AP23" s="1090">
        <v>5468959</v>
      </c>
      <c r="AQ23" s="1090"/>
      <c r="AR23" s="1090"/>
      <c r="AS23" s="1090"/>
      <c r="AT23" s="1090"/>
      <c r="AU23" s="1096"/>
      <c r="AV23" s="1096"/>
      <c r="AW23" s="1096"/>
      <c r="AX23" s="1096"/>
      <c r="AY23" s="1097"/>
      <c r="AZ23" s="1086" t="s">
        <v>118</v>
      </c>
      <c r="BA23" s="1087"/>
      <c r="BB23" s="1087"/>
      <c r="BC23" s="1087"/>
      <c r="BD23" s="1088"/>
      <c r="BE23" s="242"/>
      <c r="BF23" s="242"/>
      <c r="BG23" s="242"/>
      <c r="BH23" s="242"/>
      <c r="BI23" s="242"/>
      <c r="BJ23" s="242"/>
      <c r="BK23" s="242"/>
      <c r="BL23" s="242"/>
      <c r="BM23" s="242"/>
      <c r="BN23" s="242"/>
      <c r="BO23" s="242"/>
      <c r="BP23" s="242"/>
      <c r="BQ23" s="251">
        <v>17</v>
      </c>
      <c r="BR23" s="252" t="s">
        <v>575</v>
      </c>
      <c r="BS23" s="1014" t="s">
        <v>597</v>
      </c>
      <c r="BT23" s="1015"/>
      <c r="BU23" s="1015"/>
      <c r="BV23" s="1015"/>
      <c r="BW23" s="1015"/>
      <c r="BX23" s="1015"/>
      <c r="BY23" s="1015"/>
      <c r="BZ23" s="1015"/>
      <c r="CA23" s="1015"/>
      <c r="CB23" s="1015"/>
      <c r="CC23" s="1015"/>
      <c r="CD23" s="1015"/>
      <c r="CE23" s="1015"/>
      <c r="CF23" s="1015"/>
      <c r="CG23" s="1016"/>
      <c r="CH23" s="989">
        <v>124</v>
      </c>
      <c r="CI23" s="990"/>
      <c r="CJ23" s="990"/>
      <c r="CK23" s="990"/>
      <c r="CL23" s="991"/>
      <c r="CM23" s="989">
        <v>14000</v>
      </c>
      <c r="CN23" s="990"/>
      <c r="CO23" s="990"/>
      <c r="CP23" s="990"/>
      <c r="CQ23" s="991"/>
      <c r="CR23" s="989">
        <v>60</v>
      </c>
      <c r="CS23" s="990"/>
      <c r="CT23" s="990"/>
      <c r="CU23" s="990"/>
      <c r="CV23" s="991"/>
      <c r="CW23" s="989" t="s">
        <v>477</v>
      </c>
      <c r="CX23" s="990"/>
      <c r="CY23" s="990"/>
      <c r="CZ23" s="990"/>
      <c r="DA23" s="991"/>
      <c r="DB23" s="989">
        <v>2889</v>
      </c>
      <c r="DC23" s="990"/>
      <c r="DD23" s="990"/>
      <c r="DE23" s="990"/>
      <c r="DF23" s="991"/>
      <c r="DG23" s="989" t="s">
        <v>477</v>
      </c>
      <c r="DH23" s="990"/>
      <c r="DI23" s="990"/>
      <c r="DJ23" s="990"/>
      <c r="DK23" s="991"/>
      <c r="DL23" s="989">
        <v>14445</v>
      </c>
      <c r="DM23" s="990"/>
      <c r="DN23" s="990"/>
      <c r="DO23" s="990"/>
      <c r="DP23" s="991"/>
      <c r="DQ23" s="989">
        <v>1445</v>
      </c>
      <c r="DR23" s="990"/>
      <c r="DS23" s="990"/>
      <c r="DT23" s="990"/>
      <c r="DU23" s="991"/>
      <c r="DV23" s="1014"/>
      <c r="DW23" s="1015"/>
      <c r="DX23" s="1015"/>
      <c r="DY23" s="1015"/>
      <c r="DZ23" s="1047"/>
      <c r="EA23" s="243"/>
    </row>
    <row r="24" spans="1:131" s="244" customFormat="1" ht="26.25" customHeight="1" x14ac:dyDescent="0.2">
      <c r="A24" s="1085" t="s">
        <v>368</v>
      </c>
      <c r="B24" s="1085"/>
      <c r="C24" s="1085"/>
      <c r="D24" s="1085"/>
      <c r="E24" s="1085"/>
      <c r="F24" s="1085"/>
      <c r="G24" s="1085"/>
      <c r="H24" s="1085"/>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5"/>
      <c r="AL24" s="1085"/>
      <c r="AM24" s="1085"/>
      <c r="AN24" s="1085"/>
      <c r="AO24" s="1085"/>
      <c r="AP24" s="1085"/>
      <c r="AQ24" s="1085"/>
      <c r="AR24" s="1085"/>
      <c r="AS24" s="1085"/>
      <c r="AT24" s="1085"/>
      <c r="AU24" s="1085"/>
      <c r="AV24" s="1085"/>
      <c r="AW24" s="1085"/>
      <c r="AX24" s="1085"/>
      <c r="AY24" s="1085"/>
      <c r="AZ24" s="241"/>
      <c r="BA24" s="241"/>
      <c r="BB24" s="241"/>
      <c r="BC24" s="241"/>
      <c r="BD24" s="241"/>
      <c r="BE24" s="242"/>
      <c r="BF24" s="242"/>
      <c r="BG24" s="242"/>
      <c r="BH24" s="242"/>
      <c r="BI24" s="242"/>
      <c r="BJ24" s="242"/>
      <c r="BK24" s="242"/>
      <c r="BL24" s="242"/>
      <c r="BM24" s="242"/>
      <c r="BN24" s="242"/>
      <c r="BO24" s="242"/>
      <c r="BP24" s="242"/>
      <c r="BQ24" s="251">
        <v>18</v>
      </c>
      <c r="BR24" s="252"/>
      <c r="BS24" s="1014" t="s">
        <v>598</v>
      </c>
      <c r="BT24" s="1015"/>
      <c r="BU24" s="1015"/>
      <c r="BV24" s="1015"/>
      <c r="BW24" s="1015"/>
      <c r="BX24" s="1015"/>
      <c r="BY24" s="1015"/>
      <c r="BZ24" s="1015"/>
      <c r="CA24" s="1015"/>
      <c r="CB24" s="1015"/>
      <c r="CC24" s="1015"/>
      <c r="CD24" s="1015"/>
      <c r="CE24" s="1015"/>
      <c r="CF24" s="1015"/>
      <c r="CG24" s="1016"/>
      <c r="CH24" s="989">
        <v>15</v>
      </c>
      <c r="CI24" s="990"/>
      <c r="CJ24" s="990"/>
      <c r="CK24" s="990"/>
      <c r="CL24" s="991"/>
      <c r="CM24" s="989">
        <v>5046</v>
      </c>
      <c r="CN24" s="990"/>
      <c r="CO24" s="990"/>
      <c r="CP24" s="990"/>
      <c r="CQ24" s="991"/>
      <c r="CR24" s="989">
        <v>2100</v>
      </c>
      <c r="CS24" s="990"/>
      <c r="CT24" s="990"/>
      <c r="CU24" s="990"/>
      <c r="CV24" s="991"/>
      <c r="CW24" s="989" t="s">
        <v>477</v>
      </c>
      <c r="CX24" s="990"/>
      <c r="CY24" s="990"/>
      <c r="CZ24" s="990"/>
      <c r="DA24" s="991"/>
      <c r="DB24" s="989" t="s">
        <v>477</v>
      </c>
      <c r="DC24" s="990"/>
      <c r="DD24" s="990"/>
      <c r="DE24" s="990"/>
      <c r="DF24" s="991"/>
      <c r="DG24" s="989" t="s">
        <v>477</v>
      </c>
      <c r="DH24" s="990"/>
      <c r="DI24" s="990"/>
      <c r="DJ24" s="990"/>
      <c r="DK24" s="991"/>
      <c r="DL24" s="989" t="s">
        <v>477</v>
      </c>
      <c r="DM24" s="990"/>
      <c r="DN24" s="990"/>
      <c r="DO24" s="990"/>
      <c r="DP24" s="991"/>
      <c r="DQ24" s="989" t="s">
        <v>477</v>
      </c>
      <c r="DR24" s="990"/>
      <c r="DS24" s="990"/>
      <c r="DT24" s="990"/>
      <c r="DU24" s="991"/>
      <c r="DV24" s="1014"/>
      <c r="DW24" s="1015"/>
      <c r="DX24" s="1015"/>
      <c r="DY24" s="1015"/>
      <c r="DZ24" s="1047"/>
      <c r="EA24" s="243"/>
    </row>
    <row r="25" spans="1:131" s="236" customFormat="1" ht="26.25" customHeight="1" thickBot="1" x14ac:dyDescent="0.25">
      <c r="A25" s="1084" t="s">
        <v>369</v>
      </c>
      <c r="B25" s="1084"/>
      <c r="C25" s="1084"/>
      <c r="D25" s="1084"/>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1084"/>
      <c r="AE25" s="1084"/>
      <c r="AF25" s="1084"/>
      <c r="AG25" s="1084"/>
      <c r="AH25" s="1084"/>
      <c r="AI25" s="1084"/>
      <c r="AJ25" s="1084"/>
      <c r="AK25" s="1084"/>
      <c r="AL25" s="1084"/>
      <c r="AM25" s="1084"/>
      <c r="AN25" s="1084"/>
      <c r="AO25" s="1084"/>
      <c r="AP25" s="1084"/>
      <c r="AQ25" s="1084"/>
      <c r="AR25" s="1084"/>
      <c r="AS25" s="1084"/>
      <c r="AT25" s="1084"/>
      <c r="AU25" s="1084"/>
      <c r="AV25" s="1084"/>
      <c r="AW25" s="1084"/>
      <c r="AX25" s="1084"/>
      <c r="AY25" s="1084"/>
      <c r="AZ25" s="1084"/>
      <c r="BA25" s="1084"/>
      <c r="BB25" s="1084"/>
      <c r="BC25" s="1084"/>
      <c r="BD25" s="1084"/>
      <c r="BE25" s="1084"/>
      <c r="BF25" s="1084"/>
      <c r="BG25" s="1084"/>
      <c r="BH25" s="1084"/>
      <c r="BI25" s="1084"/>
      <c r="BJ25" s="241"/>
      <c r="BK25" s="241"/>
      <c r="BL25" s="241"/>
      <c r="BM25" s="241"/>
      <c r="BN25" s="241"/>
      <c r="BO25" s="254"/>
      <c r="BP25" s="254"/>
      <c r="BQ25" s="251">
        <v>19</v>
      </c>
      <c r="BR25" s="252"/>
      <c r="BS25" s="1014" t="s">
        <v>599</v>
      </c>
      <c r="BT25" s="1015"/>
      <c r="BU25" s="1015"/>
      <c r="BV25" s="1015"/>
      <c r="BW25" s="1015"/>
      <c r="BX25" s="1015"/>
      <c r="BY25" s="1015"/>
      <c r="BZ25" s="1015"/>
      <c r="CA25" s="1015"/>
      <c r="CB25" s="1015"/>
      <c r="CC25" s="1015"/>
      <c r="CD25" s="1015"/>
      <c r="CE25" s="1015"/>
      <c r="CF25" s="1015"/>
      <c r="CG25" s="1016"/>
      <c r="CH25" s="989" t="s">
        <v>595</v>
      </c>
      <c r="CI25" s="990"/>
      <c r="CJ25" s="990"/>
      <c r="CK25" s="990"/>
      <c r="CL25" s="991"/>
      <c r="CM25" s="989">
        <v>24</v>
      </c>
      <c r="CN25" s="990"/>
      <c r="CO25" s="990"/>
      <c r="CP25" s="990"/>
      <c r="CQ25" s="991"/>
      <c r="CR25" s="989">
        <v>10</v>
      </c>
      <c r="CS25" s="990"/>
      <c r="CT25" s="990"/>
      <c r="CU25" s="990"/>
      <c r="CV25" s="991"/>
      <c r="CW25" s="989">
        <v>32</v>
      </c>
      <c r="CX25" s="990"/>
      <c r="CY25" s="990"/>
      <c r="CZ25" s="990"/>
      <c r="DA25" s="991"/>
      <c r="DB25" s="989" t="s">
        <v>477</v>
      </c>
      <c r="DC25" s="990"/>
      <c r="DD25" s="990"/>
      <c r="DE25" s="990"/>
      <c r="DF25" s="991"/>
      <c r="DG25" s="989" t="s">
        <v>477</v>
      </c>
      <c r="DH25" s="990"/>
      <c r="DI25" s="990"/>
      <c r="DJ25" s="990"/>
      <c r="DK25" s="991"/>
      <c r="DL25" s="989" t="s">
        <v>477</v>
      </c>
      <c r="DM25" s="990"/>
      <c r="DN25" s="990"/>
      <c r="DO25" s="990"/>
      <c r="DP25" s="991"/>
      <c r="DQ25" s="989" t="s">
        <v>477</v>
      </c>
      <c r="DR25" s="990"/>
      <c r="DS25" s="990"/>
      <c r="DT25" s="990"/>
      <c r="DU25" s="991"/>
      <c r="DV25" s="1014"/>
      <c r="DW25" s="1015"/>
      <c r="DX25" s="1015"/>
      <c r="DY25" s="1015"/>
      <c r="DZ25" s="1047"/>
      <c r="EA25" s="235"/>
    </row>
    <row r="26" spans="1:131" s="236" customFormat="1" ht="26.25" customHeight="1" x14ac:dyDescent="0.2">
      <c r="A26" s="995" t="s">
        <v>348</v>
      </c>
      <c r="B26" s="996"/>
      <c r="C26" s="996"/>
      <c r="D26" s="996"/>
      <c r="E26" s="996"/>
      <c r="F26" s="996"/>
      <c r="G26" s="996"/>
      <c r="H26" s="996"/>
      <c r="I26" s="996"/>
      <c r="J26" s="996"/>
      <c r="K26" s="996"/>
      <c r="L26" s="996"/>
      <c r="M26" s="996"/>
      <c r="N26" s="996"/>
      <c r="O26" s="996"/>
      <c r="P26" s="997"/>
      <c r="Q26" s="1001" t="s">
        <v>370</v>
      </c>
      <c r="R26" s="1002"/>
      <c r="S26" s="1002"/>
      <c r="T26" s="1002"/>
      <c r="U26" s="1003"/>
      <c r="V26" s="1001" t="s">
        <v>371</v>
      </c>
      <c r="W26" s="1002"/>
      <c r="X26" s="1002"/>
      <c r="Y26" s="1002"/>
      <c r="Z26" s="1003"/>
      <c r="AA26" s="1001" t="s">
        <v>372</v>
      </c>
      <c r="AB26" s="1002"/>
      <c r="AC26" s="1002"/>
      <c r="AD26" s="1002"/>
      <c r="AE26" s="1002"/>
      <c r="AF26" s="1080" t="s">
        <v>373</v>
      </c>
      <c r="AG26" s="1008"/>
      <c r="AH26" s="1008"/>
      <c r="AI26" s="1008"/>
      <c r="AJ26" s="1081"/>
      <c r="AK26" s="1002" t="s">
        <v>374</v>
      </c>
      <c r="AL26" s="1002"/>
      <c r="AM26" s="1002"/>
      <c r="AN26" s="1002"/>
      <c r="AO26" s="1003"/>
      <c r="AP26" s="1001" t="s">
        <v>375</v>
      </c>
      <c r="AQ26" s="1002"/>
      <c r="AR26" s="1002"/>
      <c r="AS26" s="1002"/>
      <c r="AT26" s="1003"/>
      <c r="AU26" s="1001" t="s">
        <v>376</v>
      </c>
      <c r="AV26" s="1002"/>
      <c r="AW26" s="1002"/>
      <c r="AX26" s="1002"/>
      <c r="AY26" s="1003"/>
      <c r="AZ26" s="1001" t="s">
        <v>377</v>
      </c>
      <c r="BA26" s="1002"/>
      <c r="BB26" s="1002"/>
      <c r="BC26" s="1002"/>
      <c r="BD26" s="1003"/>
      <c r="BE26" s="1001" t="s">
        <v>355</v>
      </c>
      <c r="BF26" s="1002"/>
      <c r="BG26" s="1002"/>
      <c r="BH26" s="1002"/>
      <c r="BI26" s="1017"/>
      <c r="BJ26" s="241"/>
      <c r="BK26" s="241"/>
      <c r="BL26" s="241"/>
      <c r="BM26" s="241"/>
      <c r="BN26" s="241"/>
      <c r="BO26" s="254"/>
      <c r="BP26" s="254"/>
      <c r="BQ26" s="251">
        <v>20</v>
      </c>
      <c r="BR26" s="252"/>
      <c r="BS26" s="1014" t="s">
        <v>600</v>
      </c>
      <c r="BT26" s="1015"/>
      <c r="BU26" s="1015"/>
      <c r="BV26" s="1015"/>
      <c r="BW26" s="1015"/>
      <c r="BX26" s="1015"/>
      <c r="BY26" s="1015"/>
      <c r="BZ26" s="1015"/>
      <c r="CA26" s="1015"/>
      <c r="CB26" s="1015"/>
      <c r="CC26" s="1015"/>
      <c r="CD26" s="1015"/>
      <c r="CE26" s="1015"/>
      <c r="CF26" s="1015"/>
      <c r="CG26" s="1016"/>
      <c r="CH26" s="989">
        <v>8</v>
      </c>
      <c r="CI26" s="990"/>
      <c r="CJ26" s="990"/>
      <c r="CK26" s="990"/>
      <c r="CL26" s="991"/>
      <c r="CM26" s="989">
        <v>511</v>
      </c>
      <c r="CN26" s="990"/>
      <c r="CO26" s="990"/>
      <c r="CP26" s="990"/>
      <c r="CQ26" s="991"/>
      <c r="CR26" s="989">
        <v>7</v>
      </c>
      <c r="CS26" s="990"/>
      <c r="CT26" s="990"/>
      <c r="CU26" s="990"/>
      <c r="CV26" s="991"/>
      <c r="CW26" s="989" t="s">
        <v>477</v>
      </c>
      <c r="CX26" s="990"/>
      <c r="CY26" s="990"/>
      <c r="CZ26" s="990"/>
      <c r="DA26" s="991"/>
      <c r="DB26" s="989" t="s">
        <v>477</v>
      </c>
      <c r="DC26" s="990"/>
      <c r="DD26" s="990"/>
      <c r="DE26" s="990"/>
      <c r="DF26" s="991"/>
      <c r="DG26" s="989" t="s">
        <v>477</v>
      </c>
      <c r="DH26" s="990"/>
      <c r="DI26" s="990"/>
      <c r="DJ26" s="990"/>
      <c r="DK26" s="991"/>
      <c r="DL26" s="989" t="s">
        <v>477</v>
      </c>
      <c r="DM26" s="990"/>
      <c r="DN26" s="990"/>
      <c r="DO26" s="990"/>
      <c r="DP26" s="991"/>
      <c r="DQ26" s="989" t="s">
        <v>477</v>
      </c>
      <c r="DR26" s="990"/>
      <c r="DS26" s="990"/>
      <c r="DT26" s="990"/>
      <c r="DU26" s="991"/>
      <c r="DV26" s="1014"/>
      <c r="DW26" s="1015"/>
      <c r="DX26" s="1015"/>
      <c r="DY26" s="1015"/>
      <c r="DZ26" s="1047"/>
      <c r="EA26" s="235"/>
    </row>
    <row r="27" spans="1:131" s="236" customFormat="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82"/>
      <c r="AG27" s="1011"/>
      <c r="AH27" s="1011"/>
      <c r="AI27" s="1011"/>
      <c r="AJ27" s="1083"/>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41"/>
      <c r="BK27" s="241"/>
      <c r="BL27" s="241"/>
      <c r="BM27" s="241"/>
      <c r="BN27" s="241"/>
      <c r="BO27" s="254"/>
      <c r="BP27" s="254"/>
      <c r="BQ27" s="251">
        <v>21</v>
      </c>
      <c r="BR27" s="252"/>
      <c r="BS27" s="1014" t="s">
        <v>601</v>
      </c>
      <c r="BT27" s="1015"/>
      <c r="BU27" s="1015"/>
      <c r="BV27" s="1015"/>
      <c r="BW27" s="1015"/>
      <c r="BX27" s="1015"/>
      <c r="BY27" s="1015"/>
      <c r="BZ27" s="1015"/>
      <c r="CA27" s="1015"/>
      <c r="CB27" s="1015"/>
      <c r="CC27" s="1015"/>
      <c r="CD27" s="1015"/>
      <c r="CE27" s="1015"/>
      <c r="CF27" s="1015"/>
      <c r="CG27" s="1016"/>
      <c r="CH27" s="989">
        <v>19</v>
      </c>
      <c r="CI27" s="990"/>
      <c r="CJ27" s="990"/>
      <c r="CK27" s="990"/>
      <c r="CL27" s="991"/>
      <c r="CM27" s="989">
        <v>6814</v>
      </c>
      <c r="CN27" s="990"/>
      <c r="CO27" s="990"/>
      <c r="CP27" s="990"/>
      <c r="CQ27" s="991"/>
      <c r="CR27" s="989">
        <v>4000</v>
      </c>
      <c r="CS27" s="990"/>
      <c r="CT27" s="990"/>
      <c r="CU27" s="990"/>
      <c r="CV27" s="991"/>
      <c r="CW27" s="989">
        <v>365</v>
      </c>
      <c r="CX27" s="990"/>
      <c r="CY27" s="990"/>
      <c r="CZ27" s="990"/>
      <c r="DA27" s="991"/>
      <c r="DB27" s="989" t="s">
        <v>477</v>
      </c>
      <c r="DC27" s="990"/>
      <c r="DD27" s="990"/>
      <c r="DE27" s="990"/>
      <c r="DF27" s="991"/>
      <c r="DG27" s="989" t="s">
        <v>477</v>
      </c>
      <c r="DH27" s="990"/>
      <c r="DI27" s="990"/>
      <c r="DJ27" s="990"/>
      <c r="DK27" s="991"/>
      <c r="DL27" s="989" t="s">
        <v>477</v>
      </c>
      <c r="DM27" s="990"/>
      <c r="DN27" s="990"/>
      <c r="DO27" s="990"/>
      <c r="DP27" s="991"/>
      <c r="DQ27" s="989" t="s">
        <v>477</v>
      </c>
      <c r="DR27" s="990"/>
      <c r="DS27" s="990"/>
      <c r="DT27" s="990"/>
      <c r="DU27" s="991"/>
      <c r="DV27" s="1014"/>
      <c r="DW27" s="1015"/>
      <c r="DX27" s="1015"/>
      <c r="DY27" s="1015"/>
      <c r="DZ27" s="1047"/>
      <c r="EA27" s="235"/>
    </row>
    <row r="28" spans="1:131" s="236" customFormat="1" ht="26.25" customHeight="1" thickTop="1" x14ac:dyDescent="0.2">
      <c r="A28" s="255">
        <v>1</v>
      </c>
      <c r="B28" s="1070" t="s">
        <v>564</v>
      </c>
      <c r="C28" s="1071"/>
      <c r="D28" s="1071"/>
      <c r="E28" s="1071"/>
      <c r="F28" s="1071"/>
      <c r="G28" s="1071"/>
      <c r="H28" s="1071"/>
      <c r="I28" s="1071"/>
      <c r="J28" s="1071"/>
      <c r="K28" s="1071"/>
      <c r="L28" s="1071"/>
      <c r="M28" s="1071"/>
      <c r="N28" s="1071"/>
      <c r="O28" s="1071"/>
      <c r="P28" s="1072"/>
      <c r="Q28" s="1073">
        <v>576854</v>
      </c>
      <c r="R28" s="1074"/>
      <c r="S28" s="1074"/>
      <c r="T28" s="1074"/>
      <c r="U28" s="1075"/>
      <c r="V28" s="1076">
        <v>560702</v>
      </c>
      <c r="W28" s="1074"/>
      <c r="X28" s="1074"/>
      <c r="Y28" s="1074"/>
      <c r="Z28" s="1075"/>
      <c r="AA28" s="1076">
        <v>16152</v>
      </c>
      <c r="AB28" s="1074"/>
      <c r="AC28" s="1074"/>
      <c r="AD28" s="1074"/>
      <c r="AE28" s="1077"/>
      <c r="AF28" s="1078">
        <v>16152</v>
      </c>
      <c r="AG28" s="1074"/>
      <c r="AH28" s="1074"/>
      <c r="AI28" s="1074"/>
      <c r="AJ28" s="1077"/>
      <c r="AK28" s="1079">
        <v>37076</v>
      </c>
      <c r="AL28" s="1063"/>
      <c r="AM28" s="1063"/>
      <c r="AN28" s="1063"/>
      <c r="AO28" s="1064"/>
      <c r="AP28" s="1062">
        <v>0</v>
      </c>
      <c r="AQ28" s="1063"/>
      <c r="AR28" s="1063"/>
      <c r="AS28" s="1063"/>
      <c r="AT28" s="1064"/>
      <c r="AU28" s="1062">
        <v>0</v>
      </c>
      <c r="AV28" s="1063"/>
      <c r="AW28" s="1063"/>
      <c r="AX28" s="1063"/>
      <c r="AY28" s="1064"/>
      <c r="AZ28" s="1065" t="s">
        <v>477</v>
      </c>
      <c r="BA28" s="1066"/>
      <c r="BB28" s="1066"/>
      <c r="BC28" s="1066"/>
      <c r="BD28" s="1067"/>
      <c r="BE28" s="1068"/>
      <c r="BF28" s="1068"/>
      <c r="BG28" s="1068"/>
      <c r="BH28" s="1068"/>
      <c r="BI28" s="1069"/>
      <c r="BJ28" s="241"/>
      <c r="BK28" s="241"/>
      <c r="BL28" s="241"/>
      <c r="BM28" s="241"/>
      <c r="BN28" s="241"/>
      <c r="BO28" s="254"/>
      <c r="BP28" s="254"/>
      <c r="BQ28" s="251">
        <v>22</v>
      </c>
      <c r="BR28" s="252"/>
      <c r="BS28" s="1014" t="s">
        <v>602</v>
      </c>
      <c r="BT28" s="1015"/>
      <c r="BU28" s="1015"/>
      <c r="BV28" s="1015"/>
      <c r="BW28" s="1015"/>
      <c r="BX28" s="1015"/>
      <c r="BY28" s="1015"/>
      <c r="BZ28" s="1015"/>
      <c r="CA28" s="1015"/>
      <c r="CB28" s="1015"/>
      <c r="CC28" s="1015"/>
      <c r="CD28" s="1015"/>
      <c r="CE28" s="1015"/>
      <c r="CF28" s="1015"/>
      <c r="CG28" s="1016"/>
      <c r="CH28" s="989" t="s">
        <v>603</v>
      </c>
      <c r="CI28" s="990"/>
      <c r="CJ28" s="990"/>
      <c r="CK28" s="990"/>
      <c r="CL28" s="991"/>
      <c r="CM28" s="989">
        <v>6237</v>
      </c>
      <c r="CN28" s="990"/>
      <c r="CO28" s="990"/>
      <c r="CP28" s="990"/>
      <c r="CQ28" s="991"/>
      <c r="CR28" s="989">
        <v>4500</v>
      </c>
      <c r="CS28" s="990"/>
      <c r="CT28" s="990"/>
      <c r="CU28" s="990"/>
      <c r="CV28" s="991"/>
      <c r="CW28" s="989">
        <v>66</v>
      </c>
      <c r="CX28" s="990"/>
      <c r="CY28" s="990"/>
      <c r="CZ28" s="990"/>
      <c r="DA28" s="991"/>
      <c r="DB28" s="989" t="s">
        <v>477</v>
      </c>
      <c r="DC28" s="990"/>
      <c r="DD28" s="990"/>
      <c r="DE28" s="990"/>
      <c r="DF28" s="991"/>
      <c r="DG28" s="989" t="s">
        <v>477</v>
      </c>
      <c r="DH28" s="990"/>
      <c r="DI28" s="990"/>
      <c r="DJ28" s="990"/>
      <c r="DK28" s="991"/>
      <c r="DL28" s="989" t="s">
        <v>477</v>
      </c>
      <c r="DM28" s="990"/>
      <c r="DN28" s="990"/>
      <c r="DO28" s="990"/>
      <c r="DP28" s="991"/>
      <c r="DQ28" s="989" t="s">
        <v>477</v>
      </c>
      <c r="DR28" s="990"/>
      <c r="DS28" s="990"/>
      <c r="DT28" s="990"/>
      <c r="DU28" s="991"/>
      <c r="DV28" s="1014"/>
      <c r="DW28" s="1015"/>
      <c r="DX28" s="1015"/>
      <c r="DY28" s="1015"/>
      <c r="DZ28" s="1047"/>
      <c r="EA28" s="235"/>
    </row>
    <row r="29" spans="1:131" s="236" customFormat="1" ht="26.25" customHeight="1" x14ac:dyDescent="0.2">
      <c r="A29" s="255">
        <v>2</v>
      </c>
      <c r="B29" s="1041" t="s">
        <v>554</v>
      </c>
      <c r="C29" s="1042"/>
      <c r="D29" s="1042"/>
      <c r="E29" s="1042"/>
      <c r="F29" s="1042"/>
      <c r="G29" s="1042"/>
      <c r="H29" s="1042"/>
      <c r="I29" s="1042"/>
      <c r="J29" s="1042"/>
      <c r="K29" s="1042"/>
      <c r="L29" s="1042"/>
      <c r="M29" s="1042"/>
      <c r="N29" s="1042"/>
      <c r="O29" s="1042"/>
      <c r="P29" s="1043"/>
      <c r="Q29" s="1049">
        <v>38683</v>
      </c>
      <c r="R29" s="1045"/>
      <c r="S29" s="1045"/>
      <c r="T29" s="1045"/>
      <c r="U29" s="1045"/>
      <c r="V29" s="1050">
        <v>39339</v>
      </c>
      <c r="W29" s="1057"/>
      <c r="X29" s="1057"/>
      <c r="Y29" s="1057"/>
      <c r="Z29" s="1061"/>
      <c r="AA29" s="1050" t="s">
        <v>632</v>
      </c>
      <c r="AB29" s="1057"/>
      <c r="AC29" s="1057"/>
      <c r="AD29" s="1057"/>
      <c r="AE29" s="1058"/>
      <c r="AF29" s="1059">
        <v>68</v>
      </c>
      <c r="AG29" s="1057"/>
      <c r="AH29" s="1057"/>
      <c r="AI29" s="1057"/>
      <c r="AJ29" s="1058"/>
      <c r="AK29" s="1060">
        <v>8127</v>
      </c>
      <c r="AL29" s="977"/>
      <c r="AM29" s="977"/>
      <c r="AN29" s="977"/>
      <c r="AO29" s="978"/>
      <c r="AP29" s="979">
        <v>26616</v>
      </c>
      <c r="AQ29" s="977"/>
      <c r="AR29" s="977"/>
      <c r="AS29" s="977"/>
      <c r="AT29" s="978"/>
      <c r="AU29" s="979">
        <v>16954</v>
      </c>
      <c r="AV29" s="977"/>
      <c r="AW29" s="977"/>
      <c r="AX29" s="977"/>
      <c r="AY29" s="978"/>
      <c r="AZ29" s="1051" t="s">
        <v>477</v>
      </c>
      <c r="BA29" s="1052"/>
      <c r="BB29" s="1052"/>
      <c r="BC29" s="1052"/>
      <c r="BD29" s="1053"/>
      <c r="BE29" s="980" t="s">
        <v>556</v>
      </c>
      <c r="BF29" s="980"/>
      <c r="BG29" s="980"/>
      <c r="BH29" s="980"/>
      <c r="BI29" s="981"/>
      <c r="BJ29" s="241"/>
      <c r="BK29" s="241"/>
      <c r="BL29" s="241"/>
      <c r="BM29" s="241"/>
      <c r="BN29" s="241"/>
      <c r="BO29" s="254"/>
      <c r="BP29" s="254"/>
      <c r="BQ29" s="251">
        <v>23</v>
      </c>
      <c r="BR29" s="252"/>
      <c r="BS29" s="1014" t="s">
        <v>604</v>
      </c>
      <c r="BT29" s="1015"/>
      <c r="BU29" s="1015"/>
      <c r="BV29" s="1015"/>
      <c r="BW29" s="1015"/>
      <c r="BX29" s="1015"/>
      <c r="BY29" s="1015"/>
      <c r="BZ29" s="1015"/>
      <c r="CA29" s="1015"/>
      <c r="CB29" s="1015"/>
      <c r="CC29" s="1015"/>
      <c r="CD29" s="1015"/>
      <c r="CE29" s="1015"/>
      <c r="CF29" s="1015"/>
      <c r="CG29" s="1016"/>
      <c r="CH29" s="989">
        <v>1</v>
      </c>
      <c r="CI29" s="990"/>
      <c r="CJ29" s="990"/>
      <c r="CK29" s="990"/>
      <c r="CL29" s="991"/>
      <c r="CM29" s="989">
        <v>8648</v>
      </c>
      <c r="CN29" s="990"/>
      <c r="CO29" s="990"/>
      <c r="CP29" s="990"/>
      <c r="CQ29" s="991"/>
      <c r="CR29" s="989">
        <v>5880</v>
      </c>
      <c r="CS29" s="990"/>
      <c r="CT29" s="990"/>
      <c r="CU29" s="990"/>
      <c r="CV29" s="991"/>
      <c r="CW29" s="989" t="s">
        <v>477</v>
      </c>
      <c r="CX29" s="990"/>
      <c r="CY29" s="990"/>
      <c r="CZ29" s="990"/>
      <c r="DA29" s="991"/>
      <c r="DB29" s="989" t="s">
        <v>477</v>
      </c>
      <c r="DC29" s="990"/>
      <c r="DD29" s="990"/>
      <c r="DE29" s="990"/>
      <c r="DF29" s="991"/>
      <c r="DG29" s="989" t="s">
        <v>477</v>
      </c>
      <c r="DH29" s="990"/>
      <c r="DI29" s="990"/>
      <c r="DJ29" s="990"/>
      <c r="DK29" s="991"/>
      <c r="DL29" s="989" t="s">
        <v>477</v>
      </c>
      <c r="DM29" s="990"/>
      <c r="DN29" s="990"/>
      <c r="DO29" s="990"/>
      <c r="DP29" s="991"/>
      <c r="DQ29" s="989" t="s">
        <v>477</v>
      </c>
      <c r="DR29" s="990"/>
      <c r="DS29" s="990"/>
      <c r="DT29" s="990"/>
      <c r="DU29" s="991"/>
      <c r="DV29" s="1014"/>
      <c r="DW29" s="1015"/>
      <c r="DX29" s="1015"/>
      <c r="DY29" s="1015"/>
      <c r="DZ29" s="1047"/>
      <c r="EA29" s="235"/>
    </row>
    <row r="30" spans="1:131" s="236" customFormat="1" ht="26.25" customHeight="1" x14ac:dyDescent="0.2">
      <c r="A30" s="255">
        <v>3</v>
      </c>
      <c r="B30" s="1041" t="s">
        <v>557</v>
      </c>
      <c r="C30" s="1042"/>
      <c r="D30" s="1042"/>
      <c r="E30" s="1042"/>
      <c r="F30" s="1042"/>
      <c r="G30" s="1042"/>
      <c r="H30" s="1042"/>
      <c r="I30" s="1042"/>
      <c r="J30" s="1042"/>
      <c r="K30" s="1042"/>
      <c r="L30" s="1042"/>
      <c r="M30" s="1042"/>
      <c r="N30" s="1042"/>
      <c r="O30" s="1042"/>
      <c r="P30" s="1043"/>
      <c r="Q30" s="1049">
        <v>32405</v>
      </c>
      <c r="R30" s="1045"/>
      <c r="S30" s="1045"/>
      <c r="T30" s="1045"/>
      <c r="U30" s="1045"/>
      <c r="V30" s="1050">
        <v>30082</v>
      </c>
      <c r="W30" s="1057"/>
      <c r="X30" s="1057"/>
      <c r="Y30" s="1057"/>
      <c r="Z30" s="1061"/>
      <c r="AA30" s="1050">
        <v>2323</v>
      </c>
      <c r="AB30" s="1057"/>
      <c r="AC30" s="1057"/>
      <c r="AD30" s="1057"/>
      <c r="AE30" s="1058"/>
      <c r="AF30" s="1059">
        <v>14033</v>
      </c>
      <c r="AG30" s="1057"/>
      <c r="AH30" s="1057"/>
      <c r="AI30" s="1057"/>
      <c r="AJ30" s="1058"/>
      <c r="AK30" s="1060">
        <v>2395</v>
      </c>
      <c r="AL30" s="977"/>
      <c r="AM30" s="977"/>
      <c r="AN30" s="977"/>
      <c r="AO30" s="978"/>
      <c r="AP30" s="979">
        <v>66906</v>
      </c>
      <c r="AQ30" s="977"/>
      <c r="AR30" s="977"/>
      <c r="AS30" s="977"/>
      <c r="AT30" s="978"/>
      <c r="AU30" s="979">
        <v>1405</v>
      </c>
      <c r="AV30" s="977"/>
      <c r="AW30" s="977"/>
      <c r="AX30" s="977"/>
      <c r="AY30" s="978"/>
      <c r="AZ30" s="1051" t="s">
        <v>477</v>
      </c>
      <c r="BA30" s="1052"/>
      <c r="BB30" s="1052"/>
      <c r="BC30" s="1052"/>
      <c r="BD30" s="1053"/>
      <c r="BE30" s="980" t="s">
        <v>556</v>
      </c>
      <c r="BF30" s="980"/>
      <c r="BG30" s="980"/>
      <c r="BH30" s="980"/>
      <c r="BI30" s="981"/>
      <c r="BJ30" s="241"/>
      <c r="BK30" s="241"/>
      <c r="BL30" s="241"/>
      <c r="BM30" s="241"/>
      <c r="BN30" s="241"/>
      <c r="BO30" s="254"/>
      <c r="BP30" s="254"/>
      <c r="BQ30" s="251">
        <v>24</v>
      </c>
      <c r="BR30" s="252"/>
      <c r="BS30" s="1014" t="s">
        <v>605</v>
      </c>
      <c r="BT30" s="1015"/>
      <c r="BU30" s="1015"/>
      <c r="BV30" s="1015"/>
      <c r="BW30" s="1015"/>
      <c r="BX30" s="1015"/>
      <c r="BY30" s="1015"/>
      <c r="BZ30" s="1015"/>
      <c r="CA30" s="1015"/>
      <c r="CB30" s="1015"/>
      <c r="CC30" s="1015"/>
      <c r="CD30" s="1015"/>
      <c r="CE30" s="1015"/>
      <c r="CF30" s="1015"/>
      <c r="CG30" s="1016"/>
      <c r="CH30" s="989">
        <v>9</v>
      </c>
      <c r="CI30" s="990"/>
      <c r="CJ30" s="990"/>
      <c r="CK30" s="990"/>
      <c r="CL30" s="991"/>
      <c r="CM30" s="989">
        <v>331</v>
      </c>
      <c r="CN30" s="990"/>
      <c r="CO30" s="990"/>
      <c r="CP30" s="990"/>
      <c r="CQ30" s="991"/>
      <c r="CR30" s="989">
        <v>20</v>
      </c>
      <c r="CS30" s="990"/>
      <c r="CT30" s="990"/>
      <c r="CU30" s="990"/>
      <c r="CV30" s="991"/>
      <c r="CW30" s="989" t="s">
        <v>477</v>
      </c>
      <c r="CX30" s="990"/>
      <c r="CY30" s="990"/>
      <c r="CZ30" s="990"/>
      <c r="DA30" s="991"/>
      <c r="DB30" s="989" t="s">
        <v>477</v>
      </c>
      <c r="DC30" s="990"/>
      <c r="DD30" s="990"/>
      <c r="DE30" s="990"/>
      <c r="DF30" s="991"/>
      <c r="DG30" s="989" t="s">
        <v>477</v>
      </c>
      <c r="DH30" s="990"/>
      <c r="DI30" s="990"/>
      <c r="DJ30" s="990"/>
      <c r="DK30" s="991"/>
      <c r="DL30" s="989" t="s">
        <v>477</v>
      </c>
      <c r="DM30" s="990"/>
      <c r="DN30" s="990"/>
      <c r="DO30" s="990"/>
      <c r="DP30" s="991"/>
      <c r="DQ30" s="989" t="s">
        <v>477</v>
      </c>
      <c r="DR30" s="990"/>
      <c r="DS30" s="990"/>
      <c r="DT30" s="990"/>
      <c r="DU30" s="991"/>
      <c r="DV30" s="1014"/>
      <c r="DW30" s="1015"/>
      <c r="DX30" s="1015"/>
      <c r="DY30" s="1015"/>
      <c r="DZ30" s="1047"/>
      <c r="EA30" s="235"/>
    </row>
    <row r="31" spans="1:131" s="236" customFormat="1" ht="26.25" customHeight="1" x14ac:dyDescent="0.2">
      <c r="A31" s="255">
        <v>4</v>
      </c>
      <c r="B31" s="1041" t="s">
        <v>558</v>
      </c>
      <c r="C31" s="1042"/>
      <c r="D31" s="1042"/>
      <c r="E31" s="1042"/>
      <c r="F31" s="1042"/>
      <c r="G31" s="1042"/>
      <c r="H31" s="1042"/>
      <c r="I31" s="1042"/>
      <c r="J31" s="1042"/>
      <c r="K31" s="1042"/>
      <c r="L31" s="1042"/>
      <c r="M31" s="1042"/>
      <c r="N31" s="1042"/>
      <c r="O31" s="1042"/>
      <c r="P31" s="1043"/>
      <c r="Q31" s="1049">
        <v>14788</v>
      </c>
      <c r="R31" s="1045"/>
      <c r="S31" s="1045"/>
      <c r="T31" s="1045"/>
      <c r="U31" s="1045"/>
      <c r="V31" s="1050">
        <v>12483</v>
      </c>
      <c r="W31" s="1057"/>
      <c r="X31" s="1057"/>
      <c r="Y31" s="1057"/>
      <c r="Z31" s="1061"/>
      <c r="AA31" s="1050">
        <v>2305</v>
      </c>
      <c r="AB31" s="1057"/>
      <c r="AC31" s="1057"/>
      <c r="AD31" s="1057"/>
      <c r="AE31" s="1058"/>
      <c r="AF31" s="1059">
        <v>8992</v>
      </c>
      <c r="AG31" s="1057"/>
      <c r="AH31" s="1057"/>
      <c r="AI31" s="1057"/>
      <c r="AJ31" s="1058"/>
      <c r="AK31" s="1060">
        <v>1474</v>
      </c>
      <c r="AL31" s="977"/>
      <c r="AM31" s="977"/>
      <c r="AN31" s="977"/>
      <c r="AO31" s="978"/>
      <c r="AP31" s="979">
        <v>31799</v>
      </c>
      <c r="AQ31" s="977"/>
      <c r="AR31" s="977"/>
      <c r="AS31" s="977"/>
      <c r="AT31" s="978"/>
      <c r="AU31" s="979">
        <v>1495</v>
      </c>
      <c r="AV31" s="977"/>
      <c r="AW31" s="977"/>
      <c r="AX31" s="977"/>
      <c r="AY31" s="978"/>
      <c r="AZ31" s="1051" t="s">
        <v>477</v>
      </c>
      <c r="BA31" s="1052"/>
      <c r="BB31" s="1052"/>
      <c r="BC31" s="1052"/>
      <c r="BD31" s="1053"/>
      <c r="BE31" s="980" t="s">
        <v>556</v>
      </c>
      <c r="BF31" s="980"/>
      <c r="BG31" s="980"/>
      <c r="BH31" s="980"/>
      <c r="BI31" s="981"/>
      <c r="BJ31" s="241"/>
      <c r="BK31" s="241"/>
      <c r="BL31" s="241"/>
      <c r="BM31" s="241"/>
      <c r="BN31" s="241"/>
      <c r="BO31" s="254"/>
      <c r="BP31" s="254"/>
      <c r="BQ31" s="251">
        <v>25</v>
      </c>
      <c r="BR31" s="252"/>
      <c r="BS31" s="1014" t="s">
        <v>606</v>
      </c>
      <c r="BT31" s="1015"/>
      <c r="BU31" s="1015"/>
      <c r="BV31" s="1015"/>
      <c r="BW31" s="1015"/>
      <c r="BX31" s="1015"/>
      <c r="BY31" s="1015"/>
      <c r="BZ31" s="1015"/>
      <c r="CA31" s="1015"/>
      <c r="CB31" s="1015"/>
      <c r="CC31" s="1015"/>
      <c r="CD31" s="1015"/>
      <c r="CE31" s="1015"/>
      <c r="CF31" s="1015"/>
      <c r="CG31" s="1016"/>
      <c r="CH31" s="989">
        <v>0</v>
      </c>
      <c r="CI31" s="990"/>
      <c r="CJ31" s="990"/>
      <c r="CK31" s="990"/>
      <c r="CL31" s="991"/>
      <c r="CM31" s="989">
        <v>2876</v>
      </c>
      <c r="CN31" s="990"/>
      <c r="CO31" s="990"/>
      <c r="CP31" s="990"/>
      <c r="CQ31" s="991"/>
      <c r="CR31" s="989">
        <v>2446</v>
      </c>
      <c r="CS31" s="990"/>
      <c r="CT31" s="990"/>
      <c r="CU31" s="990"/>
      <c r="CV31" s="991"/>
      <c r="CW31" s="989" t="s">
        <v>477</v>
      </c>
      <c r="CX31" s="990"/>
      <c r="CY31" s="990"/>
      <c r="CZ31" s="990"/>
      <c r="DA31" s="991"/>
      <c r="DB31" s="989" t="s">
        <v>477</v>
      </c>
      <c r="DC31" s="990"/>
      <c r="DD31" s="990"/>
      <c r="DE31" s="990"/>
      <c r="DF31" s="991"/>
      <c r="DG31" s="989" t="s">
        <v>477</v>
      </c>
      <c r="DH31" s="990"/>
      <c r="DI31" s="990"/>
      <c r="DJ31" s="990"/>
      <c r="DK31" s="991"/>
      <c r="DL31" s="989" t="s">
        <v>477</v>
      </c>
      <c r="DM31" s="990"/>
      <c r="DN31" s="990"/>
      <c r="DO31" s="990"/>
      <c r="DP31" s="991"/>
      <c r="DQ31" s="989" t="s">
        <v>477</v>
      </c>
      <c r="DR31" s="990"/>
      <c r="DS31" s="990"/>
      <c r="DT31" s="990"/>
      <c r="DU31" s="991"/>
      <c r="DV31" s="1014"/>
      <c r="DW31" s="1015"/>
      <c r="DX31" s="1015"/>
      <c r="DY31" s="1015"/>
      <c r="DZ31" s="1047"/>
      <c r="EA31" s="235"/>
    </row>
    <row r="32" spans="1:131" s="236" customFormat="1" ht="26.25" customHeight="1" x14ac:dyDescent="0.2">
      <c r="A32" s="255">
        <v>5</v>
      </c>
      <c r="B32" s="1041" t="s">
        <v>559</v>
      </c>
      <c r="C32" s="1042"/>
      <c r="D32" s="1042"/>
      <c r="E32" s="1042"/>
      <c r="F32" s="1042"/>
      <c r="G32" s="1042"/>
      <c r="H32" s="1042"/>
      <c r="I32" s="1042"/>
      <c r="J32" s="1042"/>
      <c r="K32" s="1042"/>
      <c r="L32" s="1042"/>
      <c r="M32" s="1042"/>
      <c r="N32" s="1042"/>
      <c r="O32" s="1042"/>
      <c r="P32" s="1043"/>
      <c r="Q32" s="1049">
        <v>90760</v>
      </c>
      <c r="R32" s="1045"/>
      <c r="S32" s="1045"/>
      <c r="T32" s="1045"/>
      <c r="U32" s="1045"/>
      <c r="V32" s="1050">
        <v>86341</v>
      </c>
      <c r="W32" s="1057"/>
      <c r="X32" s="1057"/>
      <c r="Y32" s="1057"/>
      <c r="Z32" s="1061"/>
      <c r="AA32" s="1050">
        <v>4419</v>
      </c>
      <c r="AB32" s="1057"/>
      <c r="AC32" s="1057"/>
      <c r="AD32" s="1057"/>
      <c r="AE32" s="1058"/>
      <c r="AF32" s="1059">
        <v>0</v>
      </c>
      <c r="AG32" s="1057"/>
      <c r="AH32" s="1057"/>
      <c r="AI32" s="1057"/>
      <c r="AJ32" s="1058"/>
      <c r="AK32" s="1060">
        <v>0</v>
      </c>
      <c r="AL32" s="977"/>
      <c r="AM32" s="977"/>
      <c r="AN32" s="977"/>
      <c r="AO32" s="978"/>
      <c r="AP32" s="979">
        <v>95084</v>
      </c>
      <c r="AQ32" s="977"/>
      <c r="AR32" s="977"/>
      <c r="AS32" s="977"/>
      <c r="AT32" s="978"/>
      <c r="AU32" s="979">
        <v>0</v>
      </c>
      <c r="AV32" s="977"/>
      <c r="AW32" s="977"/>
      <c r="AX32" s="977"/>
      <c r="AY32" s="978"/>
      <c r="AZ32" s="1051" t="s">
        <v>477</v>
      </c>
      <c r="BA32" s="1052"/>
      <c r="BB32" s="1052"/>
      <c r="BC32" s="1052"/>
      <c r="BD32" s="1053"/>
      <c r="BE32" s="980" t="s">
        <v>560</v>
      </c>
      <c r="BF32" s="980"/>
      <c r="BG32" s="980"/>
      <c r="BH32" s="980"/>
      <c r="BI32" s="981"/>
      <c r="BJ32" s="241"/>
      <c r="BK32" s="241"/>
      <c r="BL32" s="241"/>
      <c r="BM32" s="241"/>
      <c r="BN32" s="241"/>
      <c r="BO32" s="254"/>
      <c r="BP32" s="254"/>
      <c r="BQ32" s="251">
        <v>26</v>
      </c>
      <c r="BR32" s="252"/>
      <c r="BS32" s="1014" t="s">
        <v>607</v>
      </c>
      <c r="BT32" s="1015"/>
      <c r="BU32" s="1015"/>
      <c r="BV32" s="1015"/>
      <c r="BW32" s="1015"/>
      <c r="BX32" s="1015"/>
      <c r="BY32" s="1015"/>
      <c r="BZ32" s="1015"/>
      <c r="CA32" s="1015"/>
      <c r="CB32" s="1015"/>
      <c r="CC32" s="1015"/>
      <c r="CD32" s="1015"/>
      <c r="CE32" s="1015"/>
      <c r="CF32" s="1015"/>
      <c r="CG32" s="1016"/>
      <c r="CH32" s="989">
        <v>21</v>
      </c>
      <c r="CI32" s="990"/>
      <c r="CJ32" s="990"/>
      <c r="CK32" s="990"/>
      <c r="CL32" s="991"/>
      <c r="CM32" s="989">
        <v>1017</v>
      </c>
      <c r="CN32" s="990"/>
      <c r="CO32" s="990"/>
      <c r="CP32" s="990"/>
      <c r="CQ32" s="991"/>
      <c r="CR32" s="989">
        <v>40</v>
      </c>
      <c r="CS32" s="990"/>
      <c r="CT32" s="990"/>
      <c r="CU32" s="990"/>
      <c r="CV32" s="991"/>
      <c r="CW32" s="989" t="s">
        <v>477</v>
      </c>
      <c r="CX32" s="990"/>
      <c r="CY32" s="990"/>
      <c r="CZ32" s="990"/>
      <c r="DA32" s="991"/>
      <c r="DB32" s="989" t="s">
        <v>477</v>
      </c>
      <c r="DC32" s="990"/>
      <c r="DD32" s="990"/>
      <c r="DE32" s="990"/>
      <c r="DF32" s="991"/>
      <c r="DG32" s="989" t="s">
        <v>477</v>
      </c>
      <c r="DH32" s="990"/>
      <c r="DI32" s="990"/>
      <c r="DJ32" s="990"/>
      <c r="DK32" s="991"/>
      <c r="DL32" s="989" t="s">
        <v>477</v>
      </c>
      <c r="DM32" s="990"/>
      <c r="DN32" s="990"/>
      <c r="DO32" s="990"/>
      <c r="DP32" s="991"/>
      <c r="DQ32" s="989" t="s">
        <v>477</v>
      </c>
      <c r="DR32" s="990"/>
      <c r="DS32" s="990"/>
      <c r="DT32" s="990"/>
      <c r="DU32" s="991"/>
      <c r="DV32" s="1014"/>
      <c r="DW32" s="1015"/>
      <c r="DX32" s="1015"/>
      <c r="DY32" s="1015"/>
      <c r="DZ32" s="1047"/>
      <c r="EA32" s="235"/>
    </row>
    <row r="33" spans="1:131" s="236" customFormat="1" ht="26.25" customHeight="1" x14ac:dyDescent="0.2">
      <c r="A33" s="255">
        <v>6</v>
      </c>
      <c r="B33" s="1041" t="s">
        <v>561</v>
      </c>
      <c r="C33" s="1042"/>
      <c r="D33" s="1042"/>
      <c r="E33" s="1042"/>
      <c r="F33" s="1042"/>
      <c r="G33" s="1042"/>
      <c r="H33" s="1042"/>
      <c r="I33" s="1042"/>
      <c r="J33" s="1042"/>
      <c r="K33" s="1042"/>
      <c r="L33" s="1042"/>
      <c r="M33" s="1042"/>
      <c r="N33" s="1042"/>
      <c r="O33" s="1042"/>
      <c r="P33" s="1043"/>
      <c r="Q33" s="1049">
        <v>30763</v>
      </c>
      <c r="R33" s="1045"/>
      <c r="S33" s="1045"/>
      <c r="T33" s="1045"/>
      <c r="U33" s="1045"/>
      <c r="V33" s="1050">
        <v>29577</v>
      </c>
      <c r="W33" s="1057"/>
      <c r="X33" s="1057"/>
      <c r="Y33" s="1057"/>
      <c r="Z33" s="1061"/>
      <c r="AA33" s="1050">
        <v>1186</v>
      </c>
      <c r="AB33" s="1057"/>
      <c r="AC33" s="1057"/>
      <c r="AD33" s="1057"/>
      <c r="AE33" s="1058"/>
      <c r="AF33" s="1059">
        <v>6851</v>
      </c>
      <c r="AG33" s="1057"/>
      <c r="AH33" s="1057"/>
      <c r="AI33" s="1057"/>
      <c r="AJ33" s="1058"/>
      <c r="AK33" s="1060">
        <v>6735</v>
      </c>
      <c r="AL33" s="977"/>
      <c r="AM33" s="977"/>
      <c r="AN33" s="977"/>
      <c r="AO33" s="978"/>
      <c r="AP33" s="979">
        <v>119273</v>
      </c>
      <c r="AQ33" s="977"/>
      <c r="AR33" s="977"/>
      <c r="AS33" s="977"/>
      <c r="AT33" s="978"/>
      <c r="AU33" s="979">
        <v>82298</v>
      </c>
      <c r="AV33" s="977"/>
      <c r="AW33" s="977"/>
      <c r="AX33" s="977"/>
      <c r="AY33" s="978"/>
      <c r="AZ33" s="1051" t="s">
        <v>477</v>
      </c>
      <c r="BA33" s="1052"/>
      <c r="BB33" s="1052"/>
      <c r="BC33" s="1052"/>
      <c r="BD33" s="1053"/>
      <c r="BE33" s="980" t="s">
        <v>556</v>
      </c>
      <c r="BF33" s="980"/>
      <c r="BG33" s="980"/>
      <c r="BH33" s="980"/>
      <c r="BI33" s="981"/>
      <c r="BJ33" s="241"/>
      <c r="BK33" s="241"/>
      <c r="BL33" s="241"/>
      <c r="BM33" s="241"/>
      <c r="BN33" s="241"/>
      <c r="BO33" s="254"/>
      <c r="BP33" s="254"/>
      <c r="BQ33" s="251">
        <v>27</v>
      </c>
      <c r="BR33" s="252"/>
      <c r="BS33" s="1014" t="s">
        <v>608</v>
      </c>
      <c r="BT33" s="1015"/>
      <c r="BU33" s="1015"/>
      <c r="BV33" s="1015"/>
      <c r="BW33" s="1015"/>
      <c r="BX33" s="1015"/>
      <c r="BY33" s="1015"/>
      <c r="BZ33" s="1015"/>
      <c r="CA33" s="1015"/>
      <c r="CB33" s="1015"/>
      <c r="CC33" s="1015"/>
      <c r="CD33" s="1015"/>
      <c r="CE33" s="1015"/>
      <c r="CF33" s="1015"/>
      <c r="CG33" s="1016"/>
      <c r="CH33" s="989" t="s">
        <v>609</v>
      </c>
      <c r="CI33" s="990"/>
      <c r="CJ33" s="990"/>
      <c r="CK33" s="990"/>
      <c r="CL33" s="991"/>
      <c r="CM33" s="989">
        <v>1583</v>
      </c>
      <c r="CN33" s="990"/>
      <c r="CO33" s="990"/>
      <c r="CP33" s="990"/>
      <c r="CQ33" s="991"/>
      <c r="CR33" s="989">
        <v>1000</v>
      </c>
      <c r="CS33" s="990"/>
      <c r="CT33" s="990"/>
      <c r="CU33" s="990"/>
      <c r="CV33" s="991"/>
      <c r="CW33" s="989" t="s">
        <v>477</v>
      </c>
      <c r="CX33" s="990"/>
      <c r="CY33" s="990"/>
      <c r="CZ33" s="990"/>
      <c r="DA33" s="991"/>
      <c r="DB33" s="989" t="s">
        <v>477</v>
      </c>
      <c r="DC33" s="990"/>
      <c r="DD33" s="990"/>
      <c r="DE33" s="990"/>
      <c r="DF33" s="991"/>
      <c r="DG33" s="989" t="s">
        <v>477</v>
      </c>
      <c r="DH33" s="990"/>
      <c r="DI33" s="990"/>
      <c r="DJ33" s="990"/>
      <c r="DK33" s="991"/>
      <c r="DL33" s="989" t="s">
        <v>477</v>
      </c>
      <c r="DM33" s="990"/>
      <c r="DN33" s="990"/>
      <c r="DO33" s="990"/>
      <c r="DP33" s="991"/>
      <c r="DQ33" s="989" t="s">
        <v>477</v>
      </c>
      <c r="DR33" s="990"/>
      <c r="DS33" s="990"/>
      <c r="DT33" s="990"/>
      <c r="DU33" s="991"/>
      <c r="DV33" s="1014"/>
      <c r="DW33" s="1015"/>
      <c r="DX33" s="1015"/>
      <c r="DY33" s="1015"/>
      <c r="DZ33" s="1047"/>
      <c r="EA33" s="235"/>
    </row>
    <row r="34" spans="1:131" s="236" customFormat="1" ht="26.25" customHeight="1" x14ac:dyDescent="0.2">
      <c r="A34" s="255">
        <v>7</v>
      </c>
      <c r="B34" s="1041" t="s">
        <v>562</v>
      </c>
      <c r="C34" s="1042"/>
      <c r="D34" s="1042"/>
      <c r="E34" s="1042"/>
      <c r="F34" s="1042"/>
      <c r="G34" s="1042"/>
      <c r="H34" s="1042"/>
      <c r="I34" s="1042"/>
      <c r="J34" s="1042"/>
      <c r="K34" s="1042"/>
      <c r="L34" s="1042"/>
      <c r="M34" s="1042"/>
      <c r="N34" s="1042"/>
      <c r="O34" s="1042"/>
      <c r="P34" s="1043"/>
      <c r="Q34" s="1049">
        <v>3999</v>
      </c>
      <c r="R34" s="1045"/>
      <c r="S34" s="1045"/>
      <c r="T34" s="1045"/>
      <c r="U34" s="1045"/>
      <c r="V34" s="1054">
        <v>3708</v>
      </c>
      <c r="W34" s="1055"/>
      <c r="X34" s="1055"/>
      <c r="Y34" s="1055"/>
      <c r="Z34" s="1056"/>
      <c r="AA34" s="1050">
        <v>291</v>
      </c>
      <c r="AB34" s="1057"/>
      <c r="AC34" s="1057"/>
      <c r="AD34" s="1057"/>
      <c r="AE34" s="1058"/>
      <c r="AF34" s="1059">
        <v>290</v>
      </c>
      <c r="AG34" s="1057"/>
      <c r="AH34" s="1057"/>
      <c r="AI34" s="1057"/>
      <c r="AJ34" s="1058"/>
      <c r="AK34" s="1060">
        <v>73</v>
      </c>
      <c r="AL34" s="977"/>
      <c r="AM34" s="977"/>
      <c r="AN34" s="977"/>
      <c r="AO34" s="978"/>
      <c r="AP34" s="979">
        <v>9024</v>
      </c>
      <c r="AQ34" s="977"/>
      <c r="AR34" s="977"/>
      <c r="AS34" s="977"/>
      <c r="AT34" s="978"/>
      <c r="AU34" s="979">
        <v>623</v>
      </c>
      <c r="AV34" s="977"/>
      <c r="AW34" s="977"/>
      <c r="AX34" s="977"/>
      <c r="AY34" s="978"/>
      <c r="AZ34" s="1051" t="s">
        <v>477</v>
      </c>
      <c r="BA34" s="1052"/>
      <c r="BB34" s="1052"/>
      <c r="BC34" s="1052"/>
      <c r="BD34" s="1053"/>
      <c r="BE34" s="980" t="s">
        <v>563</v>
      </c>
      <c r="BF34" s="980"/>
      <c r="BG34" s="980"/>
      <c r="BH34" s="980"/>
      <c r="BI34" s="981"/>
      <c r="BJ34" s="241"/>
      <c r="BK34" s="241"/>
      <c r="BL34" s="241"/>
      <c r="BM34" s="241"/>
      <c r="BN34" s="241"/>
      <c r="BO34" s="254"/>
      <c r="BP34" s="254"/>
      <c r="BQ34" s="251">
        <v>28</v>
      </c>
      <c r="BR34" s="252"/>
      <c r="BS34" s="1014" t="s">
        <v>610</v>
      </c>
      <c r="BT34" s="1015"/>
      <c r="BU34" s="1015"/>
      <c r="BV34" s="1015"/>
      <c r="BW34" s="1015"/>
      <c r="BX34" s="1015"/>
      <c r="BY34" s="1015"/>
      <c r="BZ34" s="1015"/>
      <c r="CA34" s="1015"/>
      <c r="CB34" s="1015"/>
      <c r="CC34" s="1015"/>
      <c r="CD34" s="1015"/>
      <c r="CE34" s="1015"/>
      <c r="CF34" s="1015"/>
      <c r="CG34" s="1016"/>
      <c r="CH34" s="989">
        <v>20</v>
      </c>
      <c r="CI34" s="990"/>
      <c r="CJ34" s="990"/>
      <c r="CK34" s="990"/>
      <c r="CL34" s="991"/>
      <c r="CM34" s="989">
        <v>10392</v>
      </c>
      <c r="CN34" s="990"/>
      <c r="CO34" s="990"/>
      <c r="CP34" s="990"/>
      <c r="CQ34" s="991"/>
      <c r="CR34" s="989">
        <v>3821</v>
      </c>
      <c r="CS34" s="990"/>
      <c r="CT34" s="990"/>
      <c r="CU34" s="990"/>
      <c r="CV34" s="991"/>
      <c r="CW34" s="989" t="s">
        <v>477</v>
      </c>
      <c r="CX34" s="990"/>
      <c r="CY34" s="990"/>
      <c r="CZ34" s="990"/>
      <c r="DA34" s="991"/>
      <c r="DB34" s="989" t="s">
        <v>477</v>
      </c>
      <c r="DC34" s="990"/>
      <c r="DD34" s="990"/>
      <c r="DE34" s="990"/>
      <c r="DF34" s="991"/>
      <c r="DG34" s="989" t="s">
        <v>477</v>
      </c>
      <c r="DH34" s="990"/>
      <c r="DI34" s="990"/>
      <c r="DJ34" s="990"/>
      <c r="DK34" s="991"/>
      <c r="DL34" s="989" t="s">
        <v>477</v>
      </c>
      <c r="DM34" s="990"/>
      <c r="DN34" s="990"/>
      <c r="DO34" s="990"/>
      <c r="DP34" s="991"/>
      <c r="DQ34" s="989" t="s">
        <v>477</v>
      </c>
      <c r="DR34" s="990"/>
      <c r="DS34" s="990"/>
      <c r="DT34" s="990"/>
      <c r="DU34" s="991"/>
      <c r="DV34" s="1014"/>
      <c r="DW34" s="1015"/>
      <c r="DX34" s="1015"/>
      <c r="DY34" s="1015"/>
      <c r="DZ34" s="1047"/>
      <c r="EA34" s="235"/>
    </row>
    <row r="35" spans="1:131" s="236" customFormat="1" ht="26.25" customHeight="1" x14ac:dyDescent="0.2">
      <c r="A35" s="255">
        <v>8</v>
      </c>
      <c r="B35" s="1041"/>
      <c r="C35" s="1042"/>
      <c r="D35" s="1042"/>
      <c r="E35" s="1042"/>
      <c r="F35" s="1042"/>
      <c r="G35" s="1042"/>
      <c r="H35" s="1042"/>
      <c r="I35" s="1042"/>
      <c r="J35" s="1042"/>
      <c r="K35" s="1042"/>
      <c r="L35" s="1042"/>
      <c r="M35" s="1042"/>
      <c r="N35" s="1042"/>
      <c r="O35" s="1042"/>
      <c r="P35" s="1043"/>
      <c r="Q35" s="1049"/>
      <c r="R35" s="1045"/>
      <c r="S35" s="1045"/>
      <c r="T35" s="1045"/>
      <c r="U35" s="1045"/>
      <c r="V35" s="1045"/>
      <c r="W35" s="1045"/>
      <c r="X35" s="1045"/>
      <c r="Y35" s="1045"/>
      <c r="Z35" s="1045"/>
      <c r="AA35" s="1045"/>
      <c r="AB35" s="1045"/>
      <c r="AC35" s="1045"/>
      <c r="AD35" s="1045"/>
      <c r="AE35" s="1050"/>
      <c r="AF35" s="1044"/>
      <c r="AG35" s="1045"/>
      <c r="AH35" s="1045"/>
      <c r="AI35" s="1045"/>
      <c r="AJ35" s="1046"/>
      <c r="AK35" s="978"/>
      <c r="AL35" s="969"/>
      <c r="AM35" s="969"/>
      <c r="AN35" s="969"/>
      <c r="AO35" s="969"/>
      <c r="AP35" s="969"/>
      <c r="AQ35" s="969"/>
      <c r="AR35" s="969"/>
      <c r="AS35" s="969"/>
      <c r="AT35" s="969"/>
      <c r="AU35" s="969"/>
      <c r="AV35" s="969"/>
      <c r="AW35" s="969"/>
      <c r="AX35" s="969"/>
      <c r="AY35" s="969"/>
      <c r="AZ35" s="1048"/>
      <c r="BA35" s="1048"/>
      <c r="BB35" s="1048"/>
      <c r="BC35" s="1048"/>
      <c r="BD35" s="1048"/>
      <c r="BE35" s="980"/>
      <c r="BF35" s="980"/>
      <c r="BG35" s="980"/>
      <c r="BH35" s="980"/>
      <c r="BI35" s="981"/>
      <c r="BJ35" s="241"/>
      <c r="BK35" s="241"/>
      <c r="BL35" s="241"/>
      <c r="BM35" s="241"/>
      <c r="BN35" s="241"/>
      <c r="BO35" s="254"/>
      <c r="BP35" s="254"/>
      <c r="BQ35" s="251">
        <v>29</v>
      </c>
      <c r="BR35" s="252"/>
      <c r="BS35" s="1014" t="s">
        <v>611</v>
      </c>
      <c r="BT35" s="1015"/>
      <c r="BU35" s="1015"/>
      <c r="BV35" s="1015"/>
      <c r="BW35" s="1015"/>
      <c r="BX35" s="1015"/>
      <c r="BY35" s="1015"/>
      <c r="BZ35" s="1015"/>
      <c r="CA35" s="1015"/>
      <c r="CB35" s="1015"/>
      <c r="CC35" s="1015"/>
      <c r="CD35" s="1015"/>
      <c r="CE35" s="1015"/>
      <c r="CF35" s="1015"/>
      <c r="CG35" s="1016"/>
      <c r="CH35" s="989">
        <v>668</v>
      </c>
      <c r="CI35" s="990"/>
      <c r="CJ35" s="990"/>
      <c r="CK35" s="990"/>
      <c r="CL35" s="991"/>
      <c r="CM35" s="989">
        <v>15274</v>
      </c>
      <c r="CN35" s="990"/>
      <c r="CO35" s="990"/>
      <c r="CP35" s="990"/>
      <c r="CQ35" s="991"/>
      <c r="CR35" s="989">
        <v>4822</v>
      </c>
      <c r="CS35" s="990"/>
      <c r="CT35" s="990"/>
      <c r="CU35" s="990"/>
      <c r="CV35" s="991"/>
      <c r="CW35" s="989" t="s">
        <v>477</v>
      </c>
      <c r="CX35" s="990"/>
      <c r="CY35" s="990"/>
      <c r="CZ35" s="990"/>
      <c r="DA35" s="991"/>
      <c r="DB35" s="989">
        <v>3700</v>
      </c>
      <c r="DC35" s="990"/>
      <c r="DD35" s="990"/>
      <c r="DE35" s="990"/>
      <c r="DF35" s="991"/>
      <c r="DG35" s="989" t="s">
        <v>477</v>
      </c>
      <c r="DH35" s="990"/>
      <c r="DI35" s="990"/>
      <c r="DJ35" s="990"/>
      <c r="DK35" s="991"/>
      <c r="DL35" s="989" t="s">
        <v>477</v>
      </c>
      <c r="DM35" s="990"/>
      <c r="DN35" s="990"/>
      <c r="DO35" s="990"/>
      <c r="DP35" s="991"/>
      <c r="DQ35" s="989" t="s">
        <v>477</v>
      </c>
      <c r="DR35" s="990"/>
      <c r="DS35" s="990"/>
      <c r="DT35" s="990"/>
      <c r="DU35" s="991"/>
      <c r="DV35" s="1014"/>
      <c r="DW35" s="1015"/>
      <c r="DX35" s="1015"/>
      <c r="DY35" s="1015"/>
      <c r="DZ35" s="1047"/>
      <c r="EA35" s="235"/>
    </row>
    <row r="36" spans="1:131" s="236" customFormat="1" ht="26.25" customHeight="1" x14ac:dyDescent="0.2">
      <c r="A36" s="255">
        <v>9</v>
      </c>
      <c r="B36" s="1041"/>
      <c r="C36" s="1042"/>
      <c r="D36" s="1042"/>
      <c r="E36" s="1042"/>
      <c r="F36" s="1042"/>
      <c r="G36" s="1042"/>
      <c r="H36" s="1042"/>
      <c r="I36" s="1042"/>
      <c r="J36" s="1042"/>
      <c r="K36" s="1042"/>
      <c r="L36" s="1042"/>
      <c r="M36" s="1042"/>
      <c r="N36" s="1042"/>
      <c r="O36" s="1042"/>
      <c r="P36" s="1043"/>
      <c r="Q36" s="1049"/>
      <c r="R36" s="1045"/>
      <c r="S36" s="1045"/>
      <c r="T36" s="1045"/>
      <c r="U36" s="1045"/>
      <c r="V36" s="1045"/>
      <c r="W36" s="1045"/>
      <c r="X36" s="1045"/>
      <c r="Y36" s="1045"/>
      <c r="Z36" s="1045"/>
      <c r="AA36" s="1045"/>
      <c r="AB36" s="1045"/>
      <c r="AC36" s="1045"/>
      <c r="AD36" s="1045"/>
      <c r="AE36" s="1050"/>
      <c r="AF36" s="1044"/>
      <c r="AG36" s="1045"/>
      <c r="AH36" s="1045"/>
      <c r="AI36" s="1045"/>
      <c r="AJ36" s="1046"/>
      <c r="AK36" s="978"/>
      <c r="AL36" s="969"/>
      <c r="AM36" s="969"/>
      <c r="AN36" s="969"/>
      <c r="AO36" s="969"/>
      <c r="AP36" s="969"/>
      <c r="AQ36" s="969"/>
      <c r="AR36" s="969"/>
      <c r="AS36" s="969"/>
      <c r="AT36" s="969"/>
      <c r="AU36" s="969"/>
      <c r="AV36" s="969"/>
      <c r="AW36" s="969"/>
      <c r="AX36" s="969"/>
      <c r="AY36" s="969"/>
      <c r="AZ36" s="1048"/>
      <c r="BA36" s="1048"/>
      <c r="BB36" s="1048"/>
      <c r="BC36" s="1048"/>
      <c r="BD36" s="1048"/>
      <c r="BE36" s="980"/>
      <c r="BF36" s="980"/>
      <c r="BG36" s="980"/>
      <c r="BH36" s="980"/>
      <c r="BI36" s="981"/>
      <c r="BJ36" s="241"/>
      <c r="BK36" s="241"/>
      <c r="BL36" s="241"/>
      <c r="BM36" s="241"/>
      <c r="BN36" s="241"/>
      <c r="BO36" s="254"/>
      <c r="BP36" s="254"/>
      <c r="BQ36" s="251">
        <v>30</v>
      </c>
      <c r="BR36" s="252"/>
      <c r="BS36" s="1014" t="s">
        <v>612</v>
      </c>
      <c r="BT36" s="1015"/>
      <c r="BU36" s="1015"/>
      <c r="BV36" s="1015"/>
      <c r="BW36" s="1015"/>
      <c r="BX36" s="1015"/>
      <c r="BY36" s="1015"/>
      <c r="BZ36" s="1015"/>
      <c r="CA36" s="1015"/>
      <c r="CB36" s="1015"/>
      <c r="CC36" s="1015"/>
      <c r="CD36" s="1015"/>
      <c r="CE36" s="1015"/>
      <c r="CF36" s="1015"/>
      <c r="CG36" s="1016"/>
      <c r="CH36" s="989">
        <v>299</v>
      </c>
      <c r="CI36" s="990"/>
      <c r="CJ36" s="990"/>
      <c r="CK36" s="990"/>
      <c r="CL36" s="991"/>
      <c r="CM36" s="989">
        <v>7136</v>
      </c>
      <c r="CN36" s="990"/>
      <c r="CO36" s="990"/>
      <c r="CP36" s="990"/>
      <c r="CQ36" s="991"/>
      <c r="CR36" s="989">
        <v>2873</v>
      </c>
      <c r="CS36" s="990"/>
      <c r="CT36" s="990"/>
      <c r="CU36" s="990"/>
      <c r="CV36" s="991"/>
      <c r="CW36" s="989" t="s">
        <v>477</v>
      </c>
      <c r="CX36" s="990"/>
      <c r="CY36" s="990"/>
      <c r="CZ36" s="990"/>
      <c r="DA36" s="991"/>
      <c r="DB36" s="989">
        <v>6674</v>
      </c>
      <c r="DC36" s="990"/>
      <c r="DD36" s="990"/>
      <c r="DE36" s="990"/>
      <c r="DF36" s="991"/>
      <c r="DG36" s="989" t="s">
        <v>477</v>
      </c>
      <c r="DH36" s="990"/>
      <c r="DI36" s="990"/>
      <c r="DJ36" s="990"/>
      <c r="DK36" s="991"/>
      <c r="DL36" s="989" t="s">
        <v>477</v>
      </c>
      <c r="DM36" s="990"/>
      <c r="DN36" s="990"/>
      <c r="DO36" s="990"/>
      <c r="DP36" s="991"/>
      <c r="DQ36" s="989" t="s">
        <v>477</v>
      </c>
      <c r="DR36" s="990"/>
      <c r="DS36" s="990"/>
      <c r="DT36" s="990"/>
      <c r="DU36" s="991"/>
      <c r="DV36" s="1014"/>
      <c r="DW36" s="1015"/>
      <c r="DX36" s="1015"/>
      <c r="DY36" s="1015"/>
      <c r="DZ36" s="1047"/>
      <c r="EA36" s="235"/>
    </row>
    <row r="37" spans="1:131" s="236" customFormat="1" ht="26.25" customHeight="1" x14ac:dyDescent="0.2">
      <c r="A37" s="255">
        <v>10</v>
      </c>
      <c r="B37" s="1041"/>
      <c r="C37" s="1042"/>
      <c r="D37" s="1042"/>
      <c r="E37" s="1042"/>
      <c r="F37" s="1042"/>
      <c r="G37" s="1042"/>
      <c r="H37" s="1042"/>
      <c r="I37" s="1042"/>
      <c r="J37" s="1042"/>
      <c r="K37" s="1042"/>
      <c r="L37" s="1042"/>
      <c r="M37" s="1042"/>
      <c r="N37" s="1042"/>
      <c r="O37" s="1042"/>
      <c r="P37" s="1043"/>
      <c r="Q37" s="1049"/>
      <c r="R37" s="1045"/>
      <c r="S37" s="1045"/>
      <c r="T37" s="1045"/>
      <c r="U37" s="1045"/>
      <c r="V37" s="1045"/>
      <c r="W37" s="1045"/>
      <c r="X37" s="1045"/>
      <c r="Y37" s="1045"/>
      <c r="Z37" s="1045"/>
      <c r="AA37" s="1045"/>
      <c r="AB37" s="1045"/>
      <c r="AC37" s="1045"/>
      <c r="AD37" s="1045"/>
      <c r="AE37" s="1050"/>
      <c r="AF37" s="1044"/>
      <c r="AG37" s="1045"/>
      <c r="AH37" s="1045"/>
      <c r="AI37" s="1045"/>
      <c r="AJ37" s="1046"/>
      <c r="AK37" s="978"/>
      <c r="AL37" s="969"/>
      <c r="AM37" s="969"/>
      <c r="AN37" s="969"/>
      <c r="AO37" s="969"/>
      <c r="AP37" s="969"/>
      <c r="AQ37" s="969"/>
      <c r="AR37" s="969"/>
      <c r="AS37" s="969"/>
      <c r="AT37" s="969"/>
      <c r="AU37" s="969"/>
      <c r="AV37" s="969"/>
      <c r="AW37" s="969"/>
      <c r="AX37" s="969"/>
      <c r="AY37" s="969"/>
      <c r="AZ37" s="1048"/>
      <c r="BA37" s="1048"/>
      <c r="BB37" s="1048"/>
      <c r="BC37" s="1048"/>
      <c r="BD37" s="1048"/>
      <c r="BE37" s="980"/>
      <c r="BF37" s="980"/>
      <c r="BG37" s="980"/>
      <c r="BH37" s="980"/>
      <c r="BI37" s="981"/>
      <c r="BJ37" s="241"/>
      <c r="BK37" s="241"/>
      <c r="BL37" s="241"/>
      <c r="BM37" s="241"/>
      <c r="BN37" s="241"/>
      <c r="BO37" s="254"/>
      <c r="BP37" s="254"/>
      <c r="BQ37" s="251">
        <v>31</v>
      </c>
      <c r="BR37" s="252"/>
      <c r="BS37" s="1014" t="s">
        <v>613</v>
      </c>
      <c r="BT37" s="1015"/>
      <c r="BU37" s="1015"/>
      <c r="BV37" s="1015"/>
      <c r="BW37" s="1015"/>
      <c r="BX37" s="1015"/>
      <c r="BY37" s="1015"/>
      <c r="BZ37" s="1015"/>
      <c r="CA37" s="1015"/>
      <c r="CB37" s="1015"/>
      <c r="CC37" s="1015"/>
      <c r="CD37" s="1015"/>
      <c r="CE37" s="1015"/>
      <c r="CF37" s="1015"/>
      <c r="CG37" s="1016"/>
      <c r="CH37" s="989">
        <v>317</v>
      </c>
      <c r="CI37" s="990"/>
      <c r="CJ37" s="990"/>
      <c r="CK37" s="990"/>
      <c r="CL37" s="991"/>
      <c r="CM37" s="989">
        <v>2413</v>
      </c>
      <c r="CN37" s="990"/>
      <c r="CO37" s="990"/>
      <c r="CP37" s="990"/>
      <c r="CQ37" s="991"/>
      <c r="CR37" s="989">
        <v>54</v>
      </c>
      <c r="CS37" s="990"/>
      <c r="CT37" s="990"/>
      <c r="CU37" s="990"/>
      <c r="CV37" s="991"/>
      <c r="CW37" s="989" t="s">
        <v>477</v>
      </c>
      <c r="CX37" s="990"/>
      <c r="CY37" s="990"/>
      <c r="CZ37" s="990"/>
      <c r="DA37" s="991"/>
      <c r="DB37" s="989" t="s">
        <v>477</v>
      </c>
      <c r="DC37" s="990"/>
      <c r="DD37" s="990"/>
      <c r="DE37" s="990"/>
      <c r="DF37" s="991"/>
      <c r="DG37" s="989" t="s">
        <v>477</v>
      </c>
      <c r="DH37" s="990"/>
      <c r="DI37" s="990"/>
      <c r="DJ37" s="990"/>
      <c r="DK37" s="991"/>
      <c r="DL37" s="989" t="s">
        <v>477</v>
      </c>
      <c r="DM37" s="990"/>
      <c r="DN37" s="990"/>
      <c r="DO37" s="990"/>
      <c r="DP37" s="991"/>
      <c r="DQ37" s="989" t="s">
        <v>477</v>
      </c>
      <c r="DR37" s="990"/>
      <c r="DS37" s="990"/>
      <c r="DT37" s="990"/>
      <c r="DU37" s="991"/>
      <c r="DV37" s="1014"/>
      <c r="DW37" s="1015"/>
      <c r="DX37" s="1015"/>
      <c r="DY37" s="1015"/>
      <c r="DZ37" s="1047"/>
      <c r="EA37" s="235"/>
    </row>
    <row r="38" spans="1:131" s="236" customFormat="1" ht="26.25" customHeight="1" x14ac:dyDescent="0.2">
      <c r="A38" s="255">
        <v>11</v>
      </c>
      <c r="B38" s="1041"/>
      <c r="C38" s="1042"/>
      <c r="D38" s="1042"/>
      <c r="E38" s="1042"/>
      <c r="F38" s="1042"/>
      <c r="G38" s="1042"/>
      <c r="H38" s="1042"/>
      <c r="I38" s="1042"/>
      <c r="J38" s="1042"/>
      <c r="K38" s="1042"/>
      <c r="L38" s="1042"/>
      <c r="M38" s="1042"/>
      <c r="N38" s="1042"/>
      <c r="O38" s="1042"/>
      <c r="P38" s="1043"/>
      <c r="Q38" s="1049"/>
      <c r="R38" s="1045"/>
      <c r="S38" s="1045"/>
      <c r="T38" s="1045"/>
      <c r="U38" s="1045"/>
      <c r="V38" s="1045"/>
      <c r="W38" s="1045"/>
      <c r="X38" s="1045"/>
      <c r="Y38" s="1045"/>
      <c r="Z38" s="1045"/>
      <c r="AA38" s="1045"/>
      <c r="AB38" s="1045"/>
      <c r="AC38" s="1045"/>
      <c r="AD38" s="1045"/>
      <c r="AE38" s="1050"/>
      <c r="AF38" s="1044"/>
      <c r="AG38" s="1045"/>
      <c r="AH38" s="1045"/>
      <c r="AI38" s="1045"/>
      <c r="AJ38" s="1046"/>
      <c r="AK38" s="978"/>
      <c r="AL38" s="969"/>
      <c r="AM38" s="969"/>
      <c r="AN38" s="969"/>
      <c r="AO38" s="969"/>
      <c r="AP38" s="969"/>
      <c r="AQ38" s="969"/>
      <c r="AR38" s="969"/>
      <c r="AS38" s="969"/>
      <c r="AT38" s="969"/>
      <c r="AU38" s="969"/>
      <c r="AV38" s="969"/>
      <c r="AW38" s="969"/>
      <c r="AX38" s="969"/>
      <c r="AY38" s="969"/>
      <c r="AZ38" s="1048"/>
      <c r="BA38" s="1048"/>
      <c r="BB38" s="1048"/>
      <c r="BC38" s="1048"/>
      <c r="BD38" s="1048"/>
      <c r="BE38" s="980"/>
      <c r="BF38" s="980"/>
      <c r="BG38" s="980"/>
      <c r="BH38" s="980"/>
      <c r="BI38" s="981"/>
      <c r="BJ38" s="241"/>
      <c r="BK38" s="241"/>
      <c r="BL38" s="241"/>
      <c r="BM38" s="241"/>
      <c r="BN38" s="241"/>
      <c r="BO38" s="254"/>
      <c r="BP38" s="254"/>
      <c r="BQ38" s="251">
        <v>32</v>
      </c>
      <c r="BR38" s="252"/>
      <c r="BS38" s="1014" t="s">
        <v>614</v>
      </c>
      <c r="BT38" s="1015"/>
      <c r="BU38" s="1015"/>
      <c r="BV38" s="1015"/>
      <c r="BW38" s="1015"/>
      <c r="BX38" s="1015"/>
      <c r="BY38" s="1015"/>
      <c r="BZ38" s="1015"/>
      <c r="CA38" s="1015"/>
      <c r="CB38" s="1015"/>
      <c r="CC38" s="1015"/>
      <c r="CD38" s="1015"/>
      <c r="CE38" s="1015"/>
      <c r="CF38" s="1015"/>
      <c r="CG38" s="1016"/>
      <c r="CH38" s="989">
        <v>354</v>
      </c>
      <c r="CI38" s="990"/>
      <c r="CJ38" s="990"/>
      <c r="CK38" s="990"/>
      <c r="CL38" s="991"/>
      <c r="CM38" s="989">
        <v>12247</v>
      </c>
      <c r="CN38" s="990"/>
      <c r="CO38" s="990"/>
      <c r="CP38" s="990"/>
      <c r="CQ38" s="991"/>
      <c r="CR38" s="989">
        <v>63</v>
      </c>
      <c r="CS38" s="990"/>
      <c r="CT38" s="990"/>
      <c r="CU38" s="990"/>
      <c r="CV38" s="991"/>
      <c r="CW38" s="989" t="s">
        <v>477</v>
      </c>
      <c r="CX38" s="990"/>
      <c r="CY38" s="990"/>
      <c r="CZ38" s="990"/>
      <c r="DA38" s="991"/>
      <c r="DB38" s="989" t="s">
        <v>477</v>
      </c>
      <c r="DC38" s="990"/>
      <c r="DD38" s="990"/>
      <c r="DE38" s="990"/>
      <c r="DF38" s="991"/>
      <c r="DG38" s="989" t="s">
        <v>477</v>
      </c>
      <c r="DH38" s="990"/>
      <c r="DI38" s="990"/>
      <c r="DJ38" s="990"/>
      <c r="DK38" s="991"/>
      <c r="DL38" s="989" t="s">
        <v>477</v>
      </c>
      <c r="DM38" s="990"/>
      <c r="DN38" s="990"/>
      <c r="DO38" s="990"/>
      <c r="DP38" s="991"/>
      <c r="DQ38" s="989" t="s">
        <v>477</v>
      </c>
      <c r="DR38" s="990"/>
      <c r="DS38" s="990"/>
      <c r="DT38" s="990"/>
      <c r="DU38" s="991"/>
      <c r="DV38" s="1014"/>
      <c r="DW38" s="1015"/>
      <c r="DX38" s="1015"/>
      <c r="DY38" s="1015"/>
      <c r="DZ38" s="1047"/>
      <c r="EA38" s="235"/>
    </row>
    <row r="39" spans="1:131" s="236" customFormat="1" ht="26.25" customHeight="1" x14ac:dyDescent="0.2">
      <c r="A39" s="255">
        <v>12</v>
      </c>
      <c r="B39" s="1041"/>
      <c r="C39" s="1042"/>
      <c r="D39" s="1042"/>
      <c r="E39" s="1042"/>
      <c r="F39" s="1042"/>
      <c r="G39" s="1042"/>
      <c r="H39" s="1042"/>
      <c r="I39" s="1042"/>
      <c r="J39" s="1042"/>
      <c r="K39" s="1042"/>
      <c r="L39" s="1042"/>
      <c r="M39" s="1042"/>
      <c r="N39" s="1042"/>
      <c r="O39" s="1042"/>
      <c r="P39" s="1043"/>
      <c r="Q39" s="1049"/>
      <c r="R39" s="1045"/>
      <c r="S39" s="1045"/>
      <c r="T39" s="1045"/>
      <c r="U39" s="1045"/>
      <c r="V39" s="1045"/>
      <c r="W39" s="1045"/>
      <c r="X39" s="1045"/>
      <c r="Y39" s="1045"/>
      <c r="Z39" s="1045"/>
      <c r="AA39" s="1045"/>
      <c r="AB39" s="1045"/>
      <c r="AC39" s="1045"/>
      <c r="AD39" s="1045"/>
      <c r="AE39" s="1050"/>
      <c r="AF39" s="1044"/>
      <c r="AG39" s="1045"/>
      <c r="AH39" s="1045"/>
      <c r="AI39" s="1045"/>
      <c r="AJ39" s="1046"/>
      <c r="AK39" s="978"/>
      <c r="AL39" s="969"/>
      <c r="AM39" s="969"/>
      <c r="AN39" s="969"/>
      <c r="AO39" s="969"/>
      <c r="AP39" s="969"/>
      <c r="AQ39" s="969"/>
      <c r="AR39" s="969"/>
      <c r="AS39" s="969"/>
      <c r="AT39" s="969"/>
      <c r="AU39" s="969"/>
      <c r="AV39" s="969"/>
      <c r="AW39" s="969"/>
      <c r="AX39" s="969"/>
      <c r="AY39" s="969"/>
      <c r="AZ39" s="1048"/>
      <c r="BA39" s="1048"/>
      <c r="BB39" s="1048"/>
      <c r="BC39" s="1048"/>
      <c r="BD39" s="1048"/>
      <c r="BE39" s="980"/>
      <c r="BF39" s="980"/>
      <c r="BG39" s="980"/>
      <c r="BH39" s="980"/>
      <c r="BI39" s="981"/>
      <c r="BJ39" s="241"/>
      <c r="BK39" s="241"/>
      <c r="BL39" s="241"/>
      <c r="BM39" s="241"/>
      <c r="BN39" s="241"/>
      <c r="BO39" s="254"/>
      <c r="BP39" s="254"/>
      <c r="BQ39" s="251">
        <v>33</v>
      </c>
      <c r="BR39" s="252"/>
      <c r="BS39" s="1014" t="s">
        <v>615</v>
      </c>
      <c r="BT39" s="1015"/>
      <c r="BU39" s="1015"/>
      <c r="BV39" s="1015"/>
      <c r="BW39" s="1015"/>
      <c r="BX39" s="1015"/>
      <c r="BY39" s="1015"/>
      <c r="BZ39" s="1015"/>
      <c r="CA39" s="1015"/>
      <c r="CB39" s="1015"/>
      <c r="CC39" s="1015"/>
      <c r="CD39" s="1015"/>
      <c r="CE39" s="1015"/>
      <c r="CF39" s="1015"/>
      <c r="CG39" s="1016"/>
      <c r="CH39" s="989">
        <v>7</v>
      </c>
      <c r="CI39" s="990"/>
      <c r="CJ39" s="990"/>
      <c r="CK39" s="990"/>
      <c r="CL39" s="991"/>
      <c r="CM39" s="989">
        <v>2790</v>
      </c>
      <c r="CN39" s="990"/>
      <c r="CO39" s="990"/>
      <c r="CP39" s="990"/>
      <c r="CQ39" s="991"/>
      <c r="CR39" s="989">
        <v>1070</v>
      </c>
      <c r="CS39" s="990"/>
      <c r="CT39" s="990"/>
      <c r="CU39" s="990"/>
      <c r="CV39" s="991"/>
      <c r="CW39" s="989" t="s">
        <v>477</v>
      </c>
      <c r="CX39" s="990"/>
      <c r="CY39" s="990"/>
      <c r="CZ39" s="990"/>
      <c r="DA39" s="991"/>
      <c r="DB39" s="989" t="s">
        <v>477</v>
      </c>
      <c r="DC39" s="990"/>
      <c r="DD39" s="990"/>
      <c r="DE39" s="990"/>
      <c r="DF39" s="991"/>
      <c r="DG39" s="989" t="s">
        <v>477</v>
      </c>
      <c r="DH39" s="990"/>
      <c r="DI39" s="990"/>
      <c r="DJ39" s="990"/>
      <c r="DK39" s="991"/>
      <c r="DL39" s="989" t="s">
        <v>477</v>
      </c>
      <c r="DM39" s="990"/>
      <c r="DN39" s="990"/>
      <c r="DO39" s="990"/>
      <c r="DP39" s="991"/>
      <c r="DQ39" s="989" t="s">
        <v>477</v>
      </c>
      <c r="DR39" s="990"/>
      <c r="DS39" s="990"/>
      <c r="DT39" s="990"/>
      <c r="DU39" s="991"/>
      <c r="DV39" s="1014"/>
      <c r="DW39" s="1015"/>
      <c r="DX39" s="1015"/>
      <c r="DY39" s="1015"/>
      <c r="DZ39" s="1047"/>
      <c r="EA39" s="235"/>
    </row>
    <row r="40" spans="1:131" s="236" customFormat="1" ht="26.25" customHeight="1" x14ac:dyDescent="0.2">
      <c r="A40" s="250">
        <v>13</v>
      </c>
      <c r="B40" s="1041"/>
      <c r="C40" s="1042"/>
      <c r="D40" s="1042"/>
      <c r="E40" s="1042"/>
      <c r="F40" s="1042"/>
      <c r="G40" s="1042"/>
      <c r="H40" s="1042"/>
      <c r="I40" s="1042"/>
      <c r="J40" s="1042"/>
      <c r="K40" s="1042"/>
      <c r="L40" s="1042"/>
      <c r="M40" s="1042"/>
      <c r="N40" s="1042"/>
      <c r="O40" s="1042"/>
      <c r="P40" s="1043"/>
      <c r="Q40" s="1049"/>
      <c r="R40" s="1045"/>
      <c r="S40" s="1045"/>
      <c r="T40" s="1045"/>
      <c r="U40" s="1045"/>
      <c r="V40" s="1045"/>
      <c r="W40" s="1045"/>
      <c r="X40" s="1045"/>
      <c r="Y40" s="1045"/>
      <c r="Z40" s="1045"/>
      <c r="AA40" s="1045"/>
      <c r="AB40" s="1045"/>
      <c r="AC40" s="1045"/>
      <c r="AD40" s="1045"/>
      <c r="AE40" s="1050"/>
      <c r="AF40" s="1044"/>
      <c r="AG40" s="1045"/>
      <c r="AH40" s="1045"/>
      <c r="AI40" s="1045"/>
      <c r="AJ40" s="1046"/>
      <c r="AK40" s="978"/>
      <c r="AL40" s="969"/>
      <c r="AM40" s="969"/>
      <c r="AN40" s="969"/>
      <c r="AO40" s="969"/>
      <c r="AP40" s="969"/>
      <c r="AQ40" s="969"/>
      <c r="AR40" s="969"/>
      <c r="AS40" s="969"/>
      <c r="AT40" s="969"/>
      <c r="AU40" s="969"/>
      <c r="AV40" s="969"/>
      <c r="AW40" s="969"/>
      <c r="AX40" s="969"/>
      <c r="AY40" s="969"/>
      <c r="AZ40" s="1048"/>
      <c r="BA40" s="1048"/>
      <c r="BB40" s="1048"/>
      <c r="BC40" s="1048"/>
      <c r="BD40" s="1048"/>
      <c r="BE40" s="980"/>
      <c r="BF40" s="980"/>
      <c r="BG40" s="980"/>
      <c r="BH40" s="980"/>
      <c r="BI40" s="981"/>
      <c r="BJ40" s="241"/>
      <c r="BK40" s="241"/>
      <c r="BL40" s="241"/>
      <c r="BM40" s="241"/>
      <c r="BN40" s="241"/>
      <c r="BO40" s="254"/>
      <c r="BP40" s="254"/>
      <c r="BQ40" s="251">
        <v>34</v>
      </c>
      <c r="BR40" s="252"/>
      <c r="BS40" s="1014" t="s">
        <v>616</v>
      </c>
      <c r="BT40" s="1015"/>
      <c r="BU40" s="1015"/>
      <c r="BV40" s="1015"/>
      <c r="BW40" s="1015"/>
      <c r="BX40" s="1015"/>
      <c r="BY40" s="1015"/>
      <c r="BZ40" s="1015"/>
      <c r="CA40" s="1015"/>
      <c r="CB40" s="1015"/>
      <c r="CC40" s="1015"/>
      <c r="CD40" s="1015"/>
      <c r="CE40" s="1015"/>
      <c r="CF40" s="1015"/>
      <c r="CG40" s="1016"/>
      <c r="CH40" s="989">
        <v>2200</v>
      </c>
      <c r="CI40" s="990"/>
      <c r="CJ40" s="990"/>
      <c r="CK40" s="990"/>
      <c r="CL40" s="991"/>
      <c r="CM40" s="989">
        <v>49035</v>
      </c>
      <c r="CN40" s="990"/>
      <c r="CO40" s="990"/>
      <c r="CP40" s="990"/>
      <c r="CQ40" s="991"/>
      <c r="CR40" s="989">
        <v>115</v>
      </c>
      <c r="CS40" s="990"/>
      <c r="CT40" s="990"/>
      <c r="CU40" s="990"/>
      <c r="CV40" s="991"/>
      <c r="CW40" s="989" t="s">
        <v>477</v>
      </c>
      <c r="CX40" s="990"/>
      <c r="CY40" s="990"/>
      <c r="CZ40" s="990"/>
      <c r="DA40" s="991"/>
      <c r="DB40" s="989" t="s">
        <v>477</v>
      </c>
      <c r="DC40" s="990"/>
      <c r="DD40" s="990"/>
      <c r="DE40" s="990"/>
      <c r="DF40" s="991"/>
      <c r="DG40" s="989" t="s">
        <v>477</v>
      </c>
      <c r="DH40" s="990"/>
      <c r="DI40" s="990"/>
      <c r="DJ40" s="990"/>
      <c r="DK40" s="991"/>
      <c r="DL40" s="989" t="s">
        <v>477</v>
      </c>
      <c r="DM40" s="990"/>
      <c r="DN40" s="990"/>
      <c r="DO40" s="990"/>
      <c r="DP40" s="991"/>
      <c r="DQ40" s="989" t="s">
        <v>477</v>
      </c>
      <c r="DR40" s="990"/>
      <c r="DS40" s="990"/>
      <c r="DT40" s="990"/>
      <c r="DU40" s="991"/>
      <c r="DV40" s="1014"/>
      <c r="DW40" s="1015"/>
      <c r="DX40" s="1015"/>
      <c r="DY40" s="1015"/>
      <c r="DZ40" s="1047"/>
      <c r="EA40" s="235"/>
    </row>
    <row r="41" spans="1:131" s="236" customFormat="1" ht="26.25" customHeight="1" x14ac:dyDescent="0.2">
      <c r="A41" s="250">
        <v>14</v>
      </c>
      <c r="B41" s="1041"/>
      <c r="C41" s="1042"/>
      <c r="D41" s="1042"/>
      <c r="E41" s="1042"/>
      <c r="F41" s="1042"/>
      <c r="G41" s="1042"/>
      <c r="H41" s="1042"/>
      <c r="I41" s="1042"/>
      <c r="J41" s="1042"/>
      <c r="K41" s="1042"/>
      <c r="L41" s="1042"/>
      <c r="M41" s="1042"/>
      <c r="N41" s="1042"/>
      <c r="O41" s="1042"/>
      <c r="P41" s="1043"/>
      <c r="Q41" s="1049"/>
      <c r="R41" s="1045"/>
      <c r="S41" s="1045"/>
      <c r="T41" s="1045"/>
      <c r="U41" s="1045"/>
      <c r="V41" s="1045"/>
      <c r="W41" s="1045"/>
      <c r="X41" s="1045"/>
      <c r="Y41" s="1045"/>
      <c r="Z41" s="1045"/>
      <c r="AA41" s="1045"/>
      <c r="AB41" s="1045"/>
      <c r="AC41" s="1045"/>
      <c r="AD41" s="1045"/>
      <c r="AE41" s="1050"/>
      <c r="AF41" s="1044"/>
      <c r="AG41" s="1045"/>
      <c r="AH41" s="1045"/>
      <c r="AI41" s="1045"/>
      <c r="AJ41" s="1046"/>
      <c r="AK41" s="978"/>
      <c r="AL41" s="969"/>
      <c r="AM41" s="969"/>
      <c r="AN41" s="969"/>
      <c r="AO41" s="969"/>
      <c r="AP41" s="969"/>
      <c r="AQ41" s="969"/>
      <c r="AR41" s="969"/>
      <c r="AS41" s="969"/>
      <c r="AT41" s="969"/>
      <c r="AU41" s="969"/>
      <c r="AV41" s="969"/>
      <c r="AW41" s="969"/>
      <c r="AX41" s="969"/>
      <c r="AY41" s="969"/>
      <c r="AZ41" s="1048"/>
      <c r="BA41" s="1048"/>
      <c r="BB41" s="1048"/>
      <c r="BC41" s="1048"/>
      <c r="BD41" s="1048"/>
      <c r="BE41" s="980"/>
      <c r="BF41" s="980"/>
      <c r="BG41" s="980"/>
      <c r="BH41" s="980"/>
      <c r="BI41" s="981"/>
      <c r="BJ41" s="241"/>
      <c r="BK41" s="241"/>
      <c r="BL41" s="241"/>
      <c r="BM41" s="241"/>
      <c r="BN41" s="241"/>
      <c r="BO41" s="254"/>
      <c r="BP41" s="254"/>
      <c r="BQ41" s="251">
        <v>35</v>
      </c>
      <c r="BR41" s="252"/>
      <c r="BS41" s="1014" t="s">
        <v>617</v>
      </c>
      <c r="BT41" s="1015"/>
      <c r="BU41" s="1015"/>
      <c r="BV41" s="1015"/>
      <c r="BW41" s="1015"/>
      <c r="BX41" s="1015"/>
      <c r="BY41" s="1015"/>
      <c r="BZ41" s="1015"/>
      <c r="CA41" s="1015"/>
      <c r="CB41" s="1015"/>
      <c r="CC41" s="1015"/>
      <c r="CD41" s="1015"/>
      <c r="CE41" s="1015"/>
      <c r="CF41" s="1015"/>
      <c r="CG41" s="1016"/>
      <c r="CH41" s="989">
        <v>12</v>
      </c>
      <c r="CI41" s="990"/>
      <c r="CJ41" s="990"/>
      <c r="CK41" s="990"/>
      <c r="CL41" s="991"/>
      <c r="CM41" s="989">
        <v>1537</v>
      </c>
      <c r="CN41" s="990"/>
      <c r="CO41" s="990"/>
      <c r="CP41" s="990"/>
      <c r="CQ41" s="991"/>
      <c r="CR41" s="989">
        <v>589</v>
      </c>
      <c r="CS41" s="990"/>
      <c r="CT41" s="990"/>
      <c r="CU41" s="990"/>
      <c r="CV41" s="991"/>
      <c r="CW41" s="989">
        <v>5</v>
      </c>
      <c r="CX41" s="990"/>
      <c r="CY41" s="990"/>
      <c r="CZ41" s="990"/>
      <c r="DA41" s="991"/>
      <c r="DB41" s="989" t="s">
        <v>477</v>
      </c>
      <c r="DC41" s="990"/>
      <c r="DD41" s="990"/>
      <c r="DE41" s="990"/>
      <c r="DF41" s="991"/>
      <c r="DG41" s="989" t="s">
        <v>477</v>
      </c>
      <c r="DH41" s="990"/>
      <c r="DI41" s="990"/>
      <c r="DJ41" s="990"/>
      <c r="DK41" s="991"/>
      <c r="DL41" s="989" t="s">
        <v>477</v>
      </c>
      <c r="DM41" s="990"/>
      <c r="DN41" s="990"/>
      <c r="DO41" s="990"/>
      <c r="DP41" s="991"/>
      <c r="DQ41" s="989" t="s">
        <v>477</v>
      </c>
      <c r="DR41" s="990"/>
      <c r="DS41" s="990"/>
      <c r="DT41" s="990"/>
      <c r="DU41" s="991"/>
      <c r="DV41" s="1014"/>
      <c r="DW41" s="1015"/>
      <c r="DX41" s="1015"/>
      <c r="DY41" s="1015"/>
      <c r="DZ41" s="1047"/>
      <c r="EA41" s="235"/>
    </row>
    <row r="42" spans="1:131" s="236" customFormat="1" ht="26.25" customHeight="1" x14ac:dyDescent="0.2">
      <c r="A42" s="250">
        <v>15</v>
      </c>
      <c r="B42" s="1041"/>
      <c r="C42" s="1042"/>
      <c r="D42" s="1042"/>
      <c r="E42" s="1042"/>
      <c r="F42" s="1042"/>
      <c r="G42" s="1042"/>
      <c r="H42" s="1042"/>
      <c r="I42" s="1042"/>
      <c r="J42" s="1042"/>
      <c r="K42" s="1042"/>
      <c r="L42" s="1042"/>
      <c r="M42" s="1042"/>
      <c r="N42" s="1042"/>
      <c r="O42" s="1042"/>
      <c r="P42" s="1043"/>
      <c r="Q42" s="1049"/>
      <c r="R42" s="1045"/>
      <c r="S42" s="1045"/>
      <c r="T42" s="1045"/>
      <c r="U42" s="1045"/>
      <c r="V42" s="1045"/>
      <c r="W42" s="1045"/>
      <c r="X42" s="1045"/>
      <c r="Y42" s="1045"/>
      <c r="Z42" s="1045"/>
      <c r="AA42" s="1045"/>
      <c r="AB42" s="1045"/>
      <c r="AC42" s="1045"/>
      <c r="AD42" s="1045"/>
      <c r="AE42" s="1050"/>
      <c r="AF42" s="1044"/>
      <c r="AG42" s="1045"/>
      <c r="AH42" s="1045"/>
      <c r="AI42" s="1045"/>
      <c r="AJ42" s="1046"/>
      <c r="AK42" s="978"/>
      <c r="AL42" s="969"/>
      <c r="AM42" s="969"/>
      <c r="AN42" s="969"/>
      <c r="AO42" s="969"/>
      <c r="AP42" s="969"/>
      <c r="AQ42" s="969"/>
      <c r="AR42" s="969"/>
      <c r="AS42" s="969"/>
      <c r="AT42" s="969"/>
      <c r="AU42" s="969"/>
      <c r="AV42" s="969"/>
      <c r="AW42" s="969"/>
      <c r="AX42" s="969"/>
      <c r="AY42" s="969"/>
      <c r="AZ42" s="1048"/>
      <c r="BA42" s="1048"/>
      <c r="BB42" s="1048"/>
      <c r="BC42" s="1048"/>
      <c r="BD42" s="1048"/>
      <c r="BE42" s="980"/>
      <c r="BF42" s="980"/>
      <c r="BG42" s="980"/>
      <c r="BH42" s="980"/>
      <c r="BI42" s="981"/>
      <c r="BJ42" s="241"/>
      <c r="BK42" s="241"/>
      <c r="BL42" s="241"/>
      <c r="BM42" s="241"/>
      <c r="BN42" s="241"/>
      <c r="BO42" s="254"/>
      <c r="BP42" s="254"/>
      <c r="BQ42" s="251">
        <v>36</v>
      </c>
      <c r="BR42" s="252"/>
      <c r="BS42" s="1014" t="s">
        <v>618</v>
      </c>
      <c r="BT42" s="1015"/>
      <c r="BU42" s="1015"/>
      <c r="BV42" s="1015"/>
      <c r="BW42" s="1015"/>
      <c r="BX42" s="1015"/>
      <c r="BY42" s="1015"/>
      <c r="BZ42" s="1015"/>
      <c r="CA42" s="1015"/>
      <c r="CB42" s="1015"/>
      <c r="CC42" s="1015"/>
      <c r="CD42" s="1015"/>
      <c r="CE42" s="1015"/>
      <c r="CF42" s="1015"/>
      <c r="CG42" s="1016"/>
      <c r="CH42" s="989">
        <v>394</v>
      </c>
      <c r="CI42" s="990"/>
      <c r="CJ42" s="990"/>
      <c r="CK42" s="990"/>
      <c r="CL42" s="991"/>
      <c r="CM42" s="989">
        <v>415</v>
      </c>
      <c r="CN42" s="990"/>
      <c r="CO42" s="990"/>
      <c r="CP42" s="990"/>
      <c r="CQ42" s="991"/>
      <c r="CR42" s="989">
        <v>1</v>
      </c>
      <c r="CS42" s="990"/>
      <c r="CT42" s="990"/>
      <c r="CU42" s="990"/>
      <c r="CV42" s="991"/>
      <c r="CW42" s="989">
        <v>302</v>
      </c>
      <c r="CX42" s="990"/>
      <c r="CY42" s="990"/>
      <c r="CZ42" s="990"/>
      <c r="DA42" s="991"/>
      <c r="DB42" s="989" t="s">
        <v>477</v>
      </c>
      <c r="DC42" s="990"/>
      <c r="DD42" s="990"/>
      <c r="DE42" s="990"/>
      <c r="DF42" s="991"/>
      <c r="DG42" s="989" t="s">
        <v>477</v>
      </c>
      <c r="DH42" s="990"/>
      <c r="DI42" s="990"/>
      <c r="DJ42" s="990"/>
      <c r="DK42" s="991"/>
      <c r="DL42" s="989" t="s">
        <v>477</v>
      </c>
      <c r="DM42" s="990"/>
      <c r="DN42" s="990"/>
      <c r="DO42" s="990"/>
      <c r="DP42" s="991"/>
      <c r="DQ42" s="989" t="s">
        <v>477</v>
      </c>
      <c r="DR42" s="990"/>
      <c r="DS42" s="990"/>
      <c r="DT42" s="990"/>
      <c r="DU42" s="991"/>
      <c r="DV42" s="1014"/>
      <c r="DW42" s="1015"/>
      <c r="DX42" s="1015"/>
      <c r="DY42" s="1015"/>
      <c r="DZ42" s="1047"/>
      <c r="EA42" s="235"/>
    </row>
    <row r="43" spans="1:131" s="236" customFormat="1" ht="26.25" customHeight="1" x14ac:dyDescent="0.2">
      <c r="A43" s="250">
        <v>16</v>
      </c>
      <c r="B43" s="1041"/>
      <c r="C43" s="1042"/>
      <c r="D43" s="1042"/>
      <c r="E43" s="1042"/>
      <c r="F43" s="1042"/>
      <c r="G43" s="1042"/>
      <c r="H43" s="1042"/>
      <c r="I43" s="1042"/>
      <c r="J43" s="1042"/>
      <c r="K43" s="1042"/>
      <c r="L43" s="1042"/>
      <c r="M43" s="1042"/>
      <c r="N43" s="1042"/>
      <c r="O43" s="1042"/>
      <c r="P43" s="1043"/>
      <c r="Q43" s="1049"/>
      <c r="R43" s="1045"/>
      <c r="S43" s="1045"/>
      <c r="T43" s="1045"/>
      <c r="U43" s="1045"/>
      <c r="V43" s="1045"/>
      <c r="W43" s="1045"/>
      <c r="X43" s="1045"/>
      <c r="Y43" s="1045"/>
      <c r="Z43" s="1045"/>
      <c r="AA43" s="1045"/>
      <c r="AB43" s="1045"/>
      <c r="AC43" s="1045"/>
      <c r="AD43" s="1045"/>
      <c r="AE43" s="1050"/>
      <c r="AF43" s="1044"/>
      <c r="AG43" s="1045"/>
      <c r="AH43" s="1045"/>
      <c r="AI43" s="1045"/>
      <c r="AJ43" s="1046"/>
      <c r="AK43" s="978"/>
      <c r="AL43" s="969"/>
      <c r="AM43" s="969"/>
      <c r="AN43" s="969"/>
      <c r="AO43" s="969"/>
      <c r="AP43" s="969"/>
      <c r="AQ43" s="969"/>
      <c r="AR43" s="969"/>
      <c r="AS43" s="969"/>
      <c r="AT43" s="969"/>
      <c r="AU43" s="969"/>
      <c r="AV43" s="969"/>
      <c r="AW43" s="969"/>
      <c r="AX43" s="969"/>
      <c r="AY43" s="969"/>
      <c r="AZ43" s="1048"/>
      <c r="BA43" s="1048"/>
      <c r="BB43" s="1048"/>
      <c r="BC43" s="1048"/>
      <c r="BD43" s="1048"/>
      <c r="BE43" s="980"/>
      <c r="BF43" s="980"/>
      <c r="BG43" s="980"/>
      <c r="BH43" s="980"/>
      <c r="BI43" s="981"/>
      <c r="BJ43" s="241"/>
      <c r="BK43" s="241"/>
      <c r="BL43" s="241"/>
      <c r="BM43" s="241"/>
      <c r="BN43" s="241"/>
      <c r="BO43" s="254"/>
      <c r="BP43" s="254"/>
      <c r="BQ43" s="251">
        <v>37</v>
      </c>
      <c r="BR43" s="252"/>
      <c r="BS43" s="1014" t="s">
        <v>619</v>
      </c>
      <c r="BT43" s="1015"/>
      <c r="BU43" s="1015"/>
      <c r="BV43" s="1015"/>
      <c r="BW43" s="1015"/>
      <c r="BX43" s="1015"/>
      <c r="BY43" s="1015"/>
      <c r="BZ43" s="1015"/>
      <c r="CA43" s="1015"/>
      <c r="CB43" s="1015"/>
      <c r="CC43" s="1015"/>
      <c r="CD43" s="1015"/>
      <c r="CE43" s="1015"/>
      <c r="CF43" s="1015"/>
      <c r="CG43" s="1016"/>
      <c r="CH43" s="989" t="s">
        <v>620</v>
      </c>
      <c r="CI43" s="990"/>
      <c r="CJ43" s="990"/>
      <c r="CK43" s="990"/>
      <c r="CL43" s="991"/>
      <c r="CM43" s="989">
        <v>6484</v>
      </c>
      <c r="CN43" s="990"/>
      <c r="CO43" s="990"/>
      <c r="CP43" s="990"/>
      <c r="CQ43" s="991"/>
      <c r="CR43" s="989">
        <v>4005</v>
      </c>
      <c r="CS43" s="990"/>
      <c r="CT43" s="990"/>
      <c r="CU43" s="990"/>
      <c r="CV43" s="991"/>
      <c r="CW43" s="989" t="s">
        <v>477</v>
      </c>
      <c r="CX43" s="990"/>
      <c r="CY43" s="990"/>
      <c r="CZ43" s="990"/>
      <c r="DA43" s="991"/>
      <c r="DB43" s="989" t="s">
        <v>477</v>
      </c>
      <c r="DC43" s="990"/>
      <c r="DD43" s="990"/>
      <c r="DE43" s="990"/>
      <c r="DF43" s="991"/>
      <c r="DG43" s="989" t="s">
        <v>477</v>
      </c>
      <c r="DH43" s="990"/>
      <c r="DI43" s="990"/>
      <c r="DJ43" s="990"/>
      <c r="DK43" s="991"/>
      <c r="DL43" s="989" t="s">
        <v>477</v>
      </c>
      <c r="DM43" s="990"/>
      <c r="DN43" s="990"/>
      <c r="DO43" s="990"/>
      <c r="DP43" s="991"/>
      <c r="DQ43" s="989" t="s">
        <v>477</v>
      </c>
      <c r="DR43" s="990"/>
      <c r="DS43" s="990"/>
      <c r="DT43" s="990"/>
      <c r="DU43" s="991"/>
      <c r="DV43" s="1014"/>
      <c r="DW43" s="1015"/>
      <c r="DX43" s="1015"/>
      <c r="DY43" s="1015"/>
      <c r="DZ43" s="1047"/>
      <c r="EA43" s="235"/>
    </row>
    <row r="44" spans="1:131" s="236" customFormat="1" ht="26.25" customHeight="1" x14ac:dyDescent="0.2">
      <c r="A44" s="250">
        <v>17</v>
      </c>
      <c r="B44" s="1041"/>
      <c r="C44" s="1042"/>
      <c r="D44" s="1042"/>
      <c r="E44" s="1042"/>
      <c r="F44" s="1042"/>
      <c r="G44" s="1042"/>
      <c r="H44" s="1042"/>
      <c r="I44" s="1042"/>
      <c r="J44" s="1042"/>
      <c r="K44" s="1042"/>
      <c r="L44" s="1042"/>
      <c r="M44" s="1042"/>
      <c r="N44" s="1042"/>
      <c r="O44" s="1042"/>
      <c r="P44" s="1043"/>
      <c r="Q44" s="1049"/>
      <c r="R44" s="1045"/>
      <c r="S44" s="1045"/>
      <c r="T44" s="1045"/>
      <c r="U44" s="1045"/>
      <c r="V44" s="1045"/>
      <c r="W44" s="1045"/>
      <c r="X44" s="1045"/>
      <c r="Y44" s="1045"/>
      <c r="Z44" s="1045"/>
      <c r="AA44" s="1045"/>
      <c r="AB44" s="1045"/>
      <c r="AC44" s="1045"/>
      <c r="AD44" s="1045"/>
      <c r="AE44" s="1050"/>
      <c r="AF44" s="1044"/>
      <c r="AG44" s="1045"/>
      <c r="AH44" s="1045"/>
      <c r="AI44" s="1045"/>
      <c r="AJ44" s="1046"/>
      <c r="AK44" s="978"/>
      <c r="AL44" s="969"/>
      <c r="AM44" s="969"/>
      <c r="AN44" s="969"/>
      <c r="AO44" s="969"/>
      <c r="AP44" s="969"/>
      <c r="AQ44" s="969"/>
      <c r="AR44" s="969"/>
      <c r="AS44" s="969"/>
      <c r="AT44" s="969"/>
      <c r="AU44" s="969"/>
      <c r="AV44" s="969"/>
      <c r="AW44" s="969"/>
      <c r="AX44" s="969"/>
      <c r="AY44" s="969"/>
      <c r="AZ44" s="1048"/>
      <c r="BA44" s="1048"/>
      <c r="BB44" s="1048"/>
      <c r="BC44" s="1048"/>
      <c r="BD44" s="1048"/>
      <c r="BE44" s="980"/>
      <c r="BF44" s="980"/>
      <c r="BG44" s="980"/>
      <c r="BH44" s="980"/>
      <c r="BI44" s="981"/>
      <c r="BJ44" s="241"/>
      <c r="BK44" s="241"/>
      <c r="BL44" s="241"/>
      <c r="BM44" s="241"/>
      <c r="BN44" s="241"/>
      <c r="BO44" s="254"/>
      <c r="BP44" s="254"/>
      <c r="BQ44" s="251">
        <v>38</v>
      </c>
      <c r="BR44" s="252"/>
      <c r="BS44" s="1014" t="s">
        <v>621</v>
      </c>
      <c r="BT44" s="1015"/>
      <c r="BU44" s="1015"/>
      <c r="BV44" s="1015"/>
      <c r="BW44" s="1015"/>
      <c r="BX44" s="1015"/>
      <c r="BY44" s="1015"/>
      <c r="BZ44" s="1015"/>
      <c r="CA44" s="1015"/>
      <c r="CB44" s="1015"/>
      <c r="CC44" s="1015"/>
      <c r="CD44" s="1015"/>
      <c r="CE44" s="1015"/>
      <c r="CF44" s="1015"/>
      <c r="CG44" s="1016"/>
      <c r="CH44" s="989" t="s">
        <v>622</v>
      </c>
      <c r="CI44" s="990"/>
      <c r="CJ44" s="990"/>
      <c r="CK44" s="990"/>
      <c r="CL44" s="991"/>
      <c r="CM44" s="989">
        <v>318</v>
      </c>
      <c r="CN44" s="990"/>
      <c r="CO44" s="990"/>
      <c r="CP44" s="990"/>
      <c r="CQ44" s="991"/>
      <c r="CR44" s="989">
        <v>20</v>
      </c>
      <c r="CS44" s="990"/>
      <c r="CT44" s="990"/>
      <c r="CU44" s="990"/>
      <c r="CV44" s="991"/>
      <c r="CW44" s="989" t="s">
        <v>477</v>
      </c>
      <c r="CX44" s="990"/>
      <c r="CY44" s="990"/>
      <c r="CZ44" s="990"/>
      <c r="DA44" s="991"/>
      <c r="DB44" s="989" t="s">
        <v>477</v>
      </c>
      <c r="DC44" s="990"/>
      <c r="DD44" s="990"/>
      <c r="DE44" s="990"/>
      <c r="DF44" s="991"/>
      <c r="DG44" s="989" t="s">
        <v>477</v>
      </c>
      <c r="DH44" s="990"/>
      <c r="DI44" s="990"/>
      <c r="DJ44" s="990"/>
      <c r="DK44" s="991"/>
      <c r="DL44" s="989" t="s">
        <v>477</v>
      </c>
      <c r="DM44" s="990"/>
      <c r="DN44" s="990"/>
      <c r="DO44" s="990"/>
      <c r="DP44" s="991"/>
      <c r="DQ44" s="989" t="s">
        <v>477</v>
      </c>
      <c r="DR44" s="990"/>
      <c r="DS44" s="990"/>
      <c r="DT44" s="990"/>
      <c r="DU44" s="991"/>
      <c r="DV44" s="1014"/>
      <c r="DW44" s="1015"/>
      <c r="DX44" s="1015"/>
      <c r="DY44" s="1015"/>
      <c r="DZ44" s="1047"/>
      <c r="EA44" s="235"/>
    </row>
    <row r="45" spans="1:131" s="236" customFormat="1" ht="26.25" customHeight="1" x14ac:dyDescent="0.2">
      <c r="A45" s="250">
        <v>18</v>
      </c>
      <c r="B45" s="1041"/>
      <c r="C45" s="1042"/>
      <c r="D45" s="1042"/>
      <c r="E45" s="1042"/>
      <c r="F45" s="1042"/>
      <c r="G45" s="1042"/>
      <c r="H45" s="1042"/>
      <c r="I45" s="1042"/>
      <c r="J45" s="1042"/>
      <c r="K45" s="1042"/>
      <c r="L45" s="1042"/>
      <c r="M45" s="1042"/>
      <c r="N45" s="1042"/>
      <c r="O45" s="1042"/>
      <c r="P45" s="1043"/>
      <c r="Q45" s="1049"/>
      <c r="R45" s="1045"/>
      <c r="S45" s="1045"/>
      <c r="T45" s="1045"/>
      <c r="U45" s="1045"/>
      <c r="V45" s="1045"/>
      <c r="W45" s="1045"/>
      <c r="X45" s="1045"/>
      <c r="Y45" s="1045"/>
      <c r="Z45" s="1045"/>
      <c r="AA45" s="1045"/>
      <c r="AB45" s="1045"/>
      <c r="AC45" s="1045"/>
      <c r="AD45" s="1045"/>
      <c r="AE45" s="1050"/>
      <c r="AF45" s="1044"/>
      <c r="AG45" s="1045"/>
      <c r="AH45" s="1045"/>
      <c r="AI45" s="1045"/>
      <c r="AJ45" s="1046"/>
      <c r="AK45" s="978"/>
      <c r="AL45" s="969"/>
      <c r="AM45" s="969"/>
      <c r="AN45" s="969"/>
      <c r="AO45" s="969"/>
      <c r="AP45" s="969"/>
      <c r="AQ45" s="969"/>
      <c r="AR45" s="969"/>
      <c r="AS45" s="969"/>
      <c r="AT45" s="969"/>
      <c r="AU45" s="969"/>
      <c r="AV45" s="969"/>
      <c r="AW45" s="969"/>
      <c r="AX45" s="969"/>
      <c r="AY45" s="969"/>
      <c r="AZ45" s="1048"/>
      <c r="BA45" s="1048"/>
      <c r="BB45" s="1048"/>
      <c r="BC45" s="1048"/>
      <c r="BD45" s="1048"/>
      <c r="BE45" s="980"/>
      <c r="BF45" s="980"/>
      <c r="BG45" s="980"/>
      <c r="BH45" s="980"/>
      <c r="BI45" s="981"/>
      <c r="BJ45" s="241"/>
      <c r="BK45" s="241"/>
      <c r="BL45" s="241"/>
      <c r="BM45" s="241"/>
      <c r="BN45" s="241"/>
      <c r="BO45" s="254"/>
      <c r="BP45" s="254"/>
      <c r="BQ45" s="251">
        <v>39</v>
      </c>
      <c r="BR45" s="252"/>
      <c r="BS45" s="1014" t="s">
        <v>623</v>
      </c>
      <c r="BT45" s="1015"/>
      <c r="BU45" s="1015"/>
      <c r="BV45" s="1015"/>
      <c r="BW45" s="1015"/>
      <c r="BX45" s="1015"/>
      <c r="BY45" s="1015"/>
      <c r="BZ45" s="1015"/>
      <c r="CA45" s="1015"/>
      <c r="CB45" s="1015"/>
      <c r="CC45" s="1015"/>
      <c r="CD45" s="1015"/>
      <c r="CE45" s="1015"/>
      <c r="CF45" s="1015"/>
      <c r="CG45" s="1016"/>
      <c r="CH45" s="989">
        <v>3</v>
      </c>
      <c r="CI45" s="990"/>
      <c r="CJ45" s="990"/>
      <c r="CK45" s="990"/>
      <c r="CL45" s="991"/>
      <c r="CM45" s="989">
        <v>132</v>
      </c>
      <c r="CN45" s="990"/>
      <c r="CO45" s="990"/>
      <c r="CP45" s="990"/>
      <c r="CQ45" s="991"/>
      <c r="CR45" s="989">
        <v>33</v>
      </c>
      <c r="CS45" s="990"/>
      <c r="CT45" s="990"/>
      <c r="CU45" s="990"/>
      <c r="CV45" s="991"/>
      <c r="CW45" s="989" t="s">
        <v>477</v>
      </c>
      <c r="CX45" s="990"/>
      <c r="CY45" s="990"/>
      <c r="CZ45" s="990"/>
      <c r="DA45" s="991"/>
      <c r="DB45" s="989" t="s">
        <v>477</v>
      </c>
      <c r="DC45" s="990"/>
      <c r="DD45" s="990"/>
      <c r="DE45" s="990"/>
      <c r="DF45" s="991"/>
      <c r="DG45" s="989" t="s">
        <v>477</v>
      </c>
      <c r="DH45" s="990"/>
      <c r="DI45" s="990"/>
      <c r="DJ45" s="990"/>
      <c r="DK45" s="991"/>
      <c r="DL45" s="989" t="s">
        <v>477</v>
      </c>
      <c r="DM45" s="990"/>
      <c r="DN45" s="990"/>
      <c r="DO45" s="990"/>
      <c r="DP45" s="991"/>
      <c r="DQ45" s="989" t="s">
        <v>477</v>
      </c>
      <c r="DR45" s="990"/>
      <c r="DS45" s="990"/>
      <c r="DT45" s="990"/>
      <c r="DU45" s="991"/>
      <c r="DV45" s="1014"/>
      <c r="DW45" s="1015"/>
      <c r="DX45" s="1015"/>
      <c r="DY45" s="1015"/>
      <c r="DZ45" s="1047"/>
      <c r="EA45" s="235"/>
    </row>
    <row r="46" spans="1:131" s="236" customFormat="1" ht="26.25" customHeight="1" x14ac:dyDescent="0.2">
      <c r="A46" s="250">
        <v>19</v>
      </c>
      <c r="B46" s="1041"/>
      <c r="C46" s="1042"/>
      <c r="D46" s="1042"/>
      <c r="E46" s="1042"/>
      <c r="F46" s="1042"/>
      <c r="G46" s="1042"/>
      <c r="H46" s="1042"/>
      <c r="I46" s="1042"/>
      <c r="J46" s="1042"/>
      <c r="K46" s="1042"/>
      <c r="L46" s="1042"/>
      <c r="M46" s="1042"/>
      <c r="N46" s="1042"/>
      <c r="O46" s="1042"/>
      <c r="P46" s="1043"/>
      <c r="Q46" s="1049"/>
      <c r="R46" s="1045"/>
      <c r="S46" s="1045"/>
      <c r="T46" s="1045"/>
      <c r="U46" s="1045"/>
      <c r="V46" s="1045"/>
      <c r="W46" s="1045"/>
      <c r="X46" s="1045"/>
      <c r="Y46" s="1045"/>
      <c r="Z46" s="1045"/>
      <c r="AA46" s="1045"/>
      <c r="AB46" s="1045"/>
      <c r="AC46" s="1045"/>
      <c r="AD46" s="1045"/>
      <c r="AE46" s="1050"/>
      <c r="AF46" s="1044"/>
      <c r="AG46" s="1045"/>
      <c r="AH46" s="1045"/>
      <c r="AI46" s="1045"/>
      <c r="AJ46" s="1046"/>
      <c r="AK46" s="978"/>
      <c r="AL46" s="969"/>
      <c r="AM46" s="969"/>
      <c r="AN46" s="969"/>
      <c r="AO46" s="969"/>
      <c r="AP46" s="969"/>
      <c r="AQ46" s="969"/>
      <c r="AR46" s="969"/>
      <c r="AS46" s="969"/>
      <c r="AT46" s="969"/>
      <c r="AU46" s="969"/>
      <c r="AV46" s="969"/>
      <c r="AW46" s="969"/>
      <c r="AX46" s="969"/>
      <c r="AY46" s="969"/>
      <c r="AZ46" s="1048"/>
      <c r="BA46" s="1048"/>
      <c r="BB46" s="1048"/>
      <c r="BC46" s="1048"/>
      <c r="BD46" s="1048"/>
      <c r="BE46" s="980"/>
      <c r="BF46" s="980"/>
      <c r="BG46" s="980"/>
      <c r="BH46" s="980"/>
      <c r="BI46" s="981"/>
      <c r="BJ46" s="241"/>
      <c r="BK46" s="241"/>
      <c r="BL46" s="241"/>
      <c r="BM46" s="241"/>
      <c r="BN46" s="241"/>
      <c r="BO46" s="254"/>
      <c r="BP46" s="254"/>
      <c r="BQ46" s="251">
        <v>40</v>
      </c>
      <c r="BR46" s="252"/>
      <c r="BS46" s="1014" t="s">
        <v>624</v>
      </c>
      <c r="BT46" s="1015"/>
      <c r="BU46" s="1015"/>
      <c r="BV46" s="1015"/>
      <c r="BW46" s="1015"/>
      <c r="BX46" s="1015"/>
      <c r="BY46" s="1015"/>
      <c r="BZ46" s="1015"/>
      <c r="CA46" s="1015"/>
      <c r="CB46" s="1015"/>
      <c r="CC46" s="1015"/>
      <c r="CD46" s="1015"/>
      <c r="CE46" s="1015"/>
      <c r="CF46" s="1015"/>
      <c r="CG46" s="1016"/>
      <c r="CH46" s="989">
        <v>0</v>
      </c>
      <c r="CI46" s="990"/>
      <c r="CJ46" s="990"/>
      <c r="CK46" s="990"/>
      <c r="CL46" s="991"/>
      <c r="CM46" s="989">
        <v>16702</v>
      </c>
      <c r="CN46" s="990"/>
      <c r="CO46" s="990"/>
      <c r="CP46" s="990"/>
      <c r="CQ46" s="991"/>
      <c r="CR46" s="989">
        <v>295</v>
      </c>
      <c r="CS46" s="990"/>
      <c r="CT46" s="990"/>
      <c r="CU46" s="990"/>
      <c r="CV46" s="991"/>
      <c r="CW46" s="989" t="s">
        <v>477</v>
      </c>
      <c r="CX46" s="990"/>
      <c r="CY46" s="990"/>
      <c r="CZ46" s="990"/>
      <c r="DA46" s="991"/>
      <c r="DB46" s="989">
        <v>6823</v>
      </c>
      <c r="DC46" s="990"/>
      <c r="DD46" s="990"/>
      <c r="DE46" s="990"/>
      <c r="DF46" s="991"/>
      <c r="DG46" s="989" t="s">
        <v>477</v>
      </c>
      <c r="DH46" s="990"/>
      <c r="DI46" s="990"/>
      <c r="DJ46" s="990"/>
      <c r="DK46" s="991"/>
      <c r="DL46" s="989" t="s">
        <v>477</v>
      </c>
      <c r="DM46" s="990"/>
      <c r="DN46" s="990"/>
      <c r="DO46" s="990"/>
      <c r="DP46" s="991"/>
      <c r="DQ46" s="989" t="s">
        <v>477</v>
      </c>
      <c r="DR46" s="990"/>
      <c r="DS46" s="990"/>
      <c r="DT46" s="990"/>
      <c r="DU46" s="991"/>
      <c r="DV46" s="1014"/>
      <c r="DW46" s="1015"/>
      <c r="DX46" s="1015"/>
      <c r="DY46" s="1015"/>
      <c r="DZ46" s="1047"/>
      <c r="EA46" s="235"/>
    </row>
    <row r="47" spans="1:131" s="236" customFormat="1" ht="26.25" customHeight="1" x14ac:dyDescent="0.2">
      <c r="A47" s="250">
        <v>20</v>
      </c>
      <c r="B47" s="1041"/>
      <c r="C47" s="1042"/>
      <c r="D47" s="1042"/>
      <c r="E47" s="1042"/>
      <c r="F47" s="1042"/>
      <c r="G47" s="1042"/>
      <c r="H47" s="1042"/>
      <c r="I47" s="1042"/>
      <c r="J47" s="1042"/>
      <c r="K47" s="1042"/>
      <c r="L47" s="1042"/>
      <c r="M47" s="1042"/>
      <c r="N47" s="1042"/>
      <c r="O47" s="1042"/>
      <c r="P47" s="1043"/>
      <c r="Q47" s="1049"/>
      <c r="R47" s="1045"/>
      <c r="S47" s="1045"/>
      <c r="T47" s="1045"/>
      <c r="U47" s="1045"/>
      <c r="V47" s="1045"/>
      <c r="W47" s="1045"/>
      <c r="X47" s="1045"/>
      <c r="Y47" s="1045"/>
      <c r="Z47" s="1045"/>
      <c r="AA47" s="1045"/>
      <c r="AB47" s="1045"/>
      <c r="AC47" s="1045"/>
      <c r="AD47" s="1045"/>
      <c r="AE47" s="1050"/>
      <c r="AF47" s="1044"/>
      <c r="AG47" s="1045"/>
      <c r="AH47" s="1045"/>
      <c r="AI47" s="1045"/>
      <c r="AJ47" s="1046"/>
      <c r="AK47" s="978"/>
      <c r="AL47" s="969"/>
      <c r="AM47" s="969"/>
      <c r="AN47" s="969"/>
      <c r="AO47" s="969"/>
      <c r="AP47" s="969"/>
      <c r="AQ47" s="969"/>
      <c r="AR47" s="969"/>
      <c r="AS47" s="969"/>
      <c r="AT47" s="969"/>
      <c r="AU47" s="969"/>
      <c r="AV47" s="969"/>
      <c r="AW47" s="969"/>
      <c r="AX47" s="969"/>
      <c r="AY47" s="969"/>
      <c r="AZ47" s="1048"/>
      <c r="BA47" s="1048"/>
      <c r="BB47" s="1048"/>
      <c r="BC47" s="1048"/>
      <c r="BD47" s="1048"/>
      <c r="BE47" s="980"/>
      <c r="BF47" s="980"/>
      <c r="BG47" s="980"/>
      <c r="BH47" s="980"/>
      <c r="BI47" s="981"/>
      <c r="BJ47" s="241"/>
      <c r="BK47" s="241"/>
      <c r="BL47" s="241"/>
      <c r="BM47" s="241"/>
      <c r="BN47" s="241"/>
      <c r="BO47" s="254"/>
      <c r="BP47" s="254"/>
      <c r="BQ47" s="251">
        <v>41</v>
      </c>
      <c r="BR47" s="252"/>
      <c r="BS47" s="1014" t="s">
        <v>625</v>
      </c>
      <c r="BT47" s="1015"/>
      <c r="BU47" s="1015"/>
      <c r="BV47" s="1015"/>
      <c r="BW47" s="1015"/>
      <c r="BX47" s="1015"/>
      <c r="BY47" s="1015"/>
      <c r="BZ47" s="1015"/>
      <c r="CA47" s="1015"/>
      <c r="CB47" s="1015"/>
      <c r="CC47" s="1015"/>
      <c r="CD47" s="1015"/>
      <c r="CE47" s="1015"/>
      <c r="CF47" s="1015"/>
      <c r="CG47" s="1016"/>
      <c r="CH47" s="989">
        <v>38</v>
      </c>
      <c r="CI47" s="990"/>
      <c r="CJ47" s="990"/>
      <c r="CK47" s="990"/>
      <c r="CL47" s="991"/>
      <c r="CM47" s="989">
        <v>1765</v>
      </c>
      <c r="CN47" s="990"/>
      <c r="CO47" s="990"/>
      <c r="CP47" s="990"/>
      <c r="CQ47" s="991"/>
      <c r="CR47" s="989">
        <v>20</v>
      </c>
      <c r="CS47" s="990"/>
      <c r="CT47" s="990"/>
      <c r="CU47" s="990"/>
      <c r="CV47" s="991"/>
      <c r="CW47" s="989" t="s">
        <v>477</v>
      </c>
      <c r="CX47" s="990"/>
      <c r="CY47" s="990"/>
      <c r="CZ47" s="990"/>
      <c r="DA47" s="991"/>
      <c r="DB47" s="989" t="s">
        <v>477</v>
      </c>
      <c r="DC47" s="990"/>
      <c r="DD47" s="990"/>
      <c r="DE47" s="990"/>
      <c r="DF47" s="991"/>
      <c r="DG47" s="989" t="s">
        <v>477</v>
      </c>
      <c r="DH47" s="990"/>
      <c r="DI47" s="990"/>
      <c r="DJ47" s="990"/>
      <c r="DK47" s="991"/>
      <c r="DL47" s="989" t="s">
        <v>477</v>
      </c>
      <c r="DM47" s="990"/>
      <c r="DN47" s="990"/>
      <c r="DO47" s="990"/>
      <c r="DP47" s="991"/>
      <c r="DQ47" s="989" t="s">
        <v>477</v>
      </c>
      <c r="DR47" s="990"/>
      <c r="DS47" s="990"/>
      <c r="DT47" s="990"/>
      <c r="DU47" s="991"/>
      <c r="DV47" s="1014"/>
      <c r="DW47" s="1015"/>
      <c r="DX47" s="1015"/>
      <c r="DY47" s="1015"/>
      <c r="DZ47" s="1047"/>
      <c r="EA47" s="235"/>
    </row>
    <row r="48" spans="1:131" s="236" customFormat="1" ht="26.25" customHeight="1" x14ac:dyDescent="0.2">
      <c r="A48" s="250">
        <v>21</v>
      </c>
      <c r="B48" s="1041"/>
      <c r="C48" s="1042"/>
      <c r="D48" s="1042"/>
      <c r="E48" s="1042"/>
      <c r="F48" s="1042"/>
      <c r="G48" s="1042"/>
      <c r="H48" s="1042"/>
      <c r="I48" s="1042"/>
      <c r="J48" s="1042"/>
      <c r="K48" s="1042"/>
      <c r="L48" s="1042"/>
      <c r="M48" s="1042"/>
      <c r="N48" s="1042"/>
      <c r="O48" s="1042"/>
      <c r="P48" s="1043"/>
      <c r="Q48" s="1049"/>
      <c r="R48" s="1045"/>
      <c r="S48" s="1045"/>
      <c r="T48" s="1045"/>
      <c r="U48" s="1045"/>
      <c r="V48" s="1045"/>
      <c r="W48" s="1045"/>
      <c r="X48" s="1045"/>
      <c r="Y48" s="1045"/>
      <c r="Z48" s="1045"/>
      <c r="AA48" s="1045"/>
      <c r="AB48" s="1045"/>
      <c r="AC48" s="1045"/>
      <c r="AD48" s="1045"/>
      <c r="AE48" s="1050"/>
      <c r="AF48" s="1044"/>
      <c r="AG48" s="1045"/>
      <c r="AH48" s="1045"/>
      <c r="AI48" s="1045"/>
      <c r="AJ48" s="1046"/>
      <c r="AK48" s="978"/>
      <c r="AL48" s="969"/>
      <c r="AM48" s="969"/>
      <c r="AN48" s="969"/>
      <c r="AO48" s="969"/>
      <c r="AP48" s="969"/>
      <c r="AQ48" s="969"/>
      <c r="AR48" s="969"/>
      <c r="AS48" s="969"/>
      <c r="AT48" s="969"/>
      <c r="AU48" s="969"/>
      <c r="AV48" s="969"/>
      <c r="AW48" s="969"/>
      <c r="AX48" s="969"/>
      <c r="AY48" s="969"/>
      <c r="AZ48" s="1048"/>
      <c r="BA48" s="1048"/>
      <c r="BB48" s="1048"/>
      <c r="BC48" s="1048"/>
      <c r="BD48" s="1048"/>
      <c r="BE48" s="980"/>
      <c r="BF48" s="980"/>
      <c r="BG48" s="980"/>
      <c r="BH48" s="980"/>
      <c r="BI48" s="981"/>
      <c r="BJ48" s="241"/>
      <c r="BK48" s="241"/>
      <c r="BL48" s="241"/>
      <c r="BM48" s="241"/>
      <c r="BN48" s="241"/>
      <c r="BO48" s="254"/>
      <c r="BP48" s="254"/>
      <c r="BQ48" s="251">
        <v>42</v>
      </c>
      <c r="BR48" s="252"/>
      <c r="BS48" s="1014" t="s">
        <v>626</v>
      </c>
      <c r="BT48" s="1015"/>
      <c r="BU48" s="1015"/>
      <c r="BV48" s="1015"/>
      <c r="BW48" s="1015"/>
      <c r="BX48" s="1015"/>
      <c r="BY48" s="1015"/>
      <c r="BZ48" s="1015"/>
      <c r="CA48" s="1015"/>
      <c r="CB48" s="1015"/>
      <c r="CC48" s="1015"/>
      <c r="CD48" s="1015"/>
      <c r="CE48" s="1015"/>
      <c r="CF48" s="1015"/>
      <c r="CG48" s="1016"/>
      <c r="CH48" s="989">
        <v>14</v>
      </c>
      <c r="CI48" s="990"/>
      <c r="CJ48" s="990"/>
      <c r="CK48" s="990"/>
      <c r="CL48" s="991"/>
      <c r="CM48" s="989">
        <v>1240</v>
      </c>
      <c r="CN48" s="990"/>
      <c r="CO48" s="990"/>
      <c r="CP48" s="990"/>
      <c r="CQ48" s="991"/>
      <c r="CR48" s="989">
        <v>0</v>
      </c>
      <c r="CS48" s="990"/>
      <c r="CT48" s="990"/>
      <c r="CU48" s="990"/>
      <c r="CV48" s="991"/>
      <c r="CW48" s="989" t="s">
        <v>477</v>
      </c>
      <c r="CX48" s="990"/>
      <c r="CY48" s="990"/>
      <c r="CZ48" s="990"/>
      <c r="DA48" s="991"/>
      <c r="DB48" s="989">
        <v>98</v>
      </c>
      <c r="DC48" s="990"/>
      <c r="DD48" s="990"/>
      <c r="DE48" s="990"/>
      <c r="DF48" s="991"/>
      <c r="DG48" s="989" t="s">
        <v>477</v>
      </c>
      <c r="DH48" s="990"/>
      <c r="DI48" s="990"/>
      <c r="DJ48" s="990"/>
      <c r="DK48" s="991"/>
      <c r="DL48" s="989" t="s">
        <v>477</v>
      </c>
      <c r="DM48" s="990"/>
      <c r="DN48" s="990"/>
      <c r="DO48" s="990"/>
      <c r="DP48" s="991"/>
      <c r="DQ48" s="989" t="s">
        <v>477</v>
      </c>
      <c r="DR48" s="990"/>
      <c r="DS48" s="990"/>
      <c r="DT48" s="990"/>
      <c r="DU48" s="991"/>
      <c r="DV48" s="1014"/>
      <c r="DW48" s="1015"/>
      <c r="DX48" s="1015"/>
      <c r="DY48" s="1015"/>
      <c r="DZ48" s="1047"/>
      <c r="EA48" s="235"/>
    </row>
    <row r="49" spans="1:131" s="236" customFormat="1" ht="26.25" customHeight="1" x14ac:dyDescent="0.2">
      <c r="A49" s="250">
        <v>22</v>
      </c>
      <c r="B49" s="1041"/>
      <c r="C49" s="1042"/>
      <c r="D49" s="1042"/>
      <c r="E49" s="1042"/>
      <c r="F49" s="1042"/>
      <c r="G49" s="1042"/>
      <c r="H49" s="1042"/>
      <c r="I49" s="1042"/>
      <c r="J49" s="1042"/>
      <c r="K49" s="1042"/>
      <c r="L49" s="1042"/>
      <c r="M49" s="1042"/>
      <c r="N49" s="1042"/>
      <c r="O49" s="1042"/>
      <c r="P49" s="1043"/>
      <c r="Q49" s="1049"/>
      <c r="R49" s="1045"/>
      <c r="S49" s="1045"/>
      <c r="T49" s="1045"/>
      <c r="U49" s="1045"/>
      <c r="V49" s="1045"/>
      <c r="W49" s="1045"/>
      <c r="X49" s="1045"/>
      <c r="Y49" s="1045"/>
      <c r="Z49" s="1045"/>
      <c r="AA49" s="1045"/>
      <c r="AB49" s="1045"/>
      <c r="AC49" s="1045"/>
      <c r="AD49" s="1045"/>
      <c r="AE49" s="1050"/>
      <c r="AF49" s="1044"/>
      <c r="AG49" s="1045"/>
      <c r="AH49" s="1045"/>
      <c r="AI49" s="1045"/>
      <c r="AJ49" s="1046"/>
      <c r="AK49" s="978"/>
      <c r="AL49" s="969"/>
      <c r="AM49" s="969"/>
      <c r="AN49" s="969"/>
      <c r="AO49" s="969"/>
      <c r="AP49" s="969"/>
      <c r="AQ49" s="969"/>
      <c r="AR49" s="969"/>
      <c r="AS49" s="969"/>
      <c r="AT49" s="969"/>
      <c r="AU49" s="969"/>
      <c r="AV49" s="969"/>
      <c r="AW49" s="969"/>
      <c r="AX49" s="969"/>
      <c r="AY49" s="969"/>
      <c r="AZ49" s="1048"/>
      <c r="BA49" s="1048"/>
      <c r="BB49" s="1048"/>
      <c r="BC49" s="1048"/>
      <c r="BD49" s="1048"/>
      <c r="BE49" s="980"/>
      <c r="BF49" s="980"/>
      <c r="BG49" s="980"/>
      <c r="BH49" s="980"/>
      <c r="BI49" s="981"/>
      <c r="BJ49" s="241"/>
      <c r="BK49" s="241"/>
      <c r="BL49" s="241"/>
      <c r="BM49" s="241"/>
      <c r="BN49" s="241"/>
      <c r="BO49" s="254"/>
      <c r="BP49" s="254"/>
      <c r="BQ49" s="251">
        <v>43</v>
      </c>
      <c r="BR49" s="252"/>
      <c r="BS49" s="1014" t="s">
        <v>627</v>
      </c>
      <c r="BT49" s="1015"/>
      <c r="BU49" s="1015"/>
      <c r="BV49" s="1015"/>
      <c r="BW49" s="1015"/>
      <c r="BX49" s="1015"/>
      <c r="BY49" s="1015"/>
      <c r="BZ49" s="1015"/>
      <c r="CA49" s="1015"/>
      <c r="CB49" s="1015"/>
      <c r="CC49" s="1015"/>
      <c r="CD49" s="1015"/>
      <c r="CE49" s="1015"/>
      <c r="CF49" s="1015"/>
      <c r="CG49" s="1016"/>
      <c r="CH49" s="989">
        <v>6967</v>
      </c>
      <c r="CI49" s="990"/>
      <c r="CJ49" s="990"/>
      <c r="CK49" s="990"/>
      <c r="CL49" s="991"/>
      <c r="CM49" s="989">
        <v>110774</v>
      </c>
      <c r="CN49" s="990"/>
      <c r="CO49" s="990"/>
      <c r="CP49" s="990"/>
      <c r="CQ49" s="991"/>
      <c r="CR49" s="989">
        <v>4913</v>
      </c>
      <c r="CS49" s="990"/>
      <c r="CT49" s="990"/>
      <c r="CU49" s="990"/>
      <c r="CV49" s="991"/>
      <c r="CW49" s="989" t="s">
        <v>477</v>
      </c>
      <c r="CX49" s="990"/>
      <c r="CY49" s="990"/>
      <c r="CZ49" s="990"/>
      <c r="DA49" s="991"/>
      <c r="DB49" s="989">
        <v>16993</v>
      </c>
      <c r="DC49" s="990"/>
      <c r="DD49" s="990"/>
      <c r="DE49" s="990"/>
      <c r="DF49" s="991"/>
      <c r="DG49" s="989" t="s">
        <v>477</v>
      </c>
      <c r="DH49" s="990"/>
      <c r="DI49" s="990"/>
      <c r="DJ49" s="990"/>
      <c r="DK49" s="991"/>
      <c r="DL49" s="989" t="s">
        <v>477</v>
      </c>
      <c r="DM49" s="990"/>
      <c r="DN49" s="990"/>
      <c r="DO49" s="990"/>
      <c r="DP49" s="991"/>
      <c r="DQ49" s="989" t="s">
        <v>477</v>
      </c>
      <c r="DR49" s="990"/>
      <c r="DS49" s="990"/>
      <c r="DT49" s="990"/>
      <c r="DU49" s="991"/>
      <c r="DV49" s="1014"/>
      <c r="DW49" s="1015"/>
      <c r="DX49" s="1015"/>
      <c r="DY49" s="1015"/>
      <c r="DZ49" s="1047"/>
      <c r="EA49" s="235"/>
    </row>
    <row r="50" spans="1:131" s="236" customFormat="1" ht="26.25" customHeight="1" x14ac:dyDescent="0.2">
      <c r="A50" s="250">
        <v>23</v>
      </c>
      <c r="B50" s="1041"/>
      <c r="C50" s="1042"/>
      <c r="D50" s="1042"/>
      <c r="E50" s="1042"/>
      <c r="F50" s="1042"/>
      <c r="G50" s="1042"/>
      <c r="H50" s="1042"/>
      <c r="I50" s="1042"/>
      <c r="J50" s="1042"/>
      <c r="K50" s="1042"/>
      <c r="L50" s="1042"/>
      <c r="M50" s="1042"/>
      <c r="N50" s="1042"/>
      <c r="O50" s="1042"/>
      <c r="P50" s="1043"/>
      <c r="Q50" s="1039"/>
      <c r="R50" s="1020"/>
      <c r="S50" s="1020"/>
      <c r="T50" s="1020"/>
      <c r="U50" s="1020"/>
      <c r="V50" s="1020"/>
      <c r="W50" s="1020"/>
      <c r="X50" s="1020"/>
      <c r="Y50" s="1020"/>
      <c r="Z50" s="1020"/>
      <c r="AA50" s="1020"/>
      <c r="AB50" s="1020"/>
      <c r="AC50" s="1020"/>
      <c r="AD50" s="1020"/>
      <c r="AE50" s="1040"/>
      <c r="AF50" s="1044"/>
      <c r="AG50" s="1045"/>
      <c r="AH50" s="1045"/>
      <c r="AI50" s="1045"/>
      <c r="AJ50" s="1046"/>
      <c r="AK50" s="1022"/>
      <c r="AL50" s="1020"/>
      <c r="AM50" s="1020"/>
      <c r="AN50" s="1020"/>
      <c r="AO50" s="1020"/>
      <c r="AP50" s="1020"/>
      <c r="AQ50" s="1020"/>
      <c r="AR50" s="1020"/>
      <c r="AS50" s="1020"/>
      <c r="AT50" s="1020"/>
      <c r="AU50" s="1020"/>
      <c r="AV50" s="1020"/>
      <c r="AW50" s="1020"/>
      <c r="AX50" s="1020"/>
      <c r="AY50" s="1020"/>
      <c r="AZ50" s="1023"/>
      <c r="BA50" s="1023"/>
      <c r="BB50" s="1023"/>
      <c r="BC50" s="1023"/>
      <c r="BD50" s="1023"/>
      <c r="BE50" s="980"/>
      <c r="BF50" s="980"/>
      <c r="BG50" s="980"/>
      <c r="BH50" s="980"/>
      <c r="BI50" s="981"/>
      <c r="BJ50" s="241"/>
      <c r="BK50" s="241"/>
      <c r="BL50" s="241"/>
      <c r="BM50" s="241"/>
      <c r="BN50" s="241"/>
      <c r="BO50" s="254"/>
      <c r="BP50" s="254"/>
      <c r="BQ50" s="251">
        <v>44</v>
      </c>
      <c r="BR50" s="252"/>
      <c r="BS50" s="1014" t="s">
        <v>628</v>
      </c>
      <c r="BT50" s="1015"/>
      <c r="BU50" s="1015"/>
      <c r="BV50" s="1015"/>
      <c r="BW50" s="1015"/>
      <c r="BX50" s="1015"/>
      <c r="BY50" s="1015"/>
      <c r="BZ50" s="1015"/>
      <c r="CA50" s="1015"/>
      <c r="CB50" s="1015"/>
      <c r="CC50" s="1015"/>
      <c r="CD50" s="1015"/>
      <c r="CE50" s="1015"/>
      <c r="CF50" s="1015"/>
      <c r="CG50" s="1016"/>
      <c r="CH50" s="989">
        <v>63</v>
      </c>
      <c r="CI50" s="990"/>
      <c r="CJ50" s="990"/>
      <c r="CK50" s="990"/>
      <c r="CL50" s="991"/>
      <c r="CM50" s="989">
        <v>4290</v>
      </c>
      <c r="CN50" s="990"/>
      <c r="CO50" s="990"/>
      <c r="CP50" s="990"/>
      <c r="CQ50" s="991"/>
      <c r="CR50" s="989">
        <v>5</v>
      </c>
      <c r="CS50" s="990"/>
      <c r="CT50" s="990"/>
      <c r="CU50" s="990"/>
      <c r="CV50" s="991"/>
      <c r="CW50" s="989">
        <v>1</v>
      </c>
      <c r="CX50" s="990"/>
      <c r="CY50" s="990"/>
      <c r="CZ50" s="990"/>
      <c r="DA50" s="991"/>
      <c r="DB50" s="989" t="s">
        <v>555</v>
      </c>
      <c r="DC50" s="990"/>
      <c r="DD50" s="990"/>
      <c r="DE50" s="990"/>
      <c r="DF50" s="991"/>
      <c r="DG50" s="989" t="s">
        <v>555</v>
      </c>
      <c r="DH50" s="990"/>
      <c r="DI50" s="990"/>
      <c r="DJ50" s="990"/>
      <c r="DK50" s="991"/>
      <c r="DL50" s="989" t="s">
        <v>555</v>
      </c>
      <c r="DM50" s="990"/>
      <c r="DN50" s="990"/>
      <c r="DO50" s="990"/>
      <c r="DP50" s="991"/>
      <c r="DQ50" s="989" t="s">
        <v>555</v>
      </c>
      <c r="DR50" s="990"/>
      <c r="DS50" s="990"/>
      <c r="DT50" s="990"/>
      <c r="DU50" s="991"/>
      <c r="DV50" s="1014"/>
      <c r="DW50" s="1015"/>
      <c r="DX50" s="1015"/>
      <c r="DY50" s="1015"/>
      <c r="DZ50" s="1047"/>
      <c r="EA50" s="235"/>
    </row>
    <row r="51" spans="1:131" s="236" customFormat="1" ht="26.25" customHeight="1" x14ac:dyDescent="0.2">
      <c r="A51" s="250">
        <v>24</v>
      </c>
      <c r="B51" s="1041"/>
      <c r="C51" s="1042"/>
      <c r="D51" s="1042"/>
      <c r="E51" s="1042"/>
      <c r="F51" s="1042"/>
      <c r="G51" s="1042"/>
      <c r="H51" s="1042"/>
      <c r="I51" s="1042"/>
      <c r="J51" s="1042"/>
      <c r="K51" s="1042"/>
      <c r="L51" s="1042"/>
      <c r="M51" s="1042"/>
      <c r="N51" s="1042"/>
      <c r="O51" s="1042"/>
      <c r="P51" s="1043"/>
      <c r="Q51" s="1039"/>
      <c r="R51" s="1020"/>
      <c r="S51" s="1020"/>
      <c r="T51" s="1020"/>
      <c r="U51" s="1020"/>
      <c r="V51" s="1020"/>
      <c r="W51" s="1020"/>
      <c r="X51" s="1020"/>
      <c r="Y51" s="1020"/>
      <c r="Z51" s="1020"/>
      <c r="AA51" s="1020"/>
      <c r="AB51" s="1020"/>
      <c r="AC51" s="1020"/>
      <c r="AD51" s="1020"/>
      <c r="AE51" s="1040"/>
      <c r="AF51" s="1044"/>
      <c r="AG51" s="1045"/>
      <c r="AH51" s="1045"/>
      <c r="AI51" s="1045"/>
      <c r="AJ51" s="1046"/>
      <c r="AK51" s="1022"/>
      <c r="AL51" s="1020"/>
      <c r="AM51" s="1020"/>
      <c r="AN51" s="1020"/>
      <c r="AO51" s="1020"/>
      <c r="AP51" s="1020"/>
      <c r="AQ51" s="1020"/>
      <c r="AR51" s="1020"/>
      <c r="AS51" s="1020"/>
      <c r="AT51" s="1020"/>
      <c r="AU51" s="1020"/>
      <c r="AV51" s="1020"/>
      <c r="AW51" s="1020"/>
      <c r="AX51" s="1020"/>
      <c r="AY51" s="1020"/>
      <c r="AZ51" s="1023"/>
      <c r="BA51" s="1023"/>
      <c r="BB51" s="1023"/>
      <c r="BC51" s="1023"/>
      <c r="BD51" s="1023"/>
      <c r="BE51" s="980"/>
      <c r="BF51" s="980"/>
      <c r="BG51" s="980"/>
      <c r="BH51" s="980"/>
      <c r="BI51" s="981"/>
      <c r="BJ51" s="241"/>
      <c r="BK51" s="241"/>
      <c r="BL51" s="241"/>
      <c r="BM51" s="241"/>
      <c r="BN51" s="241"/>
      <c r="BO51" s="254"/>
      <c r="BP51" s="254"/>
      <c r="BQ51" s="251">
        <v>45</v>
      </c>
      <c r="BR51" s="252"/>
      <c r="BS51" s="1014" t="s">
        <v>629</v>
      </c>
      <c r="BT51" s="1015"/>
      <c r="BU51" s="1015"/>
      <c r="BV51" s="1015"/>
      <c r="BW51" s="1015"/>
      <c r="BX51" s="1015"/>
      <c r="BY51" s="1015"/>
      <c r="BZ51" s="1015"/>
      <c r="CA51" s="1015"/>
      <c r="CB51" s="1015"/>
      <c r="CC51" s="1015"/>
      <c r="CD51" s="1015"/>
      <c r="CE51" s="1015"/>
      <c r="CF51" s="1015"/>
      <c r="CG51" s="1016"/>
      <c r="CH51" s="989">
        <v>-280</v>
      </c>
      <c r="CI51" s="990"/>
      <c r="CJ51" s="990"/>
      <c r="CK51" s="990"/>
      <c r="CL51" s="991"/>
      <c r="CM51" s="989">
        <v>22047</v>
      </c>
      <c r="CN51" s="990"/>
      <c r="CO51" s="990"/>
      <c r="CP51" s="990"/>
      <c r="CQ51" s="991"/>
      <c r="CR51" s="989">
        <v>77</v>
      </c>
      <c r="CS51" s="990"/>
      <c r="CT51" s="990"/>
      <c r="CU51" s="990"/>
      <c r="CV51" s="991"/>
      <c r="CW51" s="989">
        <v>21</v>
      </c>
      <c r="CX51" s="990"/>
      <c r="CY51" s="990"/>
      <c r="CZ51" s="990"/>
      <c r="DA51" s="991"/>
      <c r="DB51" s="989" t="s">
        <v>555</v>
      </c>
      <c r="DC51" s="990"/>
      <c r="DD51" s="990"/>
      <c r="DE51" s="990"/>
      <c r="DF51" s="991"/>
      <c r="DG51" s="989" t="s">
        <v>555</v>
      </c>
      <c r="DH51" s="990"/>
      <c r="DI51" s="990"/>
      <c r="DJ51" s="990"/>
      <c r="DK51" s="991"/>
      <c r="DL51" s="989" t="s">
        <v>555</v>
      </c>
      <c r="DM51" s="990"/>
      <c r="DN51" s="990"/>
      <c r="DO51" s="990"/>
      <c r="DP51" s="991"/>
      <c r="DQ51" s="989" t="s">
        <v>555</v>
      </c>
      <c r="DR51" s="990"/>
      <c r="DS51" s="990"/>
      <c r="DT51" s="990"/>
      <c r="DU51" s="991"/>
      <c r="DV51" s="992"/>
      <c r="DW51" s="993"/>
      <c r="DX51" s="993"/>
      <c r="DY51" s="993"/>
      <c r="DZ51" s="994"/>
      <c r="EA51" s="235"/>
    </row>
    <row r="52" spans="1:131" s="236" customFormat="1" ht="26.25" customHeight="1" x14ac:dyDescent="0.2">
      <c r="A52" s="250">
        <v>25</v>
      </c>
      <c r="B52" s="1041"/>
      <c r="C52" s="1042"/>
      <c r="D52" s="1042"/>
      <c r="E52" s="1042"/>
      <c r="F52" s="1042"/>
      <c r="G52" s="1042"/>
      <c r="H52" s="1042"/>
      <c r="I52" s="1042"/>
      <c r="J52" s="1042"/>
      <c r="K52" s="1042"/>
      <c r="L52" s="1042"/>
      <c r="M52" s="1042"/>
      <c r="N52" s="1042"/>
      <c r="O52" s="1042"/>
      <c r="P52" s="1043"/>
      <c r="Q52" s="1039"/>
      <c r="R52" s="1020"/>
      <c r="S52" s="1020"/>
      <c r="T52" s="1020"/>
      <c r="U52" s="1020"/>
      <c r="V52" s="1020"/>
      <c r="W52" s="1020"/>
      <c r="X52" s="1020"/>
      <c r="Y52" s="1020"/>
      <c r="Z52" s="1020"/>
      <c r="AA52" s="1020"/>
      <c r="AB52" s="1020"/>
      <c r="AC52" s="1020"/>
      <c r="AD52" s="1020"/>
      <c r="AE52" s="1040"/>
      <c r="AF52" s="1044"/>
      <c r="AG52" s="1045"/>
      <c r="AH52" s="1045"/>
      <c r="AI52" s="1045"/>
      <c r="AJ52" s="1046"/>
      <c r="AK52" s="1022"/>
      <c r="AL52" s="1020"/>
      <c r="AM52" s="1020"/>
      <c r="AN52" s="1020"/>
      <c r="AO52" s="1020"/>
      <c r="AP52" s="1020"/>
      <c r="AQ52" s="1020"/>
      <c r="AR52" s="1020"/>
      <c r="AS52" s="1020"/>
      <c r="AT52" s="1020"/>
      <c r="AU52" s="1020"/>
      <c r="AV52" s="1020"/>
      <c r="AW52" s="1020"/>
      <c r="AX52" s="1020"/>
      <c r="AY52" s="1020"/>
      <c r="AZ52" s="1023"/>
      <c r="BA52" s="1023"/>
      <c r="BB52" s="1023"/>
      <c r="BC52" s="1023"/>
      <c r="BD52" s="1023"/>
      <c r="BE52" s="980"/>
      <c r="BF52" s="980"/>
      <c r="BG52" s="980"/>
      <c r="BH52" s="980"/>
      <c r="BI52" s="981"/>
      <c r="BJ52" s="241"/>
      <c r="BK52" s="241"/>
      <c r="BL52" s="241"/>
      <c r="BM52" s="241"/>
      <c r="BN52" s="241"/>
      <c r="BO52" s="254"/>
      <c r="BP52" s="254"/>
      <c r="BQ52" s="251">
        <v>46</v>
      </c>
      <c r="BR52" s="252"/>
      <c r="BS52" s="1014" t="s">
        <v>630</v>
      </c>
      <c r="BT52" s="1015"/>
      <c r="BU52" s="1015"/>
      <c r="BV52" s="1015"/>
      <c r="BW52" s="1015"/>
      <c r="BX52" s="1015"/>
      <c r="BY52" s="1015"/>
      <c r="BZ52" s="1015"/>
      <c r="CA52" s="1015"/>
      <c r="CB52" s="1015"/>
      <c r="CC52" s="1015"/>
      <c r="CD52" s="1015"/>
      <c r="CE52" s="1015"/>
      <c r="CF52" s="1015"/>
      <c r="CG52" s="1016"/>
      <c r="CH52" s="989">
        <v>1</v>
      </c>
      <c r="CI52" s="990"/>
      <c r="CJ52" s="990"/>
      <c r="CK52" s="990"/>
      <c r="CL52" s="991"/>
      <c r="CM52" s="989">
        <v>868</v>
      </c>
      <c r="CN52" s="990"/>
      <c r="CO52" s="990"/>
      <c r="CP52" s="990"/>
      <c r="CQ52" s="991"/>
      <c r="CR52" s="989">
        <v>6</v>
      </c>
      <c r="CS52" s="990"/>
      <c r="CT52" s="990"/>
      <c r="CU52" s="990"/>
      <c r="CV52" s="991"/>
      <c r="CW52" s="989">
        <v>1</v>
      </c>
      <c r="CX52" s="990"/>
      <c r="CY52" s="990"/>
      <c r="CZ52" s="990"/>
      <c r="DA52" s="991"/>
      <c r="DB52" s="989" t="s">
        <v>555</v>
      </c>
      <c r="DC52" s="990"/>
      <c r="DD52" s="990"/>
      <c r="DE52" s="990"/>
      <c r="DF52" s="991"/>
      <c r="DG52" s="989" t="s">
        <v>555</v>
      </c>
      <c r="DH52" s="990"/>
      <c r="DI52" s="990"/>
      <c r="DJ52" s="990"/>
      <c r="DK52" s="991"/>
      <c r="DL52" s="989" t="s">
        <v>555</v>
      </c>
      <c r="DM52" s="990"/>
      <c r="DN52" s="990"/>
      <c r="DO52" s="990"/>
      <c r="DP52" s="991"/>
      <c r="DQ52" s="989" t="s">
        <v>555</v>
      </c>
      <c r="DR52" s="990"/>
      <c r="DS52" s="990"/>
      <c r="DT52" s="990"/>
      <c r="DU52" s="991"/>
      <c r="DV52" s="992"/>
      <c r="DW52" s="993"/>
      <c r="DX52" s="993"/>
      <c r="DY52" s="993"/>
      <c r="DZ52" s="994"/>
      <c r="EA52" s="235"/>
    </row>
    <row r="53" spans="1:131" s="236" customFormat="1" ht="26.25" customHeight="1" x14ac:dyDescent="0.2">
      <c r="A53" s="250">
        <v>26</v>
      </c>
      <c r="B53" s="1041"/>
      <c r="C53" s="1042"/>
      <c r="D53" s="1042"/>
      <c r="E53" s="1042"/>
      <c r="F53" s="1042"/>
      <c r="G53" s="1042"/>
      <c r="H53" s="1042"/>
      <c r="I53" s="1042"/>
      <c r="J53" s="1042"/>
      <c r="K53" s="1042"/>
      <c r="L53" s="1042"/>
      <c r="M53" s="1042"/>
      <c r="N53" s="1042"/>
      <c r="O53" s="1042"/>
      <c r="P53" s="1043"/>
      <c r="Q53" s="1039"/>
      <c r="R53" s="1020"/>
      <c r="S53" s="1020"/>
      <c r="T53" s="1020"/>
      <c r="U53" s="1020"/>
      <c r="V53" s="1020"/>
      <c r="W53" s="1020"/>
      <c r="X53" s="1020"/>
      <c r="Y53" s="1020"/>
      <c r="Z53" s="1020"/>
      <c r="AA53" s="1020"/>
      <c r="AB53" s="1020"/>
      <c r="AC53" s="1020"/>
      <c r="AD53" s="1020"/>
      <c r="AE53" s="1040"/>
      <c r="AF53" s="1044"/>
      <c r="AG53" s="1045"/>
      <c r="AH53" s="1045"/>
      <c r="AI53" s="1045"/>
      <c r="AJ53" s="1046"/>
      <c r="AK53" s="1022"/>
      <c r="AL53" s="1020"/>
      <c r="AM53" s="1020"/>
      <c r="AN53" s="1020"/>
      <c r="AO53" s="1020"/>
      <c r="AP53" s="1020"/>
      <c r="AQ53" s="1020"/>
      <c r="AR53" s="1020"/>
      <c r="AS53" s="1020"/>
      <c r="AT53" s="1020"/>
      <c r="AU53" s="1020"/>
      <c r="AV53" s="1020"/>
      <c r="AW53" s="1020"/>
      <c r="AX53" s="1020"/>
      <c r="AY53" s="1020"/>
      <c r="AZ53" s="1023"/>
      <c r="BA53" s="1023"/>
      <c r="BB53" s="1023"/>
      <c r="BC53" s="1023"/>
      <c r="BD53" s="1023"/>
      <c r="BE53" s="980"/>
      <c r="BF53" s="980"/>
      <c r="BG53" s="980"/>
      <c r="BH53" s="980"/>
      <c r="BI53" s="981"/>
      <c r="BJ53" s="241"/>
      <c r="BK53" s="241"/>
      <c r="BL53" s="241"/>
      <c r="BM53" s="241"/>
      <c r="BN53" s="241"/>
      <c r="BO53" s="254"/>
      <c r="BP53" s="254"/>
      <c r="BQ53" s="251">
        <v>47</v>
      </c>
      <c r="BR53" s="252"/>
      <c r="BS53" s="1014" t="s">
        <v>631</v>
      </c>
      <c r="BT53" s="1015"/>
      <c r="BU53" s="1015"/>
      <c r="BV53" s="1015"/>
      <c r="BW53" s="1015"/>
      <c r="BX53" s="1015"/>
      <c r="BY53" s="1015"/>
      <c r="BZ53" s="1015"/>
      <c r="CA53" s="1015"/>
      <c r="CB53" s="1015"/>
      <c r="CC53" s="1015"/>
      <c r="CD53" s="1015"/>
      <c r="CE53" s="1015"/>
      <c r="CF53" s="1015"/>
      <c r="CG53" s="1016"/>
      <c r="CH53" s="989">
        <v>-2</v>
      </c>
      <c r="CI53" s="990"/>
      <c r="CJ53" s="990"/>
      <c r="CK53" s="990"/>
      <c r="CL53" s="991"/>
      <c r="CM53" s="989">
        <v>994</v>
      </c>
      <c r="CN53" s="990"/>
      <c r="CO53" s="990"/>
      <c r="CP53" s="990"/>
      <c r="CQ53" s="991"/>
      <c r="CR53" s="989">
        <v>4</v>
      </c>
      <c r="CS53" s="990"/>
      <c r="CT53" s="990"/>
      <c r="CU53" s="990"/>
      <c r="CV53" s="991"/>
      <c r="CW53" s="989">
        <v>0</v>
      </c>
      <c r="CX53" s="990"/>
      <c r="CY53" s="990"/>
      <c r="CZ53" s="990"/>
      <c r="DA53" s="991"/>
      <c r="DB53" s="989" t="s">
        <v>555</v>
      </c>
      <c r="DC53" s="990"/>
      <c r="DD53" s="990"/>
      <c r="DE53" s="990"/>
      <c r="DF53" s="991"/>
      <c r="DG53" s="989" t="s">
        <v>555</v>
      </c>
      <c r="DH53" s="990"/>
      <c r="DI53" s="990"/>
      <c r="DJ53" s="990"/>
      <c r="DK53" s="991"/>
      <c r="DL53" s="989" t="s">
        <v>555</v>
      </c>
      <c r="DM53" s="990"/>
      <c r="DN53" s="990"/>
      <c r="DO53" s="990"/>
      <c r="DP53" s="991"/>
      <c r="DQ53" s="989" t="s">
        <v>555</v>
      </c>
      <c r="DR53" s="990"/>
      <c r="DS53" s="990"/>
      <c r="DT53" s="990"/>
      <c r="DU53" s="991"/>
      <c r="DV53" s="992"/>
      <c r="DW53" s="993"/>
      <c r="DX53" s="993"/>
      <c r="DY53" s="993"/>
      <c r="DZ53" s="994"/>
      <c r="EA53" s="235"/>
    </row>
    <row r="54" spans="1:131" s="236" customFormat="1" ht="26.25" customHeight="1" x14ac:dyDescent="0.2">
      <c r="A54" s="250">
        <v>27</v>
      </c>
      <c r="B54" s="1041"/>
      <c r="C54" s="1042"/>
      <c r="D54" s="1042"/>
      <c r="E54" s="1042"/>
      <c r="F54" s="1042"/>
      <c r="G54" s="1042"/>
      <c r="H54" s="1042"/>
      <c r="I54" s="1042"/>
      <c r="J54" s="1042"/>
      <c r="K54" s="1042"/>
      <c r="L54" s="1042"/>
      <c r="M54" s="1042"/>
      <c r="N54" s="1042"/>
      <c r="O54" s="1042"/>
      <c r="P54" s="1043"/>
      <c r="Q54" s="1039"/>
      <c r="R54" s="1020"/>
      <c r="S54" s="1020"/>
      <c r="T54" s="1020"/>
      <c r="U54" s="1020"/>
      <c r="V54" s="1020"/>
      <c r="W54" s="1020"/>
      <c r="X54" s="1020"/>
      <c r="Y54" s="1020"/>
      <c r="Z54" s="1020"/>
      <c r="AA54" s="1020"/>
      <c r="AB54" s="1020"/>
      <c r="AC54" s="1020"/>
      <c r="AD54" s="1020"/>
      <c r="AE54" s="1040"/>
      <c r="AF54" s="1044"/>
      <c r="AG54" s="1045"/>
      <c r="AH54" s="1045"/>
      <c r="AI54" s="1045"/>
      <c r="AJ54" s="1046"/>
      <c r="AK54" s="1022"/>
      <c r="AL54" s="1020"/>
      <c r="AM54" s="1020"/>
      <c r="AN54" s="1020"/>
      <c r="AO54" s="1020"/>
      <c r="AP54" s="1020"/>
      <c r="AQ54" s="1020"/>
      <c r="AR54" s="1020"/>
      <c r="AS54" s="1020"/>
      <c r="AT54" s="1020"/>
      <c r="AU54" s="1020"/>
      <c r="AV54" s="1020"/>
      <c r="AW54" s="1020"/>
      <c r="AX54" s="1020"/>
      <c r="AY54" s="1020"/>
      <c r="AZ54" s="1023"/>
      <c r="BA54" s="1023"/>
      <c r="BB54" s="1023"/>
      <c r="BC54" s="1023"/>
      <c r="BD54" s="1023"/>
      <c r="BE54" s="980"/>
      <c r="BF54" s="980"/>
      <c r="BG54" s="980"/>
      <c r="BH54" s="980"/>
      <c r="BI54" s="981"/>
      <c r="BJ54" s="241"/>
      <c r="BK54" s="241"/>
      <c r="BL54" s="241"/>
      <c r="BM54" s="241"/>
      <c r="BN54" s="241"/>
      <c r="BO54" s="254"/>
      <c r="BP54" s="254"/>
      <c r="BQ54" s="251">
        <v>48</v>
      </c>
      <c r="BR54" s="252"/>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5"/>
    </row>
    <row r="55" spans="1:131" s="236" customFormat="1" ht="26.25" customHeight="1" x14ac:dyDescent="0.2">
      <c r="A55" s="250">
        <v>28</v>
      </c>
      <c r="B55" s="1041"/>
      <c r="C55" s="1042"/>
      <c r="D55" s="1042"/>
      <c r="E55" s="1042"/>
      <c r="F55" s="1042"/>
      <c r="G55" s="1042"/>
      <c r="H55" s="1042"/>
      <c r="I55" s="1042"/>
      <c r="J55" s="1042"/>
      <c r="K55" s="1042"/>
      <c r="L55" s="1042"/>
      <c r="M55" s="1042"/>
      <c r="N55" s="1042"/>
      <c r="O55" s="1042"/>
      <c r="P55" s="1043"/>
      <c r="Q55" s="1039"/>
      <c r="R55" s="1020"/>
      <c r="S55" s="1020"/>
      <c r="T55" s="1020"/>
      <c r="U55" s="1020"/>
      <c r="V55" s="1020"/>
      <c r="W55" s="1020"/>
      <c r="X55" s="1020"/>
      <c r="Y55" s="1020"/>
      <c r="Z55" s="1020"/>
      <c r="AA55" s="1020"/>
      <c r="AB55" s="1020"/>
      <c r="AC55" s="1020"/>
      <c r="AD55" s="1020"/>
      <c r="AE55" s="1040"/>
      <c r="AF55" s="1044"/>
      <c r="AG55" s="1045"/>
      <c r="AH55" s="1045"/>
      <c r="AI55" s="1045"/>
      <c r="AJ55" s="1046"/>
      <c r="AK55" s="1022"/>
      <c r="AL55" s="1020"/>
      <c r="AM55" s="1020"/>
      <c r="AN55" s="1020"/>
      <c r="AO55" s="1020"/>
      <c r="AP55" s="1020"/>
      <c r="AQ55" s="1020"/>
      <c r="AR55" s="1020"/>
      <c r="AS55" s="1020"/>
      <c r="AT55" s="1020"/>
      <c r="AU55" s="1020"/>
      <c r="AV55" s="1020"/>
      <c r="AW55" s="1020"/>
      <c r="AX55" s="1020"/>
      <c r="AY55" s="1020"/>
      <c r="AZ55" s="1023"/>
      <c r="BA55" s="1023"/>
      <c r="BB55" s="1023"/>
      <c r="BC55" s="1023"/>
      <c r="BD55" s="1023"/>
      <c r="BE55" s="980"/>
      <c r="BF55" s="980"/>
      <c r="BG55" s="980"/>
      <c r="BH55" s="980"/>
      <c r="BI55" s="981"/>
      <c r="BJ55" s="241"/>
      <c r="BK55" s="241"/>
      <c r="BL55" s="241"/>
      <c r="BM55" s="241"/>
      <c r="BN55" s="241"/>
      <c r="BO55" s="254"/>
      <c r="BP55" s="254"/>
      <c r="BQ55" s="251">
        <v>49</v>
      </c>
      <c r="BR55" s="252"/>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5"/>
    </row>
    <row r="56" spans="1:131" s="236" customFormat="1" ht="26.25" customHeight="1" x14ac:dyDescent="0.2">
      <c r="A56" s="250">
        <v>29</v>
      </c>
      <c r="B56" s="1041"/>
      <c r="C56" s="1042"/>
      <c r="D56" s="1042"/>
      <c r="E56" s="1042"/>
      <c r="F56" s="1042"/>
      <c r="G56" s="1042"/>
      <c r="H56" s="1042"/>
      <c r="I56" s="1042"/>
      <c r="J56" s="1042"/>
      <c r="K56" s="1042"/>
      <c r="L56" s="1042"/>
      <c r="M56" s="1042"/>
      <c r="N56" s="1042"/>
      <c r="O56" s="1042"/>
      <c r="P56" s="1043"/>
      <c r="Q56" s="1039"/>
      <c r="R56" s="1020"/>
      <c r="S56" s="1020"/>
      <c r="T56" s="1020"/>
      <c r="U56" s="1020"/>
      <c r="V56" s="1020"/>
      <c r="W56" s="1020"/>
      <c r="X56" s="1020"/>
      <c r="Y56" s="1020"/>
      <c r="Z56" s="1020"/>
      <c r="AA56" s="1020"/>
      <c r="AB56" s="1020"/>
      <c r="AC56" s="1020"/>
      <c r="AD56" s="1020"/>
      <c r="AE56" s="1040"/>
      <c r="AF56" s="1044"/>
      <c r="AG56" s="1045"/>
      <c r="AH56" s="1045"/>
      <c r="AI56" s="1045"/>
      <c r="AJ56" s="1046"/>
      <c r="AK56" s="1022"/>
      <c r="AL56" s="1020"/>
      <c r="AM56" s="1020"/>
      <c r="AN56" s="1020"/>
      <c r="AO56" s="1020"/>
      <c r="AP56" s="1020"/>
      <c r="AQ56" s="1020"/>
      <c r="AR56" s="1020"/>
      <c r="AS56" s="1020"/>
      <c r="AT56" s="1020"/>
      <c r="AU56" s="1020"/>
      <c r="AV56" s="1020"/>
      <c r="AW56" s="1020"/>
      <c r="AX56" s="1020"/>
      <c r="AY56" s="1020"/>
      <c r="AZ56" s="1023"/>
      <c r="BA56" s="1023"/>
      <c r="BB56" s="1023"/>
      <c r="BC56" s="1023"/>
      <c r="BD56" s="1023"/>
      <c r="BE56" s="980"/>
      <c r="BF56" s="980"/>
      <c r="BG56" s="980"/>
      <c r="BH56" s="980"/>
      <c r="BI56" s="981"/>
      <c r="BJ56" s="241"/>
      <c r="BK56" s="241"/>
      <c r="BL56" s="241"/>
      <c r="BM56" s="241"/>
      <c r="BN56" s="241"/>
      <c r="BO56" s="254"/>
      <c r="BP56" s="254"/>
      <c r="BQ56" s="251">
        <v>50</v>
      </c>
      <c r="BR56" s="252"/>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5"/>
    </row>
    <row r="57" spans="1:131" s="236" customFormat="1" ht="26.25" customHeight="1" x14ac:dyDescent="0.2">
      <c r="A57" s="250">
        <v>30</v>
      </c>
      <c r="B57" s="1041"/>
      <c r="C57" s="1042"/>
      <c r="D57" s="1042"/>
      <c r="E57" s="1042"/>
      <c r="F57" s="1042"/>
      <c r="G57" s="1042"/>
      <c r="H57" s="1042"/>
      <c r="I57" s="1042"/>
      <c r="J57" s="1042"/>
      <c r="K57" s="1042"/>
      <c r="L57" s="1042"/>
      <c r="M57" s="1042"/>
      <c r="N57" s="1042"/>
      <c r="O57" s="1042"/>
      <c r="P57" s="1043"/>
      <c r="Q57" s="1039"/>
      <c r="R57" s="1020"/>
      <c r="S57" s="1020"/>
      <c r="T57" s="1020"/>
      <c r="U57" s="1020"/>
      <c r="V57" s="1020"/>
      <c r="W57" s="1020"/>
      <c r="X57" s="1020"/>
      <c r="Y57" s="1020"/>
      <c r="Z57" s="1020"/>
      <c r="AA57" s="1020"/>
      <c r="AB57" s="1020"/>
      <c r="AC57" s="1020"/>
      <c r="AD57" s="1020"/>
      <c r="AE57" s="1040"/>
      <c r="AF57" s="1044"/>
      <c r="AG57" s="1045"/>
      <c r="AH57" s="1045"/>
      <c r="AI57" s="1045"/>
      <c r="AJ57" s="1046"/>
      <c r="AK57" s="1022"/>
      <c r="AL57" s="1020"/>
      <c r="AM57" s="1020"/>
      <c r="AN57" s="1020"/>
      <c r="AO57" s="1020"/>
      <c r="AP57" s="1020"/>
      <c r="AQ57" s="1020"/>
      <c r="AR57" s="1020"/>
      <c r="AS57" s="1020"/>
      <c r="AT57" s="1020"/>
      <c r="AU57" s="1020"/>
      <c r="AV57" s="1020"/>
      <c r="AW57" s="1020"/>
      <c r="AX57" s="1020"/>
      <c r="AY57" s="1020"/>
      <c r="AZ57" s="1023"/>
      <c r="BA57" s="1023"/>
      <c r="BB57" s="1023"/>
      <c r="BC57" s="1023"/>
      <c r="BD57" s="1023"/>
      <c r="BE57" s="980"/>
      <c r="BF57" s="980"/>
      <c r="BG57" s="980"/>
      <c r="BH57" s="980"/>
      <c r="BI57" s="981"/>
      <c r="BJ57" s="241"/>
      <c r="BK57" s="241"/>
      <c r="BL57" s="241"/>
      <c r="BM57" s="241"/>
      <c r="BN57" s="241"/>
      <c r="BO57" s="254"/>
      <c r="BP57" s="254"/>
      <c r="BQ57" s="251">
        <v>51</v>
      </c>
      <c r="BR57" s="252"/>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5"/>
    </row>
    <row r="58" spans="1:131" s="236" customFormat="1" ht="26.25" customHeight="1" x14ac:dyDescent="0.2">
      <c r="A58" s="250">
        <v>31</v>
      </c>
      <c r="B58" s="1041"/>
      <c r="C58" s="1042"/>
      <c r="D58" s="1042"/>
      <c r="E58" s="1042"/>
      <c r="F58" s="1042"/>
      <c r="G58" s="1042"/>
      <c r="H58" s="1042"/>
      <c r="I58" s="1042"/>
      <c r="J58" s="1042"/>
      <c r="K58" s="1042"/>
      <c r="L58" s="1042"/>
      <c r="M58" s="1042"/>
      <c r="N58" s="1042"/>
      <c r="O58" s="1042"/>
      <c r="P58" s="1043"/>
      <c r="Q58" s="1039"/>
      <c r="R58" s="1020"/>
      <c r="S58" s="1020"/>
      <c r="T58" s="1020"/>
      <c r="U58" s="1020"/>
      <c r="V58" s="1020"/>
      <c r="W58" s="1020"/>
      <c r="X58" s="1020"/>
      <c r="Y58" s="1020"/>
      <c r="Z58" s="1020"/>
      <c r="AA58" s="1020"/>
      <c r="AB58" s="1020"/>
      <c r="AC58" s="1020"/>
      <c r="AD58" s="1020"/>
      <c r="AE58" s="1040"/>
      <c r="AF58" s="1044"/>
      <c r="AG58" s="1045"/>
      <c r="AH58" s="1045"/>
      <c r="AI58" s="1045"/>
      <c r="AJ58" s="1046"/>
      <c r="AK58" s="1022"/>
      <c r="AL58" s="1020"/>
      <c r="AM58" s="1020"/>
      <c r="AN58" s="1020"/>
      <c r="AO58" s="1020"/>
      <c r="AP58" s="1020"/>
      <c r="AQ58" s="1020"/>
      <c r="AR58" s="1020"/>
      <c r="AS58" s="1020"/>
      <c r="AT58" s="1020"/>
      <c r="AU58" s="1020"/>
      <c r="AV58" s="1020"/>
      <c r="AW58" s="1020"/>
      <c r="AX58" s="1020"/>
      <c r="AY58" s="1020"/>
      <c r="AZ58" s="1023"/>
      <c r="BA58" s="1023"/>
      <c r="BB58" s="1023"/>
      <c r="BC58" s="1023"/>
      <c r="BD58" s="1023"/>
      <c r="BE58" s="980"/>
      <c r="BF58" s="980"/>
      <c r="BG58" s="980"/>
      <c r="BH58" s="980"/>
      <c r="BI58" s="981"/>
      <c r="BJ58" s="241"/>
      <c r="BK58" s="241"/>
      <c r="BL58" s="241"/>
      <c r="BM58" s="241"/>
      <c r="BN58" s="241"/>
      <c r="BO58" s="254"/>
      <c r="BP58" s="254"/>
      <c r="BQ58" s="251">
        <v>52</v>
      </c>
      <c r="BR58" s="252"/>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5"/>
    </row>
    <row r="59" spans="1:131" s="236" customFormat="1" ht="26.25" customHeight="1" x14ac:dyDescent="0.2">
      <c r="A59" s="250">
        <v>32</v>
      </c>
      <c r="B59" s="1041"/>
      <c r="C59" s="1042"/>
      <c r="D59" s="1042"/>
      <c r="E59" s="1042"/>
      <c r="F59" s="1042"/>
      <c r="G59" s="1042"/>
      <c r="H59" s="1042"/>
      <c r="I59" s="1042"/>
      <c r="J59" s="1042"/>
      <c r="K59" s="1042"/>
      <c r="L59" s="1042"/>
      <c r="M59" s="1042"/>
      <c r="N59" s="1042"/>
      <c r="O59" s="1042"/>
      <c r="P59" s="1043"/>
      <c r="Q59" s="1039"/>
      <c r="R59" s="1020"/>
      <c r="S59" s="1020"/>
      <c r="T59" s="1020"/>
      <c r="U59" s="1020"/>
      <c r="V59" s="1020"/>
      <c r="W59" s="1020"/>
      <c r="X59" s="1020"/>
      <c r="Y59" s="1020"/>
      <c r="Z59" s="1020"/>
      <c r="AA59" s="1020"/>
      <c r="AB59" s="1020"/>
      <c r="AC59" s="1020"/>
      <c r="AD59" s="1020"/>
      <c r="AE59" s="1040"/>
      <c r="AF59" s="1044"/>
      <c r="AG59" s="1045"/>
      <c r="AH59" s="1045"/>
      <c r="AI59" s="1045"/>
      <c r="AJ59" s="1046"/>
      <c r="AK59" s="1022"/>
      <c r="AL59" s="1020"/>
      <c r="AM59" s="1020"/>
      <c r="AN59" s="1020"/>
      <c r="AO59" s="1020"/>
      <c r="AP59" s="1020"/>
      <c r="AQ59" s="1020"/>
      <c r="AR59" s="1020"/>
      <c r="AS59" s="1020"/>
      <c r="AT59" s="1020"/>
      <c r="AU59" s="1020"/>
      <c r="AV59" s="1020"/>
      <c r="AW59" s="1020"/>
      <c r="AX59" s="1020"/>
      <c r="AY59" s="1020"/>
      <c r="AZ59" s="1023"/>
      <c r="BA59" s="1023"/>
      <c r="BB59" s="1023"/>
      <c r="BC59" s="1023"/>
      <c r="BD59" s="1023"/>
      <c r="BE59" s="980"/>
      <c r="BF59" s="980"/>
      <c r="BG59" s="980"/>
      <c r="BH59" s="980"/>
      <c r="BI59" s="981"/>
      <c r="BJ59" s="241"/>
      <c r="BK59" s="241"/>
      <c r="BL59" s="241"/>
      <c r="BM59" s="241"/>
      <c r="BN59" s="241"/>
      <c r="BO59" s="254"/>
      <c r="BP59" s="254"/>
      <c r="BQ59" s="251">
        <v>53</v>
      </c>
      <c r="BR59" s="252"/>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5"/>
    </row>
    <row r="60" spans="1:131" s="236" customFormat="1" ht="26.25" customHeight="1" x14ac:dyDescent="0.2">
      <c r="A60" s="250">
        <v>33</v>
      </c>
      <c r="B60" s="1041"/>
      <c r="C60" s="1042"/>
      <c r="D60" s="1042"/>
      <c r="E60" s="1042"/>
      <c r="F60" s="1042"/>
      <c r="G60" s="1042"/>
      <c r="H60" s="1042"/>
      <c r="I60" s="1042"/>
      <c r="J60" s="1042"/>
      <c r="K60" s="1042"/>
      <c r="L60" s="1042"/>
      <c r="M60" s="1042"/>
      <c r="N60" s="1042"/>
      <c r="O60" s="1042"/>
      <c r="P60" s="1043"/>
      <c r="Q60" s="1039"/>
      <c r="R60" s="1020"/>
      <c r="S60" s="1020"/>
      <c r="T60" s="1020"/>
      <c r="U60" s="1020"/>
      <c r="V60" s="1020"/>
      <c r="W60" s="1020"/>
      <c r="X60" s="1020"/>
      <c r="Y60" s="1020"/>
      <c r="Z60" s="1020"/>
      <c r="AA60" s="1020"/>
      <c r="AB60" s="1020"/>
      <c r="AC60" s="1020"/>
      <c r="AD60" s="1020"/>
      <c r="AE60" s="1040"/>
      <c r="AF60" s="1044"/>
      <c r="AG60" s="1045"/>
      <c r="AH60" s="1045"/>
      <c r="AI60" s="1045"/>
      <c r="AJ60" s="1046"/>
      <c r="AK60" s="1022"/>
      <c r="AL60" s="1020"/>
      <c r="AM60" s="1020"/>
      <c r="AN60" s="1020"/>
      <c r="AO60" s="1020"/>
      <c r="AP60" s="1020"/>
      <c r="AQ60" s="1020"/>
      <c r="AR60" s="1020"/>
      <c r="AS60" s="1020"/>
      <c r="AT60" s="1020"/>
      <c r="AU60" s="1020"/>
      <c r="AV60" s="1020"/>
      <c r="AW60" s="1020"/>
      <c r="AX60" s="1020"/>
      <c r="AY60" s="1020"/>
      <c r="AZ60" s="1023"/>
      <c r="BA60" s="1023"/>
      <c r="BB60" s="1023"/>
      <c r="BC60" s="1023"/>
      <c r="BD60" s="1023"/>
      <c r="BE60" s="980"/>
      <c r="BF60" s="980"/>
      <c r="BG60" s="980"/>
      <c r="BH60" s="980"/>
      <c r="BI60" s="981"/>
      <c r="BJ60" s="241"/>
      <c r="BK60" s="241"/>
      <c r="BL60" s="241"/>
      <c r="BM60" s="241"/>
      <c r="BN60" s="241"/>
      <c r="BO60" s="254"/>
      <c r="BP60" s="254"/>
      <c r="BQ60" s="251">
        <v>54</v>
      </c>
      <c r="BR60" s="252"/>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5"/>
    </row>
    <row r="61" spans="1:131" s="236" customFormat="1" ht="26.25" customHeight="1" thickBot="1" x14ac:dyDescent="0.25">
      <c r="A61" s="250">
        <v>34</v>
      </c>
      <c r="B61" s="1041"/>
      <c r="C61" s="1042"/>
      <c r="D61" s="1042"/>
      <c r="E61" s="1042"/>
      <c r="F61" s="1042"/>
      <c r="G61" s="1042"/>
      <c r="H61" s="1042"/>
      <c r="I61" s="1042"/>
      <c r="J61" s="1042"/>
      <c r="K61" s="1042"/>
      <c r="L61" s="1042"/>
      <c r="M61" s="1042"/>
      <c r="N61" s="1042"/>
      <c r="O61" s="1042"/>
      <c r="P61" s="1043"/>
      <c r="Q61" s="1039"/>
      <c r="R61" s="1020"/>
      <c r="S61" s="1020"/>
      <c r="T61" s="1020"/>
      <c r="U61" s="1020"/>
      <c r="V61" s="1020"/>
      <c r="W61" s="1020"/>
      <c r="X61" s="1020"/>
      <c r="Y61" s="1020"/>
      <c r="Z61" s="1020"/>
      <c r="AA61" s="1020"/>
      <c r="AB61" s="1020"/>
      <c r="AC61" s="1020"/>
      <c r="AD61" s="1020"/>
      <c r="AE61" s="1040"/>
      <c r="AF61" s="1044"/>
      <c r="AG61" s="1045"/>
      <c r="AH61" s="1045"/>
      <c r="AI61" s="1045"/>
      <c r="AJ61" s="1046"/>
      <c r="AK61" s="1022"/>
      <c r="AL61" s="1020"/>
      <c r="AM61" s="1020"/>
      <c r="AN61" s="1020"/>
      <c r="AO61" s="1020"/>
      <c r="AP61" s="1020"/>
      <c r="AQ61" s="1020"/>
      <c r="AR61" s="1020"/>
      <c r="AS61" s="1020"/>
      <c r="AT61" s="1020"/>
      <c r="AU61" s="1020"/>
      <c r="AV61" s="1020"/>
      <c r="AW61" s="1020"/>
      <c r="AX61" s="1020"/>
      <c r="AY61" s="1020"/>
      <c r="AZ61" s="1023"/>
      <c r="BA61" s="1023"/>
      <c r="BB61" s="1023"/>
      <c r="BC61" s="1023"/>
      <c r="BD61" s="1023"/>
      <c r="BE61" s="980"/>
      <c r="BF61" s="980"/>
      <c r="BG61" s="980"/>
      <c r="BH61" s="980"/>
      <c r="BI61" s="981"/>
      <c r="BJ61" s="241"/>
      <c r="BK61" s="241"/>
      <c r="BL61" s="241"/>
      <c r="BM61" s="241"/>
      <c r="BN61" s="241"/>
      <c r="BO61" s="254"/>
      <c r="BP61" s="254"/>
      <c r="BQ61" s="251">
        <v>55</v>
      </c>
      <c r="BR61" s="252"/>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5"/>
    </row>
    <row r="62" spans="1:131" s="236" customFormat="1" ht="26.25" customHeight="1" x14ac:dyDescent="0.2">
      <c r="A62" s="250">
        <v>35</v>
      </c>
      <c r="B62" s="1036"/>
      <c r="C62" s="1037"/>
      <c r="D62" s="1037"/>
      <c r="E62" s="1037"/>
      <c r="F62" s="1037"/>
      <c r="G62" s="1037"/>
      <c r="H62" s="1037"/>
      <c r="I62" s="1037"/>
      <c r="J62" s="1037"/>
      <c r="K62" s="1037"/>
      <c r="L62" s="1037"/>
      <c r="M62" s="1037"/>
      <c r="N62" s="1037"/>
      <c r="O62" s="1037"/>
      <c r="P62" s="1038"/>
      <c r="Q62" s="1039"/>
      <c r="R62" s="1020"/>
      <c r="S62" s="1020"/>
      <c r="T62" s="1020"/>
      <c r="U62" s="1020"/>
      <c r="V62" s="1020"/>
      <c r="W62" s="1020"/>
      <c r="X62" s="1020"/>
      <c r="Y62" s="1020"/>
      <c r="Z62" s="1020"/>
      <c r="AA62" s="1020"/>
      <c r="AB62" s="1020"/>
      <c r="AC62" s="1020"/>
      <c r="AD62" s="1020"/>
      <c r="AE62" s="1040"/>
      <c r="AF62" s="1019"/>
      <c r="AG62" s="1020"/>
      <c r="AH62" s="1020"/>
      <c r="AI62" s="1020"/>
      <c r="AJ62" s="1021"/>
      <c r="AK62" s="1022"/>
      <c r="AL62" s="1020"/>
      <c r="AM62" s="1020"/>
      <c r="AN62" s="1020"/>
      <c r="AO62" s="1020"/>
      <c r="AP62" s="1020"/>
      <c r="AQ62" s="1020"/>
      <c r="AR62" s="1020"/>
      <c r="AS62" s="1020"/>
      <c r="AT62" s="1020"/>
      <c r="AU62" s="1020"/>
      <c r="AV62" s="1020"/>
      <c r="AW62" s="1020"/>
      <c r="AX62" s="1020"/>
      <c r="AY62" s="1020"/>
      <c r="AZ62" s="1023"/>
      <c r="BA62" s="1023"/>
      <c r="BB62" s="1023"/>
      <c r="BC62" s="1023"/>
      <c r="BD62" s="1023"/>
      <c r="BE62" s="1031"/>
      <c r="BF62" s="1031"/>
      <c r="BG62" s="1031"/>
      <c r="BH62" s="1031"/>
      <c r="BI62" s="1032"/>
      <c r="BJ62" s="1033" t="s">
        <v>381</v>
      </c>
      <c r="BK62" s="1034"/>
      <c r="BL62" s="1034"/>
      <c r="BM62" s="1034"/>
      <c r="BN62" s="1035"/>
      <c r="BO62" s="254"/>
      <c r="BP62" s="254"/>
      <c r="BQ62" s="251">
        <v>56</v>
      </c>
      <c r="BR62" s="252"/>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5"/>
    </row>
    <row r="63" spans="1:131" s="236" customFormat="1" ht="26.25" customHeight="1" thickBot="1" x14ac:dyDescent="0.25">
      <c r="A63" s="253" t="s">
        <v>366</v>
      </c>
      <c r="B63" s="942" t="s">
        <v>382</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7"/>
      <c r="AF63" s="1028">
        <v>46386</v>
      </c>
      <c r="AG63" s="957"/>
      <c r="AH63" s="957"/>
      <c r="AI63" s="957"/>
      <c r="AJ63" s="1029"/>
      <c r="AK63" s="1030"/>
      <c r="AL63" s="961"/>
      <c r="AM63" s="961"/>
      <c r="AN63" s="961"/>
      <c r="AO63" s="961"/>
      <c r="AP63" s="957">
        <v>348702</v>
      </c>
      <c r="AQ63" s="957"/>
      <c r="AR63" s="957"/>
      <c r="AS63" s="957"/>
      <c r="AT63" s="957"/>
      <c r="AU63" s="957">
        <v>102775</v>
      </c>
      <c r="AV63" s="957"/>
      <c r="AW63" s="957"/>
      <c r="AX63" s="957"/>
      <c r="AY63" s="957"/>
      <c r="AZ63" s="1024"/>
      <c r="BA63" s="1024"/>
      <c r="BB63" s="1024"/>
      <c r="BC63" s="1024"/>
      <c r="BD63" s="1024"/>
      <c r="BE63" s="958"/>
      <c r="BF63" s="958"/>
      <c r="BG63" s="958"/>
      <c r="BH63" s="958"/>
      <c r="BI63" s="959"/>
      <c r="BJ63" s="1025" t="s">
        <v>383</v>
      </c>
      <c r="BK63" s="949"/>
      <c r="BL63" s="949"/>
      <c r="BM63" s="949"/>
      <c r="BN63" s="1026"/>
      <c r="BO63" s="254"/>
      <c r="BP63" s="254"/>
      <c r="BQ63" s="251">
        <v>57</v>
      </c>
      <c r="BR63" s="252"/>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5"/>
    </row>
    <row r="65" spans="1:131" s="236" customFormat="1" ht="26.25" customHeight="1" thickBot="1" x14ac:dyDescent="0.25">
      <c r="A65" s="241" t="s">
        <v>384</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5"/>
    </row>
    <row r="66" spans="1:131" s="236" customFormat="1" ht="26.25" customHeight="1" x14ac:dyDescent="0.2">
      <c r="A66" s="995" t="s">
        <v>385</v>
      </c>
      <c r="B66" s="996"/>
      <c r="C66" s="996"/>
      <c r="D66" s="996"/>
      <c r="E66" s="996"/>
      <c r="F66" s="996"/>
      <c r="G66" s="996"/>
      <c r="H66" s="996"/>
      <c r="I66" s="996"/>
      <c r="J66" s="996"/>
      <c r="K66" s="996"/>
      <c r="L66" s="996"/>
      <c r="M66" s="996"/>
      <c r="N66" s="996"/>
      <c r="O66" s="996"/>
      <c r="P66" s="997"/>
      <c r="Q66" s="1001" t="s">
        <v>370</v>
      </c>
      <c r="R66" s="1002"/>
      <c r="S66" s="1002"/>
      <c r="T66" s="1002"/>
      <c r="U66" s="1003"/>
      <c r="V66" s="1001" t="s">
        <v>371</v>
      </c>
      <c r="W66" s="1002"/>
      <c r="X66" s="1002"/>
      <c r="Y66" s="1002"/>
      <c r="Z66" s="1003"/>
      <c r="AA66" s="1001" t="s">
        <v>372</v>
      </c>
      <c r="AB66" s="1002"/>
      <c r="AC66" s="1002"/>
      <c r="AD66" s="1002"/>
      <c r="AE66" s="1003"/>
      <c r="AF66" s="1007" t="s">
        <v>373</v>
      </c>
      <c r="AG66" s="1008"/>
      <c r="AH66" s="1008"/>
      <c r="AI66" s="1008"/>
      <c r="AJ66" s="1009"/>
      <c r="AK66" s="1001" t="s">
        <v>374</v>
      </c>
      <c r="AL66" s="996"/>
      <c r="AM66" s="996"/>
      <c r="AN66" s="996"/>
      <c r="AO66" s="997"/>
      <c r="AP66" s="1001" t="s">
        <v>375</v>
      </c>
      <c r="AQ66" s="1002"/>
      <c r="AR66" s="1002"/>
      <c r="AS66" s="1002"/>
      <c r="AT66" s="1003"/>
      <c r="AU66" s="1001" t="s">
        <v>386</v>
      </c>
      <c r="AV66" s="1002"/>
      <c r="AW66" s="1002"/>
      <c r="AX66" s="1002"/>
      <c r="AY66" s="1003"/>
      <c r="AZ66" s="1001" t="s">
        <v>355</v>
      </c>
      <c r="BA66" s="1002"/>
      <c r="BB66" s="1002"/>
      <c r="BC66" s="1002"/>
      <c r="BD66" s="1017"/>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2">
      <c r="A68" s="247">
        <v>1</v>
      </c>
      <c r="B68" s="985" t="s">
        <v>565</v>
      </c>
      <c r="C68" s="986"/>
      <c r="D68" s="986"/>
      <c r="E68" s="986"/>
      <c r="F68" s="986"/>
      <c r="G68" s="986"/>
      <c r="H68" s="986"/>
      <c r="I68" s="986"/>
      <c r="J68" s="986"/>
      <c r="K68" s="986"/>
      <c r="L68" s="986"/>
      <c r="M68" s="986"/>
      <c r="N68" s="986"/>
      <c r="O68" s="986"/>
      <c r="P68" s="987"/>
      <c r="Q68" s="988">
        <v>21979</v>
      </c>
      <c r="R68" s="982"/>
      <c r="S68" s="982"/>
      <c r="T68" s="982"/>
      <c r="U68" s="982"/>
      <c r="V68" s="982">
        <v>21932</v>
      </c>
      <c r="W68" s="982"/>
      <c r="X68" s="982"/>
      <c r="Y68" s="982"/>
      <c r="Z68" s="982"/>
      <c r="AA68" s="982">
        <v>47</v>
      </c>
      <c r="AB68" s="982"/>
      <c r="AC68" s="982"/>
      <c r="AD68" s="982"/>
      <c r="AE68" s="982"/>
      <c r="AF68" s="982">
        <v>47</v>
      </c>
      <c r="AG68" s="982"/>
      <c r="AH68" s="982"/>
      <c r="AI68" s="982"/>
      <c r="AJ68" s="982"/>
      <c r="AK68" s="982">
        <v>950</v>
      </c>
      <c r="AL68" s="982"/>
      <c r="AM68" s="982"/>
      <c r="AN68" s="982"/>
      <c r="AO68" s="982"/>
      <c r="AP68" s="982">
        <v>0</v>
      </c>
      <c r="AQ68" s="982"/>
      <c r="AR68" s="982"/>
      <c r="AS68" s="982"/>
      <c r="AT68" s="982"/>
      <c r="AU68" s="982">
        <v>0</v>
      </c>
      <c r="AV68" s="982"/>
      <c r="AW68" s="982"/>
      <c r="AX68" s="982"/>
      <c r="AY68" s="982"/>
      <c r="AZ68" s="983"/>
      <c r="BA68" s="983"/>
      <c r="BB68" s="983"/>
      <c r="BC68" s="983"/>
      <c r="BD68" s="984"/>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2">
      <c r="A69" s="250">
        <v>2</v>
      </c>
      <c r="B69" s="972" t="s">
        <v>566</v>
      </c>
      <c r="C69" s="973"/>
      <c r="D69" s="973"/>
      <c r="E69" s="973"/>
      <c r="F69" s="973"/>
      <c r="G69" s="973"/>
      <c r="H69" s="973"/>
      <c r="I69" s="973"/>
      <c r="J69" s="973"/>
      <c r="K69" s="973"/>
      <c r="L69" s="973"/>
      <c r="M69" s="973"/>
      <c r="N69" s="973"/>
      <c r="O69" s="973"/>
      <c r="P69" s="974"/>
      <c r="Q69" s="975">
        <v>1092</v>
      </c>
      <c r="R69" s="969"/>
      <c r="S69" s="969"/>
      <c r="T69" s="969"/>
      <c r="U69" s="969"/>
      <c r="V69" s="969">
        <v>1092</v>
      </c>
      <c r="W69" s="969"/>
      <c r="X69" s="969"/>
      <c r="Y69" s="969"/>
      <c r="Z69" s="969"/>
      <c r="AA69" s="969">
        <v>0</v>
      </c>
      <c r="AB69" s="969"/>
      <c r="AC69" s="969"/>
      <c r="AD69" s="969"/>
      <c r="AE69" s="969"/>
      <c r="AF69" s="969">
        <v>0</v>
      </c>
      <c r="AG69" s="969"/>
      <c r="AH69" s="969"/>
      <c r="AI69" s="969"/>
      <c r="AJ69" s="969"/>
      <c r="AK69" s="969">
        <v>950</v>
      </c>
      <c r="AL69" s="969"/>
      <c r="AM69" s="969"/>
      <c r="AN69" s="969"/>
      <c r="AO69" s="969"/>
      <c r="AP69" s="969">
        <v>0</v>
      </c>
      <c r="AQ69" s="969"/>
      <c r="AR69" s="969"/>
      <c r="AS69" s="969"/>
      <c r="AT69" s="969"/>
      <c r="AU69" s="969">
        <v>0</v>
      </c>
      <c r="AV69" s="969"/>
      <c r="AW69" s="969"/>
      <c r="AX69" s="969"/>
      <c r="AY69" s="969"/>
      <c r="AZ69" s="980"/>
      <c r="BA69" s="980"/>
      <c r="BB69" s="980"/>
      <c r="BC69" s="980"/>
      <c r="BD69" s="98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2">
      <c r="A70" s="250">
        <v>3</v>
      </c>
      <c r="B70" s="972" t="s">
        <v>567</v>
      </c>
      <c r="C70" s="973"/>
      <c r="D70" s="973"/>
      <c r="E70" s="973"/>
      <c r="F70" s="973"/>
      <c r="G70" s="973"/>
      <c r="H70" s="973"/>
      <c r="I70" s="973"/>
      <c r="J70" s="973"/>
      <c r="K70" s="973"/>
      <c r="L70" s="973"/>
      <c r="M70" s="973"/>
      <c r="N70" s="973"/>
      <c r="O70" s="973"/>
      <c r="P70" s="974"/>
      <c r="Q70" s="975">
        <v>20887</v>
      </c>
      <c r="R70" s="969"/>
      <c r="S70" s="969"/>
      <c r="T70" s="969"/>
      <c r="U70" s="969"/>
      <c r="V70" s="969">
        <v>20840</v>
      </c>
      <c r="W70" s="969"/>
      <c r="X70" s="969"/>
      <c r="Y70" s="969"/>
      <c r="Z70" s="969"/>
      <c r="AA70" s="969">
        <v>47</v>
      </c>
      <c r="AB70" s="969"/>
      <c r="AC70" s="969"/>
      <c r="AD70" s="969"/>
      <c r="AE70" s="969"/>
      <c r="AF70" s="969">
        <v>47</v>
      </c>
      <c r="AG70" s="969"/>
      <c r="AH70" s="969"/>
      <c r="AI70" s="969"/>
      <c r="AJ70" s="969"/>
      <c r="AK70" s="979">
        <v>0</v>
      </c>
      <c r="AL70" s="977"/>
      <c r="AM70" s="977"/>
      <c r="AN70" s="977"/>
      <c r="AO70" s="978"/>
      <c r="AP70" s="969">
        <v>0</v>
      </c>
      <c r="AQ70" s="969"/>
      <c r="AR70" s="969"/>
      <c r="AS70" s="969"/>
      <c r="AT70" s="969"/>
      <c r="AU70" s="969">
        <v>0</v>
      </c>
      <c r="AV70" s="969"/>
      <c r="AW70" s="969"/>
      <c r="AX70" s="969"/>
      <c r="AY70" s="969"/>
      <c r="AZ70" s="980"/>
      <c r="BA70" s="980"/>
      <c r="BB70" s="980"/>
      <c r="BC70" s="980"/>
      <c r="BD70" s="98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2">
      <c r="A71" s="250">
        <v>4</v>
      </c>
      <c r="B71" s="972" t="s">
        <v>568</v>
      </c>
      <c r="C71" s="973"/>
      <c r="D71" s="973"/>
      <c r="E71" s="973"/>
      <c r="F71" s="973"/>
      <c r="G71" s="973"/>
      <c r="H71" s="973"/>
      <c r="I71" s="973"/>
      <c r="J71" s="973"/>
      <c r="K71" s="973"/>
      <c r="L71" s="973"/>
      <c r="M71" s="973"/>
      <c r="N71" s="973"/>
      <c r="O71" s="973"/>
      <c r="P71" s="974"/>
      <c r="Q71" s="975">
        <v>43405</v>
      </c>
      <c r="R71" s="969"/>
      <c r="S71" s="969"/>
      <c r="T71" s="969"/>
      <c r="U71" s="969"/>
      <c r="V71" s="969">
        <v>41319</v>
      </c>
      <c r="W71" s="969"/>
      <c r="X71" s="969"/>
      <c r="Y71" s="969"/>
      <c r="Z71" s="969"/>
      <c r="AA71" s="969">
        <v>2086</v>
      </c>
      <c r="AB71" s="969"/>
      <c r="AC71" s="969"/>
      <c r="AD71" s="969"/>
      <c r="AE71" s="969"/>
      <c r="AF71" s="969">
        <v>2086</v>
      </c>
      <c r="AG71" s="969"/>
      <c r="AH71" s="969"/>
      <c r="AI71" s="969"/>
      <c r="AJ71" s="969"/>
      <c r="AK71" s="969">
        <v>475</v>
      </c>
      <c r="AL71" s="969"/>
      <c r="AM71" s="969"/>
      <c r="AN71" s="969"/>
      <c r="AO71" s="969"/>
      <c r="AP71" s="969">
        <v>0</v>
      </c>
      <c r="AQ71" s="969"/>
      <c r="AR71" s="969"/>
      <c r="AS71" s="969"/>
      <c r="AT71" s="969"/>
      <c r="AU71" s="969">
        <v>0</v>
      </c>
      <c r="AV71" s="969"/>
      <c r="AW71" s="969"/>
      <c r="AX71" s="969"/>
      <c r="AY71" s="969"/>
      <c r="AZ71" s="980"/>
      <c r="BA71" s="980"/>
      <c r="BB71" s="980"/>
      <c r="BC71" s="980"/>
      <c r="BD71" s="98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2">
      <c r="A72" s="250">
        <v>5</v>
      </c>
      <c r="B72" s="972" t="s">
        <v>569</v>
      </c>
      <c r="C72" s="973"/>
      <c r="D72" s="973"/>
      <c r="E72" s="973"/>
      <c r="F72" s="973"/>
      <c r="G72" s="973"/>
      <c r="H72" s="973"/>
      <c r="I72" s="973"/>
      <c r="J72" s="973"/>
      <c r="K72" s="973"/>
      <c r="L72" s="973"/>
      <c r="M72" s="973"/>
      <c r="N72" s="973"/>
      <c r="O72" s="973"/>
      <c r="P72" s="974"/>
      <c r="Q72" s="975">
        <v>35389</v>
      </c>
      <c r="R72" s="969"/>
      <c r="S72" s="969"/>
      <c r="T72" s="969"/>
      <c r="U72" s="969"/>
      <c r="V72" s="969">
        <v>32815</v>
      </c>
      <c r="W72" s="969"/>
      <c r="X72" s="969"/>
      <c r="Y72" s="969"/>
      <c r="Z72" s="969"/>
      <c r="AA72" s="969">
        <v>2574</v>
      </c>
      <c r="AB72" s="969"/>
      <c r="AC72" s="969"/>
      <c r="AD72" s="969"/>
      <c r="AE72" s="969"/>
      <c r="AF72" s="969">
        <v>19706</v>
      </c>
      <c r="AG72" s="969"/>
      <c r="AH72" s="969"/>
      <c r="AI72" s="969"/>
      <c r="AJ72" s="969"/>
      <c r="AK72" s="969">
        <v>446</v>
      </c>
      <c r="AL72" s="969"/>
      <c r="AM72" s="969"/>
      <c r="AN72" s="969"/>
      <c r="AO72" s="969"/>
      <c r="AP72" s="969">
        <v>65498</v>
      </c>
      <c r="AQ72" s="969"/>
      <c r="AR72" s="969"/>
      <c r="AS72" s="969"/>
      <c r="AT72" s="969"/>
      <c r="AU72" s="969">
        <v>26920</v>
      </c>
      <c r="AV72" s="969"/>
      <c r="AW72" s="969"/>
      <c r="AX72" s="969"/>
      <c r="AY72" s="969"/>
      <c r="AZ72" s="980"/>
      <c r="BA72" s="980"/>
      <c r="BB72" s="980"/>
      <c r="BC72" s="980"/>
      <c r="BD72" s="98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2">
      <c r="A73" s="250">
        <v>6</v>
      </c>
      <c r="B73" s="972" t="s">
        <v>570</v>
      </c>
      <c r="C73" s="973"/>
      <c r="D73" s="973"/>
      <c r="E73" s="973"/>
      <c r="F73" s="973"/>
      <c r="G73" s="973"/>
      <c r="H73" s="973"/>
      <c r="I73" s="973"/>
      <c r="J73" s="973"/>
      <c r="K73" s="973"/>
      <c r="L73" s="973"/>
      <c r="M73" s="973"/>
      <c r="N73" s="973"/>
      <c r="O73" s="973"/>
      <c r="P73" s="974"/>
      <c r="Q73" s="975">
        <v>30780</v>
      </c>
      <c r="R73" s="969"/>
      <c r="S73" s="969"/>
      <c r="T73" s="969"/>
      <c r="U73" s="969"/>
      <c r="V73" s="969">
        <v>28797</v>
      </c>
      <c r="W73" s="969"/>
      <c r="X73" s="969"/>
      <c r="Y73" s="969"/>
      <c r="Z73" s="969"/>
      <c r="AA73" s="969">
        <v>1983</v>
      </c>
      <c r="AB73" s="969"/>
      <c r="AC73" s="969"/>
      <c r="AD73" s="969"/>
      <c r="AE73" s="969"/>
      <c r="AF73" s="969">
        <v>905</v>
      </c>
      <c r="AG73" s="969"/>
      <c r="AH73" s="969"/>
      <c r="AI73" s="969"/>
      <c r="AJ73" s="969"/>
      <c r="AK73" s="969">
        <v>180</v>
      </c>
      <c r="AL73" s="969"/>
      <c r="AM73" s="969"/>
      <c r="AN73" s="969"/>
      <c r="AO73" s="969"/>
      <c r="AP73" s="969">
        <v>61537</v>
      </c>
      <c r="AQ73" s="969"/>
      <c r="AR73" s="969"/>
      <c r="AS73" s="969"/>
      <c r="AT73" s="969"/>
      <c r="AU73" s="969">
        <v>26920</v>
      </c>
      <c r="AV73" s="969"/>
      <c r="AW73" s="969"/>
      <c r="AX73" s="969"/>
      <c r="AY73" s="969"/>
      <c r="AZ73" s="980"/>
      <c r="BA73" s="980"/>
      <c r="BB73" s="980"/>
      <c r="BC73" s="980"/>
      <c r="BD73" s="98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2">
      <c r="A74" s="250">
        <v>7</v>
      </c>
      <c r="B74" s="972" t="s">
        <v>571</v>
      </c>
      <c r="C74" s="973"/>
      <c r="D74" s="973"/>
      <c r="E74" s="973"/>
      <c r="F74" s="973"/>
      <c r="G74" s="973"/>
      <c r="H74" s="973"/>
      <c r="I74" s="973"/>
      <c r="J74" s="973"/>
      <c r="K74" s="973"/>
      <c r="L74" s="973"/>
      <c r="M74" s="973"/>
      <c r="N74" s="973"/>
      <c r="O74" s="973"/>
      <c r="P74" s="974"/>
      <c r="Q74" s="975">
        <v>448</v>
      </c>
      <c r="R74" s="969"/>
      <c r="S74" s="969"/>
      <c r="T74" s="969"/>
      <c r="U74" s="969"/>
      <c r="V74" s="969">
        <v>448</v>
      </c>
      <c r="W74" s="969"/>
      <c r="X74" s="969"/>
      <c r="Y74" s="969"/>
      <c r="Z74" s="969"/>
      <c r="AA74" s="969">
        <v>0</v>
      </c>
      <c r="AB74" s="969"/>
      <c r="AC74" s="969"/>
      <c r="AD74" s="969"/>
      <c r="AE74" s="969"/>
      <c r="AF74" s="969">
        <v>0</v>
      </c>
      <c r="AG74" s="969"/>
      <c r="AH74" s="969"/>
      <c r="AI74" s="969"/>
      <c r="AJ74" s="969"/>
      <c r="AK74" s="969">
        <v>266</v>
      </c>
      <c r="AL74" s="969"/>
      <c r="AM74" s="969"/>
      <c r="AN74" s="969"/>
      <c r="AO74" s="969"/>
      <c r="AP74" s="969" t="s">
        <v>477</v>
      </c>
      <c r="AQ74" s="969"/>
      <c r="AR74" s="969"/>
      <c r="AS74" s="969"/>
      <c r="AT74" s="969"/>
      <c r="AU74" s="969" t="s">
        <v>477</v>
      </c>
      <c r="AV74" s="969"/>
      <c r="AW74" s="969"/>
      <c r="AX74" s="969"/>
      <c r="AY74" s="969"/>
      <c r="AZ74" s="980"/>
      <c r="BA74" s="980"/>
      <c r="BB74" s="980"/>
      <c r="BC74" s="980"/>
      <c r="BD74" s="98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2">
      <c r="A75" s="250">
        <v>8</v>
      </c>
      <c r="B75" s="972" t="s">
        <v>572</v>
      </c>
      <c r="C75" s="973"/>
      <c r="D75" s="973"/>
      <c r="E75" s="973"/>
      <c r="F75" s="973"/>
      <c r="G75" s="973"/>
      <c r="H75" s="973"/>
      <c r="I75" s="973"/>
      <c r="J75" s="973"/>
      <c r="K75" s="973"/>
      <c r="L75" s="973"/>
      <c r="M75" s="973"/>
      <c r="N75" s="973"/>
      <c r="O75" s="973"/>
      <c r="P75" s="974"/>
      <c r="Q75" s="976">
        <v>3779</v>
      </c>
      <c r="R75" s="977"/>
      <c r="S75" s="977"/>
      <c r="T75" s="977"/>
      <c r="U75" s="978"/>
      <c r="V75" s="979">
        <v>3040</v>
      </c>
      <c r="W75" s="977"/>
      <c r="X75" s="977"/>
      <c r="Y75" s="977"/>
      <c r="Z75" s="978"/>
      <c r="AA75" s="979">
        <v>739</v>
      </c>
      <c r="AB75" s="977"/>
      <c r="AC75" s="977"/>
      <c r="AD75" s="977"/>
      <c r="AE75" s="978"/>
      <c r="AF75" s="979">
        <v>6179</v>
      </c>
      <c r="AG75" s="977"/>
      <c r="AH75" s="977"/>
      <c r="AI75" s="977"/>
      <c r="AJ75" s="978"/>
      <c r="AK75" s="979" t="s">
        <v>477</v>
      </c>
      <c r="AL75" s="977"/>
      <c r="AM75" s="977"/>
      <c r="AN75" s="977"/>
      <c r="AO75" s="978"/>
      <c r="AP75" s="979">
        <v>3961</v>
      </c>
      <c r="AQ75" s="977"/>
      <c r="AR75" s="977"/>
      <c r="AS75" s="977"/>
      <c r="AT75" s="978"/>
      <c r="AU75" s="979">
        <v>0</v>
      </c>
      <c r="AV75" s="977"/>
      <c r="AW75" s="977"/>
      <c r="AX75" s="977"/>
      <c r="AY75" s="978"/>
      <c r="AZ75" s="980" t="s">
        <v>573</v>
      </c>
      <c r="BA75" s="980"/>
      <c r="BB75" s="980"/>
      <c r="BC75" s="980"/>
      <c r="BD75" s="98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2">
      <c r="A76" s="250">
        <v>9</v>
      </c>
      <c r="B76" s="972" t="s">
        <v>574</v>
      </c>
      <c r="C76" s="973"/>
      <c r="D76" s="973"/>
      <c r="E76" s="973"/>
      <c r="F76" s="973"/>
      <c r="G76" s="973"/>
      <c r="H76" s="973"/>
      <c r="I76" s="973"/>
      <c r="J76" s="973"/>
      <c r="K76" s="973"/>
      <c r="L76" s="973"/>
      <c r="M76" s="973"/>
      <c r="N76" s="973"/>
      <c r="O76" s="973"/>
      <c r="P76" s="974"/>
      <c r="Q76" s="976">
        <v>382</v>
      </c>
      <c r="R76" s="977"/>
      <c r="S76" s="977"/>
      <c r="T76" s="977"/>
      <c r="U76" s="978"/>
      <c r="V76" s="979">
        <v>530</v>
      </c>
      <c r="W76" s="977"/>
      <c r="X76" s="977"/>
      <c r="Y76" s="977"/>
      <c r="Z76" s="978"/>
      <c r="AA76" s="979">
        <v>-148</v>
      </c>
      <c r="AB76" s="977"/>
      <c r="AC76" s="977"/>
      <c r="AD76" s="977"/>
      <c r="AE76" s="978"/>
      <c r="AF76" s="979">
        <v>12622</v>
      </c>
      <c r="AG76" s="977"/>
      <c r="AH76" s="977"/>
      <c r="AI76" s="977"/>
      <c r="AJ76" s="978"/>
      <c r="AK76" s="979" t="s">
        <v>477</v>
      </c>
      <c r="AL76" s="977"/>
      <c r="AM76" s="977"/>
      <c r="AN76" s="977"/>
      <c r="AO76" s="978"/>
      <c r="AP76" s="979" t="s">
        <v>477</v>
      </c>
      <c r="AQ76" s="977"/>
      <c r="AR76" s="977"/>
      <c r="AS76" s="977"/>
      <c r="AT76" s="978"/>
      <c r="AU76" s="979" t="s">
        <v>477</v>
      </c>
      <c r="AV76" s="977"/>
      <c r="AW76" s="977"/>
      <c r="AX76" s="977"/>
      <c r="AY76" s="978"/>
      <c r="AZ76" s="980" t="s">
        <v>573</v>
      </c>
      <c r="BA76" s="980"/>
      <c r="BB76" s="980"/>
      <c r="BC76" s="980"/>
      <c r="BD76" s="98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2">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2">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2">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2">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2">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2">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2">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2">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2">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2">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2">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5">
      <c r="A88" s="253" t="s">
        <v>366</v>
      </c>
      <c r="B88" s="942" t="s">
        <v>387</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v>21839</v>
      </c>
      <c r="AG88" s="957"/>
      <c r="AH88" s="957"/>
      <c r="AI88" s="957"/>
      <c r="AJ88" s="957"/>
      <c r="AK88" s="961"/>
      <c r="AL88" s="961"/>
      <c r="AM88" s="961"/>
      <c r="AN88" s="961"/>
      <c r="AO88" s="961"/>
      <c r="AP88" s="957">
        <v>65498</v>
      </c>
      <c r="AQ88" s="957"/>
      <c r="AR88" s="957"/>
      <c r="AS88" s="957"/>
      <c r="AT88" s="957"/>
      <c r="AU88" s="957">
        <v>26920</v>
      </c>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366</v>
      </c>
      <c r="BR102" s="942" t="s">
        <v>388</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v>304670</v>
      </c>
      <c r="CS102" s="949"/>
      <c r="CT102" s="949"/>
      <c r="CU102" s="949"/>
      <c r="CV102" s="950"/>
      <c r="CW102" s="948">
        <v>6953</v>
      </c>
      <c r="CX102" s="949"/>
      <c r="CY102" s="949"/>
      <c r="CZ102" s="949"/>
      <c r="DA102" s="950"/>
      <c r="DB102" s="948">
        <v>85091</v>
      </c>
      <c r="DC102" s="949"/>
      <c r="DD102" s="949"/>
      <c r="DE102" s="949"/>
      <c r="DF102" s="950"/>
      <c r="DG102" s="948">
        <v>303101</v>
      </c>
      <c r="DH102" s="949"/>
      <c r="DI102" s="949"/>
      <c r="DJ102" s="949"/>
      <c r="DK102" s="950"/>
      <c r="DL102" s="948">
        <v>65367</v>
      </c>
      <c r="DM102" s="949"/>
      <c r="DN102" s="949"/>
      <c r="DO102" s="949"/>
      <c r="DP102" s="950"/>
      <c r="DQ102" s="948">
        <v>6389</v>
      </c>
      <c r="DR102" s="949"/>
      <c r="DS102" s="949"/>
      <c r="DT102" s="949"/>
      <c r="DU102" s="950"/>
      <c r="DV102" s="931"/>
      <c r="DW102" s="932"/>
      <c r="DX102" s="932"/>
      <c r="DY102" s="932"/>
      <c r="DZ102" s="933"/>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389</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390</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391</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392</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6" t="s">
        <v>393</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394</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891" t="s">
        <v>395</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396</v>
      </c>
      <c r="AB109" s="892"/>
      <c r="AC109" s="892"/>
      <c r="AD109" s="892"/>
      <c r="AE109" s="893"/>
      <c r="AF109" s="894" t="s">
        <v>311</v>
      </c>
      <c r="AG109" s="892"/>
      <c r="AH109" s="892"/>
      <c r="AI109" s="892"/>
      <c r="AJ109" s="893"/>
      <c r="AK109" s="894" t="s">
        <v>310</v>
      </c>
      <c r="AL109" s="892"/>
      <c r="AM109" s="892"/>
      <c r="AN109" s="892"/>
      <c r="AO109" s="893"/>
      <c r="AP109" s="894" t="s">
        <v>397</v>
      </c>
      <c r="AQ109" s="892"/>
      <c r="AR109" s="892"/>
      <c r="AS109" s="892"/>
      <c r="AT109" s="923"/>
      <c r="AU109" s="891" t="s">
        <v>395</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396</v>
      </c>
      <c r="BR109" s="892"/>
      <c r="BS109" s="892"/>
      <c r="BT109" s="892"/>
      <c r="BU109" s="893"/>
      <c r="BV109" s="894" t="s">
        <v>311</v>
      </c>
      <c r="BW109" s="892"/>
      <c r="BX109" s="892"/>
      <c r="BY109" s="892"/>
      <c r="BZ109" s="893"/>
      <c r="CA109" s="894" t="s">
        <v>310</v>
      </c>
      <c r="CB109" s="892"/>
      <c r="CC109" s="892"/>
      <c r="CD109" s="892"/>
      <c r="CE109" s="893"/>
      <c r="CF109" s="930" t="s">
        <v>397</v>
      </c>
      <c r="CG109" s="930"/>
      <c r="CH109" s="930"/>
      <c r="CI109" s="930"/>
      <c r="CJ109" s="930"/>
      <c r="CK109" s="894" t="s">
        <v>398</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396</v>
      </c>
      <c r="DH109" s="892"/>
      <c r="DI109" s="892"/>
      <c r="DJ109" s="892"/>
      <c r="DK109" s="893"/>
      <c r="DL109" s="894" t="s">
        <v>311</v>
      </c>
      <c r="DM109" s="892"/>
      <c r="DN109" s="892"/>
      <c r="DO109" s="892"/>
      <c r="DP109" s="893"/>
      <c r="DQ109" s="894" t="s">
        <v>310</v>
      </c>
      <c r="DR109" s="892"/>
      <c r="DS109" s="892"/>
      <c r="DT109" s="892"/>
      <c r="DU109" s="893"/>
      <c r="DV109" s="894" t="s">
        <v>397</v>
      </c>
      <c r="DW109" s="892"/>
      <c r="DX109" s="892"/>
      <c r="DY109" s="892"/>
      <c r="DZ109" s="923"/>
    </row>
    <row r="110" spans="1:131" s="235" customFormat="1" ht="26.25" customHeight="1" x14ac:dyDescent="0.2">
      <c r="A110" s="792" t="s">
        <v>399</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233106366</v>
      </c>
      <c r="AB110" s="885"/>
      <c r="AC110" s="885"/>
      <c r="AD110" s="885"/>
      <c r="AE110" s="886"/>
      <c r="AF110" s="887">
        <v>228101961</v>
      </c>
      <c r="AG110" s="885"/>
      <c r="AH110" s="885"/>
      <c r="AI110" s="885"/>
      <c r="AJ110" s="886"/>
      <c r="AK110" s="887">
        <v>222163754</v>
      </c>
      <c r="AL110" s="885"/>
      <c r="AM110" s="885"/>
      <c r="AN110" s="885"/>
      <c r="AO110" s="886"/>
      <c r="AP110" s="888">
        <v>19.399999999999999</v>
      </c>
      <c r="AQ110" s="889"/>
      <c r="AR110" s="889"/>
      <c r="AS110" s="889"/>
      <c r="AT110" s="890"/>
      <c r="AU110" s="924" t="s">
        <v>70</v>
      </c>
      <c r="AV110" s="925"/>
      <c r="AW110" s="925"/>
      <c r="AX110" s="925"/>
      <c r="AY110" s="925"/>
      <c r="AZ110" s="847" t="s">
        <v>400</v>
      </c>
      <c r="BA110" s="793"/>
      <c r="BB110" s="793"/>
      <c r="BC110" s="793"/>
      <c r="BD110" s="793"/>
      <c r="BE110" s="793"/>
      <c r="BF110" s="793"/>
      <c r="BG110" s="793"/>
      <c r="BH110" s="793"/>
      <c r="BI110" s="793"/>
      <c r="BJ110" s="793"/>
      <c r="BK110" s="793"/>
      <c r="BL110" s="793"/>
      <c r="BM110" s="793"/>
      <c r="BN110" s="793"/>
      <c r="BO110" s="793"/>
      <c r="BP110" s="794"/>
      <c r="BQ110" s="848">
        <v>5442406145</v>
      </c>
      <c r="BR110" s="830"/>
      <c r="BS110" s="830"/>
      <c r="BT110" s="830"/>
      <c r="BU110" s="830"/>
      <c r="BV110" s="830">
        <v>5456113230</v>
      </c>
      <c r="BW110" s="830"/>
      <c r="BX110" s="830"/>
      <c r="BY110" s="830"/>
      <c r="BZ110" s="830"/>
      <c r="CA110" s="830">
        <v>5468959180</v>
      </c>
      <c r="CB110" s="830"/>
      <c r="CC110" s="830"/>
      <c r="CD110" s="830"/>
      <c r="CE110" s="830"/>
      <c r="CF110" s="857">
        <v>478.1</v>
      </c>
      <c r="CG110" s="858"/>
      <c r="CH110" s="858"/>
      <c r="CI110" s="858"/>
      <c r="CJ110" s="858"/>
      <c r="CK110" s="920" t="s">
        <v>401</v>
      </c>
      <c r="CL110" s="804"/>
      <c r="CM110" s="881" t="s">
        <v>402</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v>4222961</v>
      </c>
      <c r="DH110" s="830"/>
      <c r="DI110" s="830"/>
      <c r="DJ110" s="830"/>
      <c r="DK110" s="830"/>
      <c r="DL110" s="830">
        <v>3906615</v>
      </c>
      <c r="DM110" s="830"/>
      <c r="DN110" s="830"/>
      <c r="DO110" s="830"/>
      <c r="DP110" s="830"/>
      <c r="DQ110" s="830">
        <v>3584202</v>
      </c>
      <c r="DR110" s="830"/>
      <c r="DS110" s="830"/>
      <c r="DT110" s="830"/>
      <c r="DU110" s="830"/>
      <c r="DV110" s="831">
        <v>0.3</v>
      </c>
      <c r="DW110" s="831"/>
      <c r="DX110" s="831"/>
      <c r="DY110" s="831"/>
      <c r="DZ110" s="832"/>
    </row>
    <row r="111" spans="1:131" s="235" customFormat="1" ht="26.25" customHeight="1" x14ac:dyDescent="0.2">
      <c r="A111" s="759" t="s">
        <v>403</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t="s">
        <v>383</v>
      </c>
      <c r="AB111" s="914"/>
      <c r="AC111" s="914"/>
      <c r="AD111" s="914"/>
      <c r="AE111" s="915"/>
      <c r="AF111" s="916" t="s">
        <v>383</v>
      </c>
      <c r="AG111" s="914"/>
      <c r="AH111" s="914"/>
      <c r="AI111" s="914"/>
      <c r="AJ111" s="915"/>
      <c r="AK111" s="916" t="s">
        <v>383</v>
      </c>
      <c r="AL111" s="914"/>
      <c r="AM111" s="914"/>
      <c r="AN111" s="914"/>
      <c r="AO111" s="915"/>
      <c r="AP111" s="917" t="s">
        <v>118</v>
      </c>
      <c r="AQ111" s="918"/>
      <c r="AR111" s="918"/>
      <c r="AS111" s="918"/>
      <c r="AT111" s="919"/>
      <c r="AU111" s="926"/>
      <c r="AV111" s="927"/>
      <c r="AW111" s="927"/>
      <c r="AX111" s="927"/>
      <c r="AY111" s="927"/>
      <c r="AZ111" s="800" t="s">
        <v>404</v>
      </c>
      <c r="BA111" s="735"/>
      <c r="BB111" s="735"/>
      <c r="BC111" s="735"/>
      <c r="BD111" s="735"/>
      <c r="BE111" s="735"/>
      <c r="BF111" s="735"/>
      <c r="BG111" s="735"/>
      <c r="BH111" s="735"/>
      <c r="BI111" s="735"/>
      <c r="BJ111" s="735"/>
      <c r="BK111" s="735"/>
      <c r="BL111" s="735"/>
      <c r="BM111" s="735"/>
      <c r="BN111" s="735"/>
      <c r="BO111" s="735"/>
      <c r="BP111" s="736"/>
      <c r="BQ111" s="801">
        <v>116739717</v>
      </c>
      <c r="BR111" s="802"/>
      <c r="BS111" s="802"/>
      <c r="BT111" s="802"/>
      <c r="BU111" s="802"/>
      <c r="BV111" s="802">
        <v>97137174</v>
      </c>
      <c r="BW111" s="802"/>
      <c r="BX111" s="802"/>
      <c r="BY111" s="802"/>
      <c r="BZ111" s="802"/>
      <c r="CA111" s="802">
        <v>80548347</v>
      </c>
      <c r="CB111" s="802"/>
      <c r="CC111" s="802"/>
      <c r="CD111" s="802"/>
      <c r="CE111" s="802"/>
      <c r="CF111" s="866">
        <v>7</v>
      </c>
      <c r="CG111" s="867"/>
      <c r="CH111" s="867"/>
      <c r="CI111" s="867"/>
      <c r="CJ111" s="867"/>
      <c r="CK111" s="921"/>
      <c r="CL111" s="806"/>
      <c r="CM111" s="809" t="s">
        <v>405</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406</v>
      </c>
      <c r="DH111" s="802"/>
      <c r="DI111" s="802"/>
      <c r="DJ111" s="802"/>
      <c r="DK111" s="802"/>
      <c r="DL111" s="802" t="s">
        <v>118</v>
      </c>
      <c r="DM111" s="802"/>
      <c r="DN111" s="802"/>
      <c r="DO111" s="802"/>
      <c r="DP111" s="802"/>
      <c r="DQ111" s="802" t="s">
        <v>118</v>
      </c>
      <c r="DR111" s="802"/>
      <c r="DS111" s="802"/>
      <c r="DT111" s="802"/>
      <c r="DU111" s="802"/>
      <c r="DV111" s="779" t="s">
        <v>118</v>
      </c>
      <c r="DW111" s="779"/>
      <c r="DX111" s="779"/>
      <c r="DY111" s="779"/>
      <c r="DZ111" s="780"/>
    </row>
    <row r="112" spans="1:131" s="235" customFormat="1" ht="26.25" customHeight="1" x14ac:dyDescent="0.2">
      <c r="A112" s="906" t="s">
        <v>407</v>
      </c>
      <c r="B112" s="907"/>
      <c r="C112" s="735" t="s">
        <v>408</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144232981</v>
      </c>
      <c r="AB112" s="765"/>
      <c r="AC112" s="765"/>
      <c r="AD112" s="765"/>
      <c r="AE112" s="766"/>
      <c r="AF112" s="767">
        <v>148852198</v>
      </c>
      <c r="AG112" s="765"/>
      <c r="AH112" s="765"/>
      <c r="AI112" s="765"/>
      <c r="AJ112" s="766"/>
      <c r="AK112" s="767">
        <v>151187619</v>
      </c>
      <c r="AL112" s="765"/>
      <c r="AM112" s="765"/>
      <c r="AN112" s="765"/>
      <c r="AO112" s="766"/>
      <c r="AP112" s="812">
        <v>13.2</v>
      </c>
      <c r="AQ112" s="813"/>
      <c r="AR112" s="813"/>
      <c r="AS112" s="813"/>
      <c r="AT112" s="814"/>
      <c r="AU112" s="926"/>
      <c r="AV112" s="927"/>
      <c r="AW112" s="927"/>
      <c r="AX112" s="927"/>
      <c r="AY112" s="927"/>
      <c r="AZ112" s="800" t="s">
        <v>409</v>
      </c>
      <c r="BA112" s="735"/>
      <c r="BB112" s="735"/>
      <c r="BC112" s="735"/>
      <c r="BD112" s="735"/>
      <c r="BE112" s="735"/>
      <c r="BF112" s="735"/>
      <c r="BG112" s="735"/>
      <c r="BH112" s="735"/>
      <c r="BI112" s="735"/>
      <c r="BJ112" s="735"/>
      <c r="BK112" s="735"/>
      <c r="BL112" s="735"/>
      <c r="BM112" s="735"/>
      <c r="BN112" s="735"/>
      <c r="BO112" s="735"/>
      <c r="BP112" s="736"/>
      <c r="BQ112" s="801">
        <v>98612827</v>
      </c>
      <c r="BR112" s="802"/>
      <c r="BS112" s="802"/>
      <c r="BT112" s="802"/>
      <c r="BU112" s="802"/>
      <c r="BV112" s="802">
        <v>103936373</v>
      </c>
      <c r="BW112" s="802"/>
      <c r="BX112" s="802"/>
      <c r="BY112" s="802"/>
      <c r="BZ112" s="802"/>
      <c r="CA112" s="802">
        <v>102774737</v>
      </c>
      <c r="CB112" s="802"/>
      <c r="CC112" s="802"/>
      <c r="CD112" s="802"/>
      <c r="CE112" s="802"/>
      <c r="CF112" s="866">
        <v>9</v>
      </c>
      <c r="CG112" s="867"/>
      <c r="CH112" s="867"/>
      <c r="CI112" s="867"/>
      <c r="CJ112" s="867"/>
      <c r="CK112" s="921"/>
      <c r="CL112" s="806"/>
      <c r="CM112" s="809" t="s">
        <v>410</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v>3002492</v>
      </c>
      <c r="DH112" s="802"/>
      <c r="DI112" s="802"/>
      <c r="DJ112" s="802"/>
      <c r="DK112" s="802"/>
      <c r="DL112" s="802">
        <v>1988410</v>
      </c>
      <c r="DM112" s="802"/>
      <c r="DN112" s="802"/>
      <c r="DO112" s="802"/>
      <c r="DP112" s="802"/>
      <c r="DQ112" s="802">
        <v>1198049</v>
      </c>
      <c r="DR112" s="802"/>
      <c r="DS112" s="802"/>
      <c r="DT112" s="802"/>
      <c r="DU112" s="802"/>
      <c r="DV112" s="779">
        <v>0.1</v>
      </c>
      <c r="DW112" s="779"/>
      <c r="DX112" s="779"/>
      <c r="DY112" s="779"/>
      <c r="DZ112" s="780"/>
    </row>
    <row r="113" spans="1:130" s="235" customFormat="1" ht="26.25" customHeight="1" x14ac:dyDescent="0.2">
      <c r="A113" s="908"/>
      <c r="B113" s="909"/>
      <c r="C113" s="735" t="s">
        <v>411</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7779959</v>
      </c>
      <c r="AB113" s="765"/>
      <c r="AC113" s="765"/>
      <c r="AD113" s="765"/>
      <c r="AE113" s="766"/>
      <c r="AF113" s="767">
        <v>7706886</v>
      </c>
      <c r="AG113" s="765"/>
      <c r="AH113" s="765"/>
      <c r="AI113" s="765"/>
      <c r="AJ113" s="766"/>
      <c r="AK113" s="767">
        <v>7188427</v>
      </c>
      <c r="AL113" s="765"/>
      <c r="AM113" s="765"/>
      <c r="AN113" s="765"/>
      <c r="AO113" s="766"/>
      <c r="AP113" s="812">
        <v>0.6</v>
      </c>
      <c r="AQ113" s="813"/>
      <c r="AR113" s="813"/>
      <c r="AS113" s="813"/>
      <c r="AT113" s="814"/>
      <c r="AU113" s="926"/>
      <c r="AV113" s="927"/>
      <c r="AW113" s="927"/>
      <c r="AX113" s="927"/>
      <c r="AY113" s="927"/>
      <c r="AZ113" s="800" t="s">
        <v>412</v>
      </c>
      <c r="BA113" s="735"/>
      <c r="BB113" s="735"/>
      <c r="BC113" s="735"/>
      <c r="BD113" s="735"/>
      <c r="BE113" s="735"/>
      <c r="BF113" s="735"/>
      <c r="BG113" s="735"/>
      <c r="BH113" s="735"/>
      <c r="BI113" s="735"/>
      <c r="BJ113" s="735"/>
      <c r="BK113" s="735"/>
      <c r="BL113" s="735"/>
      <c r="BM113" s="735"/>
      <c r="BN113" s="735"/>
      <c r="BO113" s="735"/>
      <c r="BP113" s="736"/>
      <c r="BQ113" s="801">
        <v>28885753</v>
      </c>
      <c r="BR113" s="802"/>
      <c r="BS113" s="802"/>
      <c r="BT113" s="802"/>
      <c r="BU113" s="802"/>
      <c r="BV113" s="802">
        <v>27513342</v>
      </c>
      <c r="BW113" s="802"/>
      <c r="BX113" s="802"/>
      <c r="BY113" s="802"/>
      <c r="BZ113" s="802"/>
      <c r="CA113" s="802">
        <v>26919958</v>
      </c>
      <c r="CB113" s="802"/>
      <c r="CC113" s="802"/>
      <c r="CD113" s="802"/>
      <c r="CE113" s="802"/>
      <c r="CF113" s="866">
        <v>2.4</v>
      </c>
      <c r="CG113" s="867"/>
      <c r="CH113" s="867"/>
      <c r="CI113" s="867"/>
      <c r="CJ113" s="867"/>
      <c r="CK113" s="921"/>
      <c r="CL113" s="806"/>
      <c r="CM113" s="809" t="s">
        <v>413</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v>85604695</v>
      </c>
      <c r="DH113" s="802"/>
      <c r="DI113" s="802"/>
      <c r="DJ113" s="802"/>
      <c r="DK113" s="802"/>
      <c r="DL113" s="802">
        <v>77026826</v>
      </c>
      <c r="DM113" s="802"/>
      <c r="DN113" s="802"/>
      <c r="DO113" s="802"/>
      <c r="DP113" s="802"/>
      <c r="DQ113" s="802">
        <v>70659076</v>
      </c>
      <c r="DR113" s="802"/>
      <c r="DS113" s="802"/>
      <c r="DT113" s="802"/>
      <c r="DU113" s="802"/>
      <c r="DV113" s="779">
        <v>6.2</v>
      </c>
      <c r="DW113" s="779"/>
      <c r="DX113" s="779"/>
      <c r="DY113" s="779"/>
      <c r="DZ113" s="780"/>
    </row>
    <row r="114" spans="1:130" s="235" customFormat="1" ht="26.25" customHeight="1" x14ac:dyDescent="0.2">
      <c r="A114" s="908"/>
      <c r="B114" s="909"/>
      <c r="C114" s="735" t="s">
        <v>414</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v>3666614</v>
      </c>
      <c r="AB114" s="765"/>
      <c r="AC114" s="765"/>
      <c r="AD114" s="765"/>
      <c r="AE114" s="766"/>
      <c r="AF114" s="767">
        <v>3460182</v>
      </c>
      <c r="AG114" s="765"/>
      <c r="AH114" s="765"/>
      <c r="AI114" s="765"/>
      <c r="AJ114" s="766"/>
      <c r="AK114" s="767">
        <v>3459703</v>
      </c>
      <c r="AL114" s="765"/>
      <c r="AM114" s="765"/>
      <c r="AN114" s="765"/>
      <c r="AO114" s="766"/>
      <c r="AP114" s="812">
        <v>0.3</v>
      </c>
      <c r="AQ114" s="813"/>
      <c r="AR114" s="813"/>
      <c r="AS114" s="813"/>
      <c r="AT114" s="814"/>
      <c r="AU114" s="926"/>
      <c r="AV114" s="927"/>
      <c r="AW114" s="927"/>
      <c r="AX114" s="927"/>
      <c r="AY114" s="927"/>
      <c r="AZ114" s="800" t="s">
        <v>415</v>
      </c>
      <c r="BA114" s="735"/>
      <c r="BB114" s="735"/>
      <c r="BC114" s="735"/>
      <c r="BD114" s="735"/>
      <c r="BE114" s="735"/>
      <c r="BF114" s="735"/>
      <c r="BG114" s="735"/>
      <c r="BH114" s="735"/>
      <c r="BI114" s="735"/>
      <c r="BJ114" s="735"/>
      <c r="BK114" s="735"/>
      <c r="BL114" s="735"/>
      <c r="BM114" s="735"/>
      <c r="BN114" s="735"/>
      <c r="BO114" s="735"/>
      <c r="BP114" s="736"/>
      <c r="BQ114" s="801">
        <v>406517246</v>
      </c>
      <c r="BR114" s="802"/>
      <c r="BS114" s="802"/>
      <c r="BT114" s="802"/>
      <c r="BU114" s="802"/>
      <c r="BV114" s="802">
        <v>395240777</v>
      </c>
      <c r="BW114" s="802"/>
      <c r="BX114" s="802"/>
      <c r="BY114" s="802"/>
      <c r="BZ114" s="802"/>
      <c r="CA114" s="802">
        <v>385830382</v>
      </c>
      <c r="CB114" s="802"/>
      <c r="CC114" s="802"/>
      <c r="CD114" s="802"/>
      <c r="CE114" s="802"/>
      <c r="CF114" s="866">
        <v>33.700000000000003</v>
      </c>
      <c r="CG114" s="867"/>
      <c r="CH114" s="867"/>
      <c r="CI114" s="867"/>
      <c r="CJ114" s="867"/>
      <c r="CK114" s="921"/>
      <c r="CL114" s="806"/>
      <c r="CM114" s="809" t="s">
        <v>416</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t="s">
        <v>380</v>
      </c>
      <c r="DH114" s="802"/>
      <c r="DI114" s="802"/>
      <c r="DJ114" s="802"/>
      <c r="DK114" s="802"/>
      <c r="DL114" s="802" t="s">
        <v>406</v>
      </c>
      <c r="DM114" s="802"/>
      <c r="DN114" s="802"/>
      <c r="DO114" s="802"/>
      <c r="DP114" s="802"/>
      <c r="DQ114" s="802" t="s">
        <v>380</v>
      </c>
      <c r="DR114" s="802"/>
      <c r="DS114" s="802"/>
      <c r="DT114" s="802"/>
      <c r="DU114" s="802"/>
      <c r="DV114" s="779" t="s">
        <v>380</v>
      </c>
      <c r="DW114" s="779"/>
      <c r="DX114" s="779"/>
      <c r="DY114" s="779"/>
      <c r="DZ114" s="780"/>
    </row>
    <row r="115" spans="1:130" s="235" customFormat="1" ht="26.25" customHeight="1" x14ac:dyDescent="0.2">
      <c r="A115" s="908"/>
      <c r="B115" s="909"/>
      <c r="C115" s="735" t="s">
        <v>417</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12436558</v>
      </c>
      <c r="AB115" s="765"/>
      <c r="AC115" s="765"/>
      <c r="AD115" s="765"/>
      <c r="AE115" s="766"/>
      <c r="AF115" s="767">
        <v>13230011</v>
      </c>
      <c r="AG115" s="765"/>
      <c r="AH115" s="765"/>
      <c r="AI115" s="765"/>
      <c r="AJ115" s="766"/>
      <c r="AK115" s="767">
        <v>10312601</v>
      </c>
      <c r="AL115" s="765"/>
      <c r="AM115" s="765"/>
      <c r="AN115" s="765"/>
      <c r="AO115" s="766"/>
      <c r="AP115" s="812">
        <v>0.9</v>
      </c>
      <c r="AQ115" s="813"/>
      <c r="AR115" s="813"/>
      <c r="AS115" s="813"/>
      <c r="AT115" s="814"/>
      <c r="AU115" s="926"/>
      <c r="AV115" s="927"/>
      <c r="AW115" s="927"/>
      <c r="AX115" s="927"/>
      <c r="AY115" s="927"/>
      <c r="AZ115" s="800" t="s">
        <v>418</v>
      </c>
      <c r="BA115" s="735"/>
      <c r="BB115" s="735"/>
      <c r="BC115" s="735"/>
      <c r="BD115" s="735"/>
      <c r="BE115" s="735"/>
      <c r="BF115" s="735"/>
      <c r="BG115" s="735"/>
      <c r="BH115" s="735"/>
      <c r="BI115" s="735"/>
      <c r="BJ115" s="735"/>
      <c r="BK115" s="735"/>
      <c r="BL115" s="735"/>
      <c r="BM115" s="735"/>
      <c r="BN115" s="735"/>
      <c r="BO115" s="735"/>
      <c r="BP115" s="736"/>
      <c r="BQ115" s="801">
        <v>22986246</v>
      </c>
      <c r="BR115" s="802"/>
      <c r="BS115" s="802"/>
      <c r="BT115" s="802"/>
      <c r="BU115" s="802"/>
      <c r="BV115" s="802">
        <v>23482024</v>
      </c>
      <c r="BW115" s="802"/>
      <c r="BX115" s="802"/>
      <c r="BY115" s="802"/>
      <c r="BZ115" s="802"/>
      <c r="CA115" s="802">
        <v>20461832</v>
      </c>
      <c r="CB115" s="802"/>
      <c r="CC115" s="802"/>
      <c r="CD115" s="802"/>
      <c r="CE115" s="802"/>
      <c r="CF115" s="866">
        <v>1.8</v>
      </c>
      <c r="CG115" s="867"/>
      <c r="CH115" s="867"/>
      <c r="CI115" s="867"/>
      <c r="CJ115" s="867"/>
      <c r="CK115" s="921"/>
      <c r="CL115" s="806"/>
      <c r="CM115" s="800" t="s">
        <v>419</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v>23818861</v>
      </c>
      <c r="DH115" s="802"/>
      <c r="DI115" s="802"/>
      <c r="DJ115" s="802"/>
      <c r="DK115" s="802"/>
      <c r="DL115" s="802">
        <v>14215323</v>
      </c>
      <c r="DM115" s="802"/>
      <c r="DN115" s="802"/>
      <c r="DO115" s="802"/>
      <c r="DP115" s="802"/>
      <c r="DQ115" s="802">
        <v>5107020</v>
      </c>
      <c r="DR115" s="802"/>
      <c r="DS115" s="802"/>
      <c r="DT115" s="802"/>
      <c r="DU115" s="802"/>
      <c r="DV115" s="779">
        <v>0.4</v>
      </c>
      <c r="DW115" s="779"/>
      <c r="DX115" s="779"/>
      <c r="DY115" s="779"/>
      <c r="DZ115" s="780"/>
    </row>
    <row r="116" spans="1:130" s="235" customFormat="1" ht="26.25" customHeight="1" x14ac:dyDescent="0.2">
      <c r="A116" s="910"/>
      <c r="B116" s="911"/>
      <c r="C116" s="871" t="s">
        <v>420</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t="s">
        <v>380</v>
      </c>
      <c r="AB116" s="765"/>
      <c r="AC116" s="765"/>
      <c r="AD116" s="765"/>
      <c r="AE116" s="766"/>
      <c r="AF116" s="767" t="s">
        <v>380</v>
      </c>
      <c r="AG116" s="765"/>
      <c r="AH116" s="765"/>
      <c r="AI116" s="765"/>
      <c r="AJ116" s="766"/>
      <c r="AK116" s="767" t="s">
        <v>383</v>
      </c>
      <c r="AL116" s="765"/>
      <c r="AM116" s="765"/>
      <c r="AN116" s="765"/>
      <c r="AO116" s="766"/>
      <c r="AP116" s="812" t="s">
        <v>380</v>
      </c>
      <c r="AQ116" s="813"/>
      <c r="AR116" s="813"/>
      <c r="AS116" s="813"/>
      <c r="AT116" s="814"/>
      <c r="AU116" s="926"/>
      <c r="AV116" s="927"/>
      <c r="AW116" s="927"/>
      <c r="AX116" s="927"/>
      <c r="AY116" s="927"/>
      <c r="AZ116" s="854" t="s">
        <v>421</v>
      </c>
      <c r="BA116" s="855"/>
      <c r="BB116" s="855"/>
      <c r="BC116" s="855"/>
      <c r="BD116" s="855"/>
      <c r="BE116" s="855"/>
      <c r="BF116" s="855"/>
      <c r="BG116" s="855"/>
      <c r="BH116" s="855"/>
      <c r="BI116" s="855"/>
      <c r="BJ116" s="855"/>
      <c r="BK116" s="855"/>
      <c r="BL116" s="855"/>
      <c r="BM116" s="855"/>
      <c r="BN116" s="855"/>
      <c r="BO116" s="855"/>
      <c r="BP116" s="856"/>
      <c r="BQ116" s="801" t="s">
        <v>380</v>
      </c>
      <c r="BR116" s="802"/>
      <c r="BS116" s="802"/>
      <c r="BT116" s="802"/>
      <c r="BU116" s="802"/>
      <c r="BV116" s="802" t="s">
        <v>380</v>
      </c>
      <c r="BW116" s="802"/>
      <c r="BX116" s="802"/>
      <c r="BY116" s="802"/>
      <c r="BZ116" s="802"/>
      <c r="CA116" s="802" t="s">
        <v>380</v>
      </c>
      <c r="CB116" s="802"/>
      <c r="CC116" s="802"/>
      <c r="CD116" s="802"/>
      <c r="CE116" s="802"/>
      <c r="CF116" s="866" t="s">
        <v>380</v>
      </c>
      <c r="CG116" s="867"/>
      <c r="CH116" s="867"/>
      <c r="CI116" s="867"/>
      <c r="CJ116" s="867"/>
      <c r="CK116" s="921"/>
      <c r="CL116" s="806"/>
      <c r="CM116" s="809" t="s">
        <v>422</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380</v>
      </c>
      <c r="DH116" s="802"/>
      <c r="DI116" s="802"/>
      <c r="DJ116" s="802"/>
      <c r="DK116" s="802"/>
      <c r="DL116" s="802" t="s">
        <v>380</v>
      </c>
      <c r="DM116" s="802"/>
      <c r="DN116" s="802"/>
      <c r="DO116" s="802"/>
      <c r="DP116" s="802"/>
      <c r="DQ116" s="802" t="s">
        <v>118</v>
      </c>
      <c r="DR116" s="802"/>
      <c r="DS116" s="802"/>
      <c r="DT116" s="802"/>
      <c r="DU116" s="802"/>
      <c r="DV116" s="779" t="s">
        <v>118</v>
      </c>
      <c r="DW116" s="779"/>
      <c r="DX116" s="779"/>
      <c r="DY116" s="779"/>
      <c r="DZ116" s="780"/>
    </row>
    <row r="117" spans="1:130" s="235" customFormat="1" ht="26.25" customHeight="1" x14ac:dyDescent="0.2">
      <c r="A117" s="891" t="s">
        <v>156</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423</v>
      </c>
      <c r="Z117" s="893"/>
      <c r="AA117" s="898">
        <v>401222478</v>
      </c>
      <c r="AB117" s="899"/>
      <c r="AC117" s="899"/>
      <c r="AD117" s="899"/>
      <c r="AE117" s="900"/>
      <c r="AF117" s="901">
        <v>401351238</v>
      </c>
      <c r="AG117" s="899"/>
      <c r="AH117" s="899"/>
      <c r="AI117" s="899"/>
      <c r="AJ117" s="900"/>
      <c r="AK117" s="901">
        <v>394312104</v>
      </c>
      <c r="AL117" s="899"/>
      <c r="AM117" s="899"/>
      <c r="AN117" s="899"/>
      <c r="AO117" s="900"/>
      <c r="AP117" s="902"/>
      <c r="AQ117" s="903"/>
      <c r="AR117" s="903"/>
      <c r="AS117" s="903"/>
      <c r="AT117" s="904"/>
      <c r="AU117" s="926"/>
      <c r="AV117" s="927"/>
      <c r="AW117" s="927"/>
      <c r="AX117" s="927"/>
      <c r="AY117" s="927"/>
      <c r="AZ117" s="800" t="s">
        <v>424</v>
      </c>
      <c r="BA117" s="735"/>
      <c r="BB117" s="735"/>
      <c r="BC117" s="735"/>
      <c r="BD117" s="735"/>
      <c r="BE117" s="735"/>
      <c r="BF117" s="735"/>
      <c r="BG117" s="735"/>
      <c r="BH117" s="735"/>
      <c r="BI117" s="735"/>
      <c r="BJ117" s="735"/>
      <c r="BK117" s="735"/>
      <c r="BL117" s="735"/>
      <c r="BM117" s="735"/>
      <c r="BN117" s="735"/>
      <c r="BO117" s="735"/>
      <c r="BP117" s="736"/>
      <c r="BQ117" s="801" t="s">
        <v>118</v>
      </c>
      <c r="BR117" s="802"/>
      <c r="BS117" s="802"/>
      <c r="BT117" s="802"/>
      <c r="BU117" s="802"/>
      <c r="BV117" s="802" t="s">
        <v>118</v>
      </c>
      <c r="BW117" s="802"/>
      <c r="BX117" s="802"/>
      <c r="BY117" s="802"/>
      <c r="BZ117" s="802"/>
      <c r="CA117" s="802" t="s">
        <v>118</v>
      </c>
      <c r="CB117" s="802"/>
      <c r="CC117" s="802"/>
      <c r="CD117" s="802"/>
      <c r="CE117" s="802"/>
      <c r="CF117" s="866" t="s">
        <v>380</v>
      </c>
      <c r="CG117" s="867"/>
      <c r="CH117" s="867"/>
      <c r="CI117" s="867"/>
      <c r="CJ117" s="867"/>
      <c r="CK117" s="921"/>
      <c r="CL117" s="806"/>
      <c r="CM117" s="809" t="s">
        <v>425</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118</v>
      </c>
      <c r="DH117" s="802"/>
      <c r="DI117" s="802"/>
      <c r="DJ117" s="802"/>
      <c r="DK117" s="802"/>
      <c r="DL117" s="802" t="s">
        <v>118</v>
      </c>
      <c r="DM117" s="802"/>
      <c r="DN117" s="802"/>
      <c r="DO117" s="802"/>
      <c r="DP117" s="802"/>
      <c r="DQ117" s="802" t="s">
        <v>118</v>
      </c>
      <c r="DR117" s="802"/>
      <c r="DS117" s="802"/>
      <c r="DT117" s="802"/>
      <c r="DU117" s="802"/>
      <c r="DV117" s="779" t="s">
        <v>118</v>
      </c>
      <c r="DW117" s="779"/>
      <c r="DX117" s="779"/>
      <c r="DY117" s="779"/>
      <c r="DZ117" s="780"/>
    </row>
    <row r="118" spans="1:130" s="235" customFormat="1" ht="26.25" customHeight="1" x14ac:dyDescent="0.2">
      <c r="A118" s="891" t="s">
        <v>398</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396</v>
      </c>
      <c r="AB118" s="892"/>
      <c r="AC118" s="892"/>
      <c r="AD118" s="892"/>
      <c r="AE118" s="893"/>
      <c r="AF118" s="894" t="s">
        <v>311</v>
      </c>
      <c r="AG118" s="892"/>
      <c r="AH118" s="892"/>
      <c r="AI118" s="892"/>
      <c r="AJ118" s="893"/>
      <c r="AK118" s="894" t="s">
        <v>310</v>
      </c>
      <c r="AL118" s="892"/>
      <c r="AM118" s="892"/>
      <c r="AN118" s="892"/>
      <c r="AO118" s="893"/>
      <c r="AP118" s="895" t="s">
        <v>397</v>
      </c>
      <c r="AQ118" s="896"/>
      <c r="AR118" s="896"/>
      <c r="AS118" s="896"/>
      <c r="AT118" s="897"/>
      <c r="AU118" s="926"/>
      <c r="AV118" s="927"/>
      <c r="AW118" s="927"/>
      <c r="AX118" s="927"/>
      <c r="AY118" s="927"/>
      <c r="AZ118" s="870" t="s">
        <v>426</v>
      </c>
      <c r="BA118" s="871"/>
      <c r="BB118" s="871"/>
      <c r="BC118" s="871"/>
      <c r="BD118" s="871"/>
      <c r="BE118" s="871"/>
      <c r="BF118" s="871"/>
      <c r="BG118" s="871"/>
      <c r="BH118" s="871"/>
      <c r="BI118" s="871"/>
      <c r="BJ118" s="871"/>
      <c r="BK118" s="871"/>
      <c r="BL118" s="871"/>
      <c r="BM118" s="871"/>
      <c r="BN118" s="871"/>
      <c r="BO118" s="871"/>
      <c r="BP118" s="872"/>
      <c r="BQ118" s="853" t="s">
        <v>118</v>
      </c>
      <c r="BR118" s="833"/>
      <c r="BS118" s="833"/>
      <c r="BT118" s="833"/>
      <c r="BU118" s="833"/>
      <c r="BV118" s="833" t="s">
        <v>380</v>
      </c>
      <c r="BW118" s="833"/>
      <c r="BX118" s="833"/>
      <c r="BY118" s="833"/>
      <c r="BZ118" s="833"/>
      <c r="CA118" s="833" t="s">
        <v>118</v>
      </c>
      <c r="CB118" s="833"/>
      <c r="CC118" s="833"/>
      <c r="CD118" s="833"/>
      <c r="CE118" s="833"/>
      <c r="CF118" s="866" t="s">
        <v>118</v>
      </c>
      <c r="CG118" s="867"/>
      <c r="CH118" s="867"/>
      <c r="CI118" s="867"/>
      <c r="CJ118" s="867"/>
      <c r="CK118" s="921"/>
      <c r="CL118" s="806"/>
      <c r="CM118" s="809" t="s">
        <v>427</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118</v>
      </c>
      <c r="DH118" s="802"/>
      <c r="DI118" s="802"/>
      <c r="DJ118" s="802"/>
      <c r="DK118" s="802"/>
      <c r="DL118" s="802" t="s">
        <v>118</v>
      </c>
      <c r="DM118" s="802"/>
      <c r="DN118" s="802"/>
      <c r="DO118" s="802"/>
      <c r="DP118" s="802"/>
      <c r="DQ118" s="802" t="s">
        <v>118</v>
      </c>
      <c r="DR118" s="802"/>
      <c r="DS118" s="802"/>
      <c r="DT118" s="802"/>
      <c r="DU118" s="802"/>
      <c r="DV118" s="779" t="s">
        <v>118</v>
      </c>
      <c r="DW118" s="779"/>
      <c r="DX118" s="779"/>
      <c r="DY118" s="779"/>
      <c r="DZ118" s="780"/>
    </row>
    <row r="119" spans="1:130" s="235" customFormat="1" ht="26.25" customHeight="1" x14ac:dyDescent="0.2">
      <c r="A119" s="803" t="s">
        <v>401</v>
      </c>
      <c r="B119" s="804"/>
      <c r="C119" s="881" t="s">
        <v>402</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v>393201</v>
      </c>
      <c r="AB119" s="885"/>
      <c r="AC119" s="885"/>
      <c r="AD119" s="885"/>
      <c r="AE119" s="886"/>
      <c r="AF119" s="887">
        <v>393485</v>
      </c>
      <c r="AG119" s="885"/>
      <c r="AH119" s="885"/>
      <c r="AI119" s="885"/>
      <c r="AJ119" s="886"/>
      <c r="AK119" s="887">
        <v>393773</v>
      </c>
      <c r="AL119" s="885"/>
      <c r="AM119" s="885"/>
      <c r="AN119" s="885"/>
      <c r="AO119" s="886"/>
      <c r="AP119" s="888">
        <v>0</v>
      </c>
      <c r="AQ119" s="889"/>
      <c r="AR119" s="889"/>
      <c r="AS119" s="889"/>
      <c r="AT119" s="890"/>
      <c r="AU119" s="928"/>
      <c r="AV119" s="929"/>
      <c r="AW119" s="929"/>
      <c r="AX119" s="929"/>
      <c r="AY119" s="929"/>
      <c r="AZ119" s="266" t="s">
        <v>156</v>
      </c>
      <c r="BA119" s="266"/>
      <c r="BB119" s="266"/>
      <c r="BC119" s="266"/>
      <c r="BD119" s="266"/>
      <c r="BE119" s="266"/>
      <c r="BF119" s="266"/>
      <c r="BG119" s="266"/>
      <c r="BH119" s="266"/>
      <c r="BI119" s="266"/>
      <c r="BJ119" s="266"/>
      <c r="BK119" s="266"/>
      <c r="BL119" s="266"/>
      <c r="BM119" s="266"/>
      <c r="BN119" s="266"/>
      <c r="BO119" s="868" t="s">
        <v>428</v>
      </c>
      <c r="BP119" s="869"/>
      <c r="BQ119" s="853">
        <v>6116147934</v>
      </c>
      <c r="BR119" s="833"/>
      <c r="BS119" s="833"/>
      <c r="BT119" s="833"/>
      <c r="BU119" s="833"/>
      <c r="BV119" s="833">
        <v>6103422920</v>
      </c>
      <c r="BW119" s="833"/>
      <c r="BX119" s="833"/>
      <c r="BY119" s="833"/>
      <c r="BZ119" s="833"/>
      <c r="CA119" s="833">
        <v>6085494436</v>
      </c>
      <c r="CB119" s="833"/>
      <c r="CC119" s="833"/>
      <c r="CD119" s="833"/>
      <c r="CE119" s="833"/>
      <c r="CF119" s="731"/>
      <c r="CG119" s="732"/>
      <c r="CH119" s="732"/>
      <c r="CI119" s="732"/>
      <c r="CJ119" s="822"/>
      <c r="CK119" s="922"/>
      <c r="CL119" s="808"/>
      <c r="CM119" s="826" t="s">
        <v>429</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v>90708</v>
      </c>
      <c r="DH119" s="802"/>
      <c r="DI119" s="802"/>
      <c r="DJ119" s="802"/>
      <c r="DK119" s="802"/>
      <c r="DL119" s="802" t="s">
        <v>118</v>
      </c>
      <c r="DM119" s="802"/>
      <c r="DN119" s="802"/>
      <c r="DO119" s="802"/>
      <c r="DP119" s="802"/>
      <c r="DQ119" s="802" t="s">
        <v>118</v>
      </c>
      <c r="DR119" s="802"/>
      <c r="DS119" s="802"/>
      <c r="DT119" s="802"/>
      <c r="DU119" s="802"/>
      <c r="DV119" s="779" t="s">
        <v>118</v>
      </c>
      <c r="DW119" s="779"/>
      <c r="DX119" s="779"/>
      <c r="DY119" s="779"/>
      <c r="DZ119" s="780"/>
    </row>
    <row r="120" spans="1:130" s="235" customFormat="1" ht="26.25" customHeight="1" x14ac:dyDescent="0.2">
      <c r="A120" s="805"/>
      <c r="B120" s="806"/>
      <c r="C120" s="809" t="s">
        <v>405</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118</v>
      </c>
      <c r="AB120" s="765"/>
      <c r="AC120" s="765"/>
      <c r="AD120" s="765"/>
      <c r="AE120" s="766"/>
      <c r="AF120" s="767" t="s">
        <v>118</v>
      </c>
      <c r="AG120" s="765"/>
      <c r="AH120" s="765"/>
      <c r="AI120" s="765"/>
      <c r="AJ120" s="766"/>
      <c r="AK120" s="767" t="s">
        <v>118</v>
      </c>
      <c r="AL120" s="765"/>
      <c r="AM120" s="765"/>
      <c r="AN120" s="765"/>
      <c r="AO120" s="766"/>
      <c r="AP120" s="812" t="s">
        <v>118</v>
      </c>
      <c r="AQ120" s="813"/>
      <c r="AR120" s="813"/>
      <c r="AS120" s="813"/>
      <c r="AT120" s="814"/>
      <c r="AU120" s="873" t="s">
        <v>430</v>
      </c>
      <c r="AV120" s="874"/>
      <c r="AW120" s="874"/>
      <c r="AX120" s="874"/>
      <c r="AY120" s="875"/>
      <c r="AZ120" s="847" t="s">
        <v>431</v>
      </c>
      <c r="BA120" s="793"/>
      <c r="BB120" s="793"/>
      <c r="BC120" s="793"/>
      <c r="BD120" s="793"/>
      <c r="BE120" s="793"/>
      <c r="BF120" s="793"/>
      <c r="BG120" s="793"/>
      <c r="BH120" s="793"/>
      <c r="BI120" s="793"/>
      <c r="BJ120" s="793"/>
      <c r="BK120" s="793"/>
      <c r="BL120" s="793"/>
      <c r="BM120" s="793"/>
      <c r="BN120" s="793"/>
      <c r="BO120" s="793"/>
      <c r="BP120" s="794"/>
      <c r="BQ120" s="848">
        <v>868790781</v>
      </c>
      <c r="BR120" s="830"/>
      <c r="BS120" s="830"/>
      <c r="BT120" s="830"/>
      <c r="BU120" s="830"/>
      <c r="BV120" s="830">
        <v>966266005</v>
      </c>
      <c r="BW120" s="830"/>
      <c r="BX120" s="830"/>
      <c r="BY120" s="830"/>
      <c r="BZ120" s="830"/>
      <c r="CA120" s="830">
        <v>985878380</v>
      </c>
      <c r="CB120" s="830"/>
      <c r="CC120" s="830"/>
      <c r="CD120" s="830"/>
      <c r="CE120" s="830"/>
      <c r="CF120" s="857">
        <v>86.2</v>
      </c>
      <c r="CG120" s="858"/>
      <c r="CH120" s="858"/>
      <c r="CI120" s="858"/>
      <c r="CJ120" s="858"/>
      <c r="CK120" s="859" t="s">
        <v>432</v>
      </c>
      <c r="CL120" s="839"/>
      <c r="CM120" s="839"/>
      <c r="CN120" s="839"/>
      <c r="CO120" s="840"/>
      <c r="CP120" s="863" t="s">
        <v>433</v>
      </c>
      <c r="CQ120" s="864"/>
      <c r="CR120" s="864"/>
      <c r="CS120" s="864"/>
      <c r="CT120" s="864"/>
      <c r="CU120" s="864"/>
      <c r="CV120" s="864"/>
      <c r="CW120" s="864"/>
      <c r="CX120" s="864"/>
      <c r="CY120" s="864"/>
      <c r="CZ120" s="864"/>
      <c r="DA120" s="864"/>
      <c r="DB120" s="864"/>
      <c r="DC120" s="864"/>
      <c r="DD120" s="864"/>
      <c r="DE120" s="864"/>
      <c r="DF120" s="865"/>
      <c r="DG120" s="848" t="s">
        <v>380</v>
      </c>
      <c r="DH120" s="830"/>
      <c r="DI120" s="830"/>
      <c r="DJ120" s="830"/>
      <c r="DK120" s="830"/>
      <c r="DL120" s="830" t="s">
        <v>118</v>
      </c>
      <c r="DM120" s="830"/>
      <c r="DN120" s="830"/>
      <c r="DO120" s="830"/>
      <c r="DP120" s="830"/>
      <c r="DQ120" s="830">
        <v>82298119</v>
      </c>
      <c r="DR120" s="830"/>
      <c r="DS120" s="830"/>
      <c r="DT120" s="830"/>
      <c r="DU120" s="830"/>
      <c r="DV120" s="831">
        <v>7.2</v>
      </c>
      <c r="DW120" s="831"/>
      <c r="DX120" s="831"/>
      <c r="DY120" s="831"/>
      <c r="DZ120" s="832"/>
    </row>
    <row r="121" spans="1:130" s="235" customFormat="1" ht="26.25" customHeight="1" x14ac:dyDescent="0.2">
      <c r="A121" s="805"/>
      <c r="B121" s="806"/>
      <c r="C121" s="854" t="s">
        <v>434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10552255</v>
      </c>
      <c r="AB121" s="765"/>
      <c r="AC121" s="765"/>
      <c r="AD121" s="765"/>
      <c r="AE121" s="766"/>
      <c r="AF121" s="767">
        <v>11425298</v>
      </c>
      <c r="AG121" s="765"/>
      <c r="AH121" s="765"/>
      <c r="AI121" s="765"/>
      <c r="AJ121" s="766"/>
      <c r="AK121" s="767">
        <v>8772639</v>
      </c>
      <c r="AL121" s="765"/>
      <c r="AM121" s="765"/>
      <c r="AN121" s="765"/>
      <c r="AO121" s="766"/>
      <c r="AP121" s="812">
        <v>0.8</v>
      </c>
      <c r="AQ121" s="813"/>
      <c r="AR121" s="813"/>
      <c r="AS121" s="813"/>
      <c r="AT121" s="814"/>
      <c r="AU121" s="876"/>
      <c r="AV121" s="877"/>
      <c r="AW121" s="877"/>
      <c r="AX121" s="877"/>
      <c r="AY121" s="878"/>
      <c r="AZ121" s="800" t="s">
        <v>435</v>
      </c>
      <c r="BA121" s="735"/>
      <c r="BB121" s="735"/>
      <c r="BC121" s="735"/>
      <c r="BD121" s="735"/>
      <c r="BE121" s="735"/>
      <c r="BF121" s="735"/>
      <c r="BG121" s="735"/>
      <c r="BH121" s="735"/>
      <c r="BI121" s="735"/>
      <c r="BJ121" s="735"/>
      <c r="BK121" s="735"/>
      <c r="BL121" s="735"/>
      <c r="BM121" s="735"/>
      <c r="BN121" s="735"/>
      <c r="BO121" s="735"/>
      <c r="BP121" s="736"/>
      <c r="BQ121" s="801">
        <v>70980549</v>
      </c>
      <c r="BR121" s="802"/>
      <c r="BS121" s="802"/>
      <c r="BT121" s="802"/>
      <c r="BU121" s="802"/>
      <c r="BV121" s="802">
        <v>68229146</v>
      </c>
      <c r="BW121" s="802"/>
      <c r="BX121" s="802"/>
      <c r="BY121" s="802"/>
      <c r="BZ121" s="802"/>
      <c r="CA121" s="802">
        <v>63439622</v>
      </c>
      <c r="CB121" s="802"/>
      <c r="CC121" s="802"/>
      <c r="CD121" s="802"/>
      <c r="CE121" s="802"/>
      <c r="CF121" s="866">
        <v>5.5</v>
      </c>
      <c r="CG121" s="867"/>
      <c r="CH121" s="867"/>
      <c r="CI121" s="867"/>
      <c r="CJ121" s="867"/>
      <c r="CK121" s="860"/>
      <c r="CL121" s="842"/>
      <c r="CM121" s="842"/>
      <c r="CN121" s="842"/>
      <c r="CO121" s="843"/>
      <c r="CP121" s="823" t="s">
        <v>378</v>
      </c>
      <c r="CQ121" s="824"/>
      <c r="CR121" s="824"/>
      <c r="CS121" s="824"/>
      <c r="CT121" s="824"/>
      <c r="CU121" s="824"/>
      <c r="CV121" s="824"/>
      <c r="CW121" s="824"/>
      <c r="CX121" s="824"/>
      <c r="CY121" s="824"/>
      <c r="CZ121" s="824"/>
      <c r="DA121" s="824"/>
      <c r="DB121" s="824"/>
      <c r="DC121" s="824"/>
      <c r="DD121" s="824"/>
      <c r="DE121" s="824"/>
      <c r="DF121" s="825"/>
      <c r="DG121" s="801">
        <v>16418502</v>
      </c>
      <c r="DH121" s="802"/>
      <c r="DI121" s="802"/>
      <c r="DJ121" s="802"/>
      <c r="DK121" s="802"/>
      <c r="DL121" s="802">
        <v>15724295</v>
      </c>
      <c r="DM121" s="802"/>
      <c r="DN121" s="802"/>
      <c r="DO121" s="802"/>
      <c r="DP121" s="802"/>
      <c r="DQ121" s="802">
        <v>16954394</v>
      </c>
      <c r="DR121" s="802"/>
      <c r="DS121" s="802"/>
      <c r="DT121" s="802"/>
      <c r="DU121" s="802"/>
      <c r="DV121" s="779">
        <v>1.5</v>
      </c>
      <c r="DW121" s="779"/>
      <c r="DX121" s="779"/>
      <c r="DY121" s="779"/>
      <c r="DZ121" s="780"/>
    </row>
    <row r="122" spans="1:130" s="235" customFormat="1" ht="26.25" customHeight="1" x14ac:dyDescent="0.2">
      <c r="A122" s="805"/>
      <c r="B122" s="806"/>
      <c r="C122" s="809" t="s">
        <v>416</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t="s">
        <v>118</v>
      </c>
      <c r="AB122" s="765"/>
      <c r="AC122" s="765"/>
      <c r="AD122" s="765"/>
      <c r="AE122" s="766"/>
      <c r="AF122" s="767" t="s">
        <v>118</v>
      </c>
      <c r="AG122" s="765"/>
      <c r="AH122" s="765"/>
      <c r="AI122" s="765"/>
      <c r="AJ122" s="766"/>
      <c r="AK122" s="767" t="s">
        <v>118</v>
      </c>
      <c r="AL122" s="765"/>
      <c r="AM122" s="765"/>
      <c r="AN122" s="765"/>
      <c r="AO122" s="766"/>
      <c r="AP122" s="812" t="s">
        <v>118</v>
      </c>
      <c r="AQ122" s="813"/>
      <c r="AR122" s="813"/>
      <c r="AS122" s="813"/>
      <c r="AT122" s="814"/>
      <c r="AU122" s="876"/>
      <c r="AV122" s="877"/>
      <c r="AW122" s="877"/>
      <c r="AX122" s="877"/>
      <c r="AY122" s="878"/>
      <c r="AZ122" s="870" t="s">
        <v>436</v>
      </c>
      <c r="BA122" s="871"/>
      <c r="BB122" s="871"/>
      <c r="BC122" s="871"/>
      <c r="BD122" s="871"/>
      <c r="BE122" s="871"/>
      <c r="BF122" s="871"/>
      <c r="BG122" s="871"/>
      <c r="BH122" s="871"/>
      <c r="BI122" s="871"/>
      <c r="BJ122" s="871"/>
      <c r="BK122" s="871"/>
      <c r="BL122" s="871"/>
      <c r="BM122" s="871"/>
      <c r="BN122" s="871"/>
      <c r="BO122" s="871"/>
      <c r="BP122" s="872"/>
      <c r="BQ122" s="853">
        <v>2986971586</v>
      </c>
      <c r="BR122" s="833"/>
      <c r="BS122" s="833"/>
      <c r="BT122" s="833"/>
      <c r="BU122" s="833"/>
      <c r="BV122" s="833">
        <v>2948991803</v>
      </c>
      <c r="BW122" s="833"/>
      <c r="BX122" s="833"/>
      <c r="BY122" s="833"/>
      <c r="BZ122" s="833"/>
      <c r="CA122" s="833">
        <v>2892853112</v>
      </c>
      <c r="CB122" s="833"/>
      <c r="CC122" s="833"/>
      <c r="CD122" s="833"/>
      <c r="CE122" s="833"/>
      <c r="CF122" s="834">
        <v>252.9</v>
      </c>
      <c r="CG122" s="835"/>
      <c r="CH122" s="835"/>
      <c r="CI122" s="835"/>
      <c r="CJ122" s="835"/>
      <c r="CK122" s="860"/>
      <c r="CL122" s="842"/>
      <c r="CM122" s="842"/>
      <c r="CN122" s="842"/>
      <c r="CO122" s="843"/>
      <c r="CP122" s="823" t="s">
        <v>379</v>
      </c>
      <c r="CQ122" s="824"/>
      <c r="CR122" s="824"/>
      <c r="CS122" s="824"/>
      <c r="CT122" s="824"/>
      <c r="CU122" s="824"/>
      <c r="CV122" s="824"/>
      <c r="CW122" s="824"/>
      <c r="CX122" s="824"/>
      <c r="CY122" s="824"/>
      <c r="CZ122" s="824"/>
      <c r="DA122" s="824"/>
      <c r="DB122" s="824"/>
      <c r="DC122" s="824"/>
      <c r="DD122" s="824"/>
      <c r="DE122" s="824"/>
      <c r="DF122" s="825"/>
      <c r="DG122" s="801">
        <v>1364877</v>
      </c>
      <c r="DH122" s="802"/>
      <c r="DI122" s="802"/>
      <c r="DJ122" s="802"/>
      <c r="DK122" s="802"/>
      <c r="DL122" s="802">
        <v>1372753</v>
      </c>
      <c r="DM122" s="802"/>
      <c r="DN122" s="802"/>
      <c r="DO122" s="802"/>
      <c r="DP122" s="802"/>
      <c r="DQ122" s="802">
        <v>1494531</v>
      </c>
      <c r="DR122" s="802"/>
      <c r="DS122" s="802"/>
      <c r="DT122" s="802"/>
      <c r="DU122" s="802"/>
      <c r="DV122" s="779">
        <v>0.1</v>
      </c>
      <c r="DW122" s="779"/>
      <c r="DX122" s="779"/>
      <c r="DY122" s="779"/>
      <c r="DZ122" s="780"/>
    </row>
    <row r="123" spans="1:130" s="235" customFormat="1" ht="26.25" customHeight="1" x14ac:dyDescent="0.2">
      <c r="A123" s="805"/>
      <c r="B123" s="806"/>
      <c r="C123" s="809" t="s">
        <v>422</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118</v>
      </c>
      <c r="AB123" s="765"/>
      <c r="AC123" s="765"/>
      <c r="AD123" s="765"/>
      <c r="AE123" s="766"/>
      <c r="AF123" s="767" t="s">
        <v>118</v>
      </c>
      <c r="AG123" s="765"/>
      <c r="AH123" s="765"/>
      <c r="AI123" s="765"/>
      <c r="AJ123" s="766"/>
      <c r="AK123" s="767" t="s">
        <v>118</v>
      </c>
      <c r="AL123" s="765"/>
      <c r="AM123" s="765"/>
      <c r="AN123" s="765"/>
      <c r="AO123" s="766"/>
      <c r="AP123" s="812" t="s">
        <v>380</v>
      </c>
      <c r="AQ123" s="813"/>
      <c r="AR123" s="813"/>
      <c r="AS123" s="813"/>
      <c r="AT123" s="814"/>
      <c r="AU123" s="879"/>
      <c r="AV123" s="880"/>
      <c r="AW123" s="880"/>
      <c r="AX123" s="880"/>
      <c r="AY123" s="880"/>
      <c r="AZ123" s="266" t="s">
        <v>156</v>
      </c>
      <c r="BA123" s="266"/>
      <c r="BB123" s="266"/>
      <c r="BC123" s="266"/>
      <c r="BD123" s="266"/>
      <c r="BE123" s="266"/>
      <c r="BF123" s="266"/>
      <c r="BG123" s="266"/>
      <c r="BH123" s="266"/>
      <c r="BI123" s="266"/>
      <c r="BJ123" s="266"/>
      <c r="BK123" s="266"/>
      <c r="BL123" s="266"/>
      <c r="BM123" s="266"/>
      <c r="BN123" s="266"/>
      <c r="BO123" s="868" t="s">
        <v>437</v>
      </c>
      <c r="BP123" s="869"/>
      <c r="BQ123" s="820">
        <v>3926742916</v>
      </c>
      <c r="BR123" s="821"/>
      <c r="BS123" s="821"/>
      <c r="BT123" s="821"/>
      <c r="BU123" s="821"/>
      <c r="BV123" s="821">
        <v>3983486954</v>
      </c>
      <c r="BW123" s="821"/>
      <c r="BX123" s="821"/>
      <c r="BY123" s="821"/>
      <c r="BZ123" s="821"/>
      <c r="CA123" s="821">
        <v>3942171114</v>
      </c>
      <c r="CB123" s="821"/>
      <c r="CC123" s="821"/>
      <c r="CD123" s="821"/>
      <c r="CE123" s="821"/>
      <c r="CF123" s="731"/>
      <c r="CG123" s="732"/>
      <c r="CH123" s="732"/>
      <c r="CI123" s="732"/>
      <c r="CJ123" s="822"/>
      <c r="CK123" s="860"/>
      <c r="CL123" s="842"/>
      <c r="CM123" s="842"/>
      <c r="CN123" s="842"/>
      <c r="CO123" s="843"/>
      <c r="CP123" s="823" t="s">
        <v>438</v>
      </c>
      <c r="CQ123" s="824"/>
      <c r="CR123" s="824"/>
      <c r="CS123" s="824"/>
      <c r="CT123" s="824"/>
      <c r="CU123" s="824"/>
      <c r="CV123" s="824"/>
      <c r="CW123" s="824"/>
      <c r="CX123" s="824"/>
      <c r="CY123" s="824"/>
      <c r="CZ123" s="824"/>
      <c r="DA123" s="824"/>
      <c r="DB123" s="824"/>
      <c r="DC123" s="824"/>
      <c r="DD123" s="824"/>
      <c r="DE123" s="824"/>
      <c r="DF123" s="825"/>
      <c r="DG123" s="801">
        <v>1141702</v>
      </c>
      <c r="DH123" s="802"/>
      <c r="DI123" s="802"/>
      <c r="DJ123" s="802"/>
      <c r="DK123" s="802"/>
      <c r="DL123" s="802">
        <v>1262369</v>
      </c>
      <c r="DM123" s="802"/>
      <c r="DN123" s="802"/>
      <c r="DO123" s="802"/>
      <c r="DP123" s="802"/>
      <c r="DQ123" s="802">
        <v>1405018</v>
      </c>
      <c r="DR123" s="802"/>
      <c r="DS123" s="802"/>
      <c r="DT123" s="802"/>
      <c r="DU123" s="802"/>
      <c r="DV123" s="779">
        <v>0.1</v>
      </c>
      <c r="DW123" s="779"/>
      <c r="DX123" s="779"/>
      <c r="DY123" s="779"/>
      <c r="DZ123" s="780"/>
    </row>
    <row r="124" spans="1:130" s="235" customFormat="1" ht="26.25" customHeight="1" thickBot="1" x14ac:dyDescent="0.25">
      <c r="A124" s="805"/>
      <c r="B124" s="806"/>
      <c r="C124" s="809" t="s">
        <v>425</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v>1251825</v>
      </c>
      <c r="AB124" s="765"/>
      <c r="AC124" s="765"/>
      <c r="AD124" s="765"/>
      <c r="AE124" s="766"/>
      <c r="AF124" s="767">
        <v>1187049</v>
      </c>
      <c r="AG124" s="765"/>
      <c r="AH124" s="765"/>
      <c r="AI124" s="765"/>
      <c r="AJ124" s="766"/>
      <c r="AK124" s="767">
        <v>1017112</v>
      </c>
      <c r="AL124" s="765"/>
      <c r="AM124" s="765"/>
      <c r="AN124" s="765"/>
      <c r="AO124" s="766"/>
      <c r="AP124" s="812">
        <v>0.1</v>
      </c>
      <c r="AQ124" s="813"/>
      <c r="AR124" s="813"/>
      <c r="AS124" s="813"/>
      <c r="AT124" s="814"/>
      <c r="AU124" s="815" t="s">
        <v>439</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193</v>
      </c>
      <c r="BR124" s="819"/>
      <c r="BS124" s="819"/>
      <c r="BT124" s="819"/>
      <c r="BU124" s="819"/>
      <c r="BV124" s="819">
        <v>190.1</v>
      </c>
      <c r="BW124" s="819"/>
      <c r="BX124" s="819"/>
      <c r="BY124" s="819"/>
      <c r="BZ124" s="819"/>
      <c r="CA124" s="819">
        <v>187.3</v>
      </c>
      <c r="CB124" s="819"/>
      <c r="CC124" s="819"/>
      <c r="CD124" s="819"/>
      <c r="CE124" s="819"/>
      <c r="CF124" s="709"/>
      <c r="CG124" s="710"/>
      <c r="CH124" s="710"/>
      <c r="CI124" s="710"/>
      <c r="CJ124" s="849"/>
      <c r="CK124" s="861"/>
      <c r="CL124" s="861"/>
      <c r="CM124" s="861"/>
      <c r="CN124" s="861"/>
      <c r="CO124" s="862"/>
      <c r="CP124" s="850" t="s">
        <v>440</v>
      </c>
      <c r="CQ124" s="851"/>
      <c r="CR124" s="851"/>
      <c r="CS124" s="851"/>
      <c r="CT124" s="851"/>
      <c r="CU124" s="851"/>
      <c r="CV124" s="851"/>
      <c r="CW124" s="851"/>
      <c r="CX124" s="851"/>
      <c r="CY124" s="851"/>
      <c r="CZ124" s="851"/>
      <c r="DA124" s="851"/>
      <c r="DB124" s="851"/>
      <c r="DC124" s="851"/>
      <c r="DD124" s="851"/>
      <c r="DE124" s="851"/>
      <c r="DF124" s="852"/>
      <c r="DG124" s="853">
        <v>79687746</v>
      </c>
      <c r="DH124" s="833"/>
      <c r="DI124" s="833"/>
      <c r="DJ124" s="833"/>
      <c r="DK124" s="833"/>
      <c r="DL124" s="833">
        <v>85576956</v>
      </c>
      <c r="DM124" s="833"/>
      <c r="DN124" s="833"/>
      <c r="DO124" s="833"/>
      <c r="DP124" s="833"/>
      <c r="DQ124" s="833">
        <v>622675</v>
      </c>
      <c r="DR124" s="833"/>
      <c r="DS124" s="833"/>
      <c r="DT124" s="833"/>
      <c r="DU124" s="833"/>
      <c r="DV124" s="836">
        <v>0.1</v>
      </c>
      <c r="DW124" s="836"/>
      <c r="DX124" s="836"/>
      <c r="DY124" s="836"/>
      <c r="DZ124" s="837"/>
    </row>
    <row r="125" spans="1:130" s="235" customFormat="1" ht="26.25" customHeight="1" x14ac:dyDescent="0.2">
      <c r="A125" s="805"/>
      <c r="B125" s="806"/>
      <c r="C125" s="809" t="s">
        <v>427</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118</v>
      </c>
      <c r="AB125" s="765"/>
      <c r="AC125" s="765"/>
      <c r="AD125" s="765"/>
      <c r="AE125" s="766"/>
      <c r="AF125" s="767" t="s">
        <v>380</v>
      </c>
      <c r="AG125" s="765"/>
      <c r="AH125" s="765"/>
      <c r="AI125" s="765"/>
      <c r="AJ125" s="766"/>
      <c r="AK125" s="767" t="s">
        <v>380</v>
      </c>
      <c r="AL125" s="765"/>
      <c r="AM125" s="765"/>
      <c r="AN125" s="765"/>
      <c r="AO125" s="766"/>
      <c r="AP125" s="812" t="s">
        <v>118</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441</v>
      </c>
      <c r="CL125" s="839"/>
      <c r="CM125" s="839"/>
      <c r="CN125" s="839"/>
      <c r="CO125" s="840"/>
      <c r="CP125" s="847" t="s">
        <v>442</v>
      </c>
      <c r="CQ125" s="793"/>
      <c r="CR125" s="793"/>
      <c r="CS125" s="793"/>
      <c r="CT125" s="793"/>
      <c r="CU125" s="793"/>
      <c r="CV125" s="793"/>
      <c r="CW125" s="793"/>
      <c r="CX125" s="793"/>
      <c r="CY125" s="793"/>
      <c r="CZ125" s="793"/>
      <c r="DA125" s="793"/>
      <c r="DB125" s="793"/>
      <c r="DC125" s="793"/>
      <c r="DD125" s="793"/>
      <c r="DE125" s="793"/>
      <c r="DF125" s="794"/>
      <c r="DG125" s="848" t="s">
        <v>118</v>
      </c>
      <c r="DH125" s="830"/>
      <c r="DI125" s="830"/>
      <c r="DJ125" s="830"/>
      <c r="DK125" s="830"/>
      <c r="DL125" s="830" t="s">
        <v>118</v>
      </c>
      <c r="DM125" s="830"/>
      <c r="DN125" s="830"/>
      <c r="DO125" s="830"/>
      <c r="DP125" s="830"/>
      <c r="DQ125" s="830" t="s">
        <v>118</v>
      </c>
      <c r="DR125" s="830"/>
      <c r="DS125" s="830"/>
      <c r="DT125" s="830"/>
      <c r="DU125" s="830"/>
      <c r="DV125" s="831" t="s">
        <v>118</v>
      </c>
      <c r="DW125" s="831"/>
      <c r="DX125" s="831"/>
      <c r="DY125" s="831"/>
      <c r="DZ125" s="832"/>
    </row>
    <row r="126" spans="1:130" s="235" customFormat="1" ht="26.25" customHeight="1" thickBot="1" x14ac:dyDescent="0.25">
      <c r="A126" s="805"/>
      <c r="B126" s="806"/>
      <c r="C126" s="809" t="s">
        <v>429</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v>96476</v>
      </c>
      <c r="AB126" s="765"/>
      <c r="AC126" s="765"/>
      <c r="AD126" s="765"/>
      <c r="AE126" s="766"/>
      <c r="AF126" s="767">
        <v>91060</v>
      </c>
      <c r="AG126" s="765"/>
      <c r="AH126" s="765"/>
      <c r="AI126" s="765"/>
      <c r="AJ126" s="766"/>
      <c r="AK126" s="767" t="s">
        <v>118</v>
      </c>
      <c r="AL126" s="765"/>
      <c r="AM126" s="765"/>
      <c r="AN126" s="765"/>
      <c r="AO126" s="766"/>
      <c r="AP126" s="812" t="s">
        <v>118</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443</v>
      </c>
      <c r="CQ126" s="735"/>
      <c r="CR126" s="735"/>
      <c r="CS126" s="735"/>
      <c r="CT126" s="735"/>
      <c r="CU126" s="735"/>
      <c r="CV126" s="735"/>
      <c r="CW126" s="735"/>
      <c r="CX126" s="735"/>
      <c r="CY126" s="735"/>
      <c r="CZ126" s="735"/>
      <c r="DA126" s="735"/>
      <c r="DB126" s="735"/>
      <c r="DC126" s="735"/>
      <c r="DD126" s="735"/>
      <c r="DE126" s="735"/>
      <c r="DF126" s="736"/>
      <c r="DG126" s="801" t="s">
        <v>380</v>
      </c>
      <c r="DH126" s="802"/>
      <c r="DI126" s="802"/>
      <c r="DJ126" s="802"/>
      <c r="DK126" s="802"/>
      <c r="DL126" s="802" t="s">
        <v>118</v>
      </c>
      <c r="DM126" s="802"/>
      <c r="DN126" s="802"/>
      <c r="DO126" s="802"/>
      <c r="DP126" s="802"/>
      <c r="DQ126" s="802" t="s">
        <v>380</v>
      </c>
      <c r="DR126" s="802"/>
      <c r="DS126" s="802"/>
      <c r="DT126" s="802"/>
      <c r="DU126" s="802"/>
      <c r="DV126" s="779" t="s">
        <v>380</v>
      </c>
      <c r="DW126" s="779"/>
      <c r="DX126" s="779"/>
      <c r="DY126" s="779"/>
      <c r="DZ126" s="780"/>
    </row>
    <row r="127" spans="1:130" s="235" customFormat="1" ht="26.25" customHeight="1" x14ac:dyDescent="0.2">
      <c r="A127" s="807"/>
      <c r="B127" s="808"/>
      <c r="C127" s="826" t="s">
        <v>444</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142801</v>
      </c>
      <c r="AB127" s="765"/>
      <c r="AC127" s="765"/>
      <c r="AD127" s="765"/>
      <c r="AE127" s="766"/>
      <c r="AF127" s="767">
        <v>133119</v>
      </c>
      <c r="AG127" s="765"/>
      <c r="AH127" s="765"/>
      <c r="AI127" s="765"/>
      <c r="AJ127" s="766"/>
      <c r="AK127" s="767">
        <v>129077</v>
      </c>
      <c r="AL127" s="765"/>
      <c r="AM127" s="765"/>
      <c r="AN127" s="765"/>
      <c r="AO127" s="766"/>
      <c r="AP127" s="812">
        <v>0</v>
      </c>
      <c r="AQ127" s="813"/>
      <c r="AR127" s="813"/>
      <c r="AS127" s="813"/>
      <c r="AT127" s="814"/>
      <c r="AU127" s="271"/>
      <c r="AV127" s="271"/>
      <c r="AW127" s="271"/>
      <c r="AX127" s="829" t="s">
        <v>445</v>
      </c>
      <c r="AY127" s="797"/>
      <c r="AZ127" s="797"/>
      <c r="BA127" s="797"/>
      <c r="BB127" s="797"/>
      <c r="BC127" s="797"/>
      <c r="BD127" s="797"/>
      <c r="BE127" s="798"/>
      <c r="BF127" s="796" t="s">
        <v>446</v>
      </c>
      <c r="BG127" s="797"/>
      <c r="BH127" s="797"/>
      <c r="BI127" s="797"/>
      <c r="BJ127" s="797"/>
      <c r="BK127" s="797"/>
      <c r="BL127" s="798"/>
      <c r="BM127" s="796" t="s">
        <v>447</v>
      </c>
      <c r="BN127" s="797"/>
      <c r="BO127" s="797"/>
      <c r="BP127" s="797"/>
      <c r="BQ127" s="797"/>
      <c r="BR127" s="797"/>
      <c r="BS127" s="798"/>
      <c r="BT127" s="796" t="s">
        <v>448</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449</v>
      </c>
      <c r="CQ127" s="735"/>
      <c r="CR127" s="735"/>
      <c r="CS127" s="735"/>
      <c r="CT127" s="735"/>
      <c r="CU127" s="735"/>
      <c r="CV127" s="735"/>
      <c r="CW127" s="735"/>
      <c r="CX127" s="735"/>
      <c r="CY127" s="735"/>
      <c r="CZ127" s="735"/>
      <c r="DA127" s="735"/>
      <c r="DB127" s="735"/>
      <c r="DC127" s="735"/>
      <c r="DD127" s="735"/>
      <c r="DE127" s="735"/>
      <c r="DF127" s="736"/>
      <c r="DG127" s="801" t="s">
        <v>118</v>
      </c>
      <c r="DH127" s="802"/>
      <c r="DI127" s="802"/>
      <c r="DJ127" s="802"/>
      <c r="DK127" s="802"/>
      <c r="DL127" s="802" t="s">
        <v>118</v>
      </c>
      <c r="DM127" s="802"/>
      <c r="DN127" s="802"/>
      <c r="DO127" s="802"/>
      <c r="DP127" s="802"/>
      <c r="DQ127" s="802" t="s">
        <v>118</v>
      </c>
      <c r="DR127" s="802"/>
      <c r="DS127" s="802"/>
      <c r="DT127" s="802"/>
      <c r="DU127" s="802"/>
      <c r="DV127" s="779" t="s">
        <v>118</v>
      </c>
      <c r="DW127" s="779"/>
      <c r="DX127" s="779"/>
      <c r="DY127" s="779"/>
      <c r="DZ127" s="780"/>
    </row>
    <row r="128" spans="1:130" s="235" customFormat="1" ht="26.25" customHeight="1" thickBot="1" x14ac:dyDescent="0.25">
      <c r="A128" s="781" t="s">
        <v>450</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451</v>
      </c>
      <c r="X128" s="783"/>
      <c r="Y128" s="783"/>
      <c r="Z128" s="784"/>
      <c r="AA128" s="785">
        <v>17094744</v>
      </c>
      <c r="AB128" s="786"/>
      <c r="AC128" s="786"/>
      <c r="AD128" s="786"/>
      <c r="AE128" s="787"/>
      <c r="AF128" s="788">
        <v>16087859</v>
      </c>
      <c r="AG128" s="786"/>
      <c r="AH128" s="786"/>
      <c r="AI128" s="786"/>
      <c r="AJ128" s="787"/>
      <c r="AK128" s="788">
        <v>14704484</v>
      </c>
      <c r="AL128" s="786"/>
      <c r="AM128" s="786"/>
      <c r="AN128" s="786"/>
      <c r="AO128" s="787"/>
      <c r="AP128" s="789"/>
      <c r="AQ128" s="790"/>
      <c r="AR128" s="790"/>
      <c r="AS128" s="790"/>
      <c r="AT128" s="791"/>
      <c r="AU128" s="271"/>
      <c r="AV128" s="271"/>
      <c r="AW128" s="271"/>
      <c r="AX128" s="792" t="s">
        <v>452</v>
      </c>
      <c r="AY128" s="793"/>
      <c r="AZ128" s="793"/>
      <c r="BA128" s="793"/>
      <c r="BB128" s="793"/>
      <c r="BC128" s="793"/>
      <c r="BD128" s="793"/>
      <c r="BE128" s="794"/>
      <c r="BF128" s="771" t="s">
        <v>380</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453</v>
      </c>
      <c r="CQ128" s="713"/>
      <c r="CR128" s="713"/>
      <c r="CS128" s="713"/>
      <c r="CT128" s="713"/>
      <c r="CU128" s="713"/>
      <c r="CV128" s="713"/>
      <c r="CW128" s="713"/>
      <c r="CX128" s="713"/>
      <c r="CY128" s="713"/>
      <c r="CZ128" s="713"/>
      <c r="DA128" s="713"/>
      <c r="DB128" s="713"/>
      <c r="DC128" s="713"/>
      <c r="DD128" s="713"/>
      <c r="DE128" s="713"/>
      <c r="DF128" s="714"/>
      <c r="DG128" s="775">
        <v>22986246</v>
      </c>
      <c r="DH128" s="776"/>
      <c r="DI128" s="776"/>
      <c r="DJ128" s="776"/>
      <c r="DK128" s="776"/>
      <c r="DL128" s="776">
        <v>23482024</v>
      </c>
      <c r="DM128" s="776"/>
      <c r="DN128" s="776"/>
      <c r="DO128" s="776"/>
      <c r="DP128" s="776"/>
      <c r="DQ128" s="776">
        <v>20461832</v>
      </c>
      <c r="DR128" s="776"/>
      <c r="DS128" s="776"/>
      <c r="DT128" s="776"/>
      <c r="DU128" s="776"/>
      <c r="DV128" s="777">
        <v>1.8</v>
      </c>
      <c r="DW128" s="777"/>
      <c r="DX128" s="777"/>
      <c r="DY128" s="777"/>
      <c r="DZ128" s="778"/>
    </row>
    <row r="129" spans="1:131" s="235" customFormat="1" ht="26.25" customHeight="1" x14ac:dyDescent="0.2">
      <c r="A129" s="759" t="s">
        <v>100</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454</v>
      </c>
      <c r="X129" s="762"/>
      <c r="Y129" s="762"/>
      <c r="Z129" s="763"/>
      <c r="AA129" s="764">
        <v>1360097870</v>
      </c>
      <c r="AB129" s="765"/>
      <c r="AC129" s="765"/>
      <c r="AD129" s="765"/>
      <c r="AE129" s="766"/>
      <c r="AF129" s="767">
        <v>1345868316</v>
      </c>
      <c r="AG129" s="765"/>
      <c r="AH129" s="765"/>
      <c r="AI129" s="765"/>
      <c r="AJ129" s="766"/>
      <c r="AK129" s="767">
        <v>1370065804</v>
      </c>
      <c r="AL129" s="765"/>
      <c r="AM129" s="765"/>
      <c r="AN129" s="765"/>
      <c r="AO129" s="766"/>
      <c r="AP129" s="768"/>
      <c r="AQ129" s="769"/>
      <c r="AR129" s="769"/>
      <c r="AS129" s="769"/>
      <c r="AT129" s="770"/>
      <c r="AU129" s="273"/>
      <c r="AV129" s="273"/>
      <c r="AW129" s="273"/>
      <c r="AX129" s="734" t="s">
        <v>455</v>
      </c>
      <c r="AY129" s="735"/>
      <c r="AZ129" s="735"/>
      <c r="BA129" s="735"/>
      <c r="BB129" s="735"/>
      <c r="BC129" s="735"/>
      <c r="BD129" s="735"/>
      <c r="BE129" s="736"/>
      <c r="BF129" s="754" t="s">
        <v>380</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9" t="s">
        <v>456</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457</v>
      </c>
      <c r="X130" s="762"/>
      <c r="Y130" s="762"/>
      <c r="Z130" s="763"/>
      <c r="AA130" s="764">
        <v>226094686</v>
      </c>
      <c r="AB130" s="765"/>
      <c r="AC130" s="765"/>
      <c r="AD130" s="765"/>
      <c r="AE130" s="766"/>
      <c r="AF130" s="767">
        <v>230732352</v>
      </c>
      <c r="AG130" s="765"/>
      <c r="AH130" s="765"/>
      <c r="AI130" s="765"/>
      <c r="AJ130" s="766"/>
      <c r="AK130" s="767">
        <v>226277544</v>
      </c>
      <c r="AL130" s="765"/>
      <c r="AM130" s="765"/>
      <c r="AN130" s="765"/>
      <c r="AO130" s="766"/>
      <c r="AP130" s="768"/>
      <c r="AQ130" s="769"/>
      <c r="AR130" s="769"/>
      <c r="AS130" s="769"/>
      <c r="AT130" s="770"/>
      <c r="AU130" s="273"/>
      <c r="AV130" s="273"/>
      <c r="AW130" s="273"/>
      <c r="AX130" s="734" t="s">
        <v>458</v>
      </c>
      <c r="AY130" s="735"/>
      <c r="AZ130" s="735"/>
      <c r="BA130" s="735"/>
      <c r="BB130" s="735"/>
      <c r="BC130" s="735"/>
      <c r="BD130" s="735"/>
      <c r="BE130" s="736"/>
      <c r="BF130" s="737">
        <v>13.7</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459</v>
      </c>
      <c r="X131" s="745"/>
      <c r="Y131" s="745"/>
      <c r="Z131" s="746"/>
      <c r="AA131" s="747">
        <v>1134003184</v>
      </c>
      <c r="AB131" s="748"/>
      <c r="AC131" s="748"/>
      <c r="AD131" s="748"/>
      <c r="AE131" s="749"/>
      <c r="AF131" s="750">
        <v>1115135964</v>
      </c>
      <c r="AG131" s="748"/>
      <c r="AH131" s="748"/>
      <c r="AI131" s="748"/>
      <c r="AJ131" s="749"/>
      <c r="AK131" s="750">
        <v>1143788260</v>
      </c>
      <c r="AL131" s="748"/>
      <c r="AM131" s="748"/>
      <c r="AN131" s="748"/>
      <c r="AO131" s="749"/>
      <c r="AP131" s="751"/>
      <c r="AQ131" s="752"/>
      <c r="AR131" s="752"/>
      <c r="AS131" s="752"/>
      <c r="AT131" s="753"/>
      <c r="AU131" s="273"/>
      <c r="AV131" s="273"/>
      <c r="AW131" s="273"/>
      <c r="AX131" s="712" t="s">
        <v>460</v>
      </c>
      <c r="AY131" s="713"/>
      <c r="AZ131" s="713"/>
      <c r="BA131" s="713"/>
      <c r="BB131" s="713"/>
      <c r="BC131" s="713"/>
      <c r="BD131" s="713"/>
      <c r="BE131" s="714"/>
      <c r="BF131" s="715">
        <v>187.3</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1" t="s">
        <v>461</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462</v>
      </c>
      <c r="W132" s="725"/>
      <c r="X132" s="725"/>
      <c r="Y132" s="725"/>
      <c r="Z132" s="726"/>
      <c r="AA132" s="727">
        <v>13.935855760000001</v>
      </c>
      <c r="AB132" s="728"/>
      <c r="AC132" s="728"/>
      <c r="AD132" s="728"/>
      <c r="AE132" s="729"/>
      <c r="AF132" s="730">
        <v>13.85759513</v>
      </c>
      <c r="AG132" s="728"/>
      <c r="AH132" s="728"/>
      <c r="AI132" s="728"/>
      <c r="AJ132" s="729"/>
      <c r="AK132" s="730">
        <v>13.40545985</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463</v>
      </c>
      <c r="W133" s="704"/>
      <c r="X133" s="704"/>
      <c r="Y133" s="704"/>
      <c r="Z133" s="705"/>
      <c r="AA133" s="706">
        <v>13.6</v>
      </c>
      <c r="AB133" s="707"/>
      <c r="AC133" s="707"/>
      <c r="AD133" s="707"/>
      <c r="AE133" s="708"/>
      <c r="AF133" s="706">
        <v>13.7</v>
      </c>
      <c r="AG133" s="707"/>
      <c r="AH133" s="707"/>
      <c r="AI133" s="707"/>
      <c r="AJ133" s="708"/>
      <c r="AK133" s="706">
        <v>13.7</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ed+jK2wRJh/1sqazGjPYZM+JX5a6crqN8Ci6cY4LzvanPlXvAcQQIZsAkGNnQuE6IsY0YJya8PGQzc0b99wsLQ==" saltValue="CV/DZJWGoY51hR52P9s/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464</v>
      </c>
    </row>
  </sheetData>
  <sheetProtection algorithmName="SHA-512" hashValue="3TSgsNpEOiIzRV0wO0IhC2E7oK7OtSKVjVVNG/fT0vye9EYpmClXjlG2/N/mXfXglmLF7yB2jF5V02yhigejKw==" saltValue="rc4uPjpTazP8mVxlDDNm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465</v>
      </c>
    </row>
  </sheetData>
  <sheetProtection algorithmName="SHA-512" hashValue="mwwELKtzU4zn0MII3SSfZyE79XebiIOOA2ZTX3kkmAyEqsDUgf3N98WKgoiPEbG8OYeS2H9orWqVmOWzror53A==" saltValue="FDeBMrshF/yGEIxCL5gv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466</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467</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63" t="s">
        <v>468</v>
      </c>
      <c r="AP7" s="294"/>
      <c r="AQ7" s="295" t="s">
        <v>469</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64"/>
      <c r="AP8" s="300" t="s">
        <v>470</v>
      </c>
      <c r="AQ8" s="301" t="s">
        <v>471</v>
      </c>
      <c r="AR8" s="302" t="s">
        <v>472</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57" t="s">
        <v>473</v>
      </c>
      <c r="AL9" s="1158"/>
      <c r="AM9" s="1158"/>
      <c r="AN9" s="1159"/>
      <c r="AO9" s="303">
        <v>591536531</v>
      </c>
      <c r="AP9" s="303">
        <v>78085</v>
      </c>
      <c r="AQ9" s="304">
        <v>85181</v>
      </c>
      <c r="AR9" s="305">
        <v>-8.3000000000000007</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57" t="s">
        <v>474</v>
      </c>
      <c r="AL10" s="1158"/>
      <c r="AM10" s="1158"/>
      <c r="AN10" s="1159"/>
      <c r="AO10" s="303">
        <v>628206</v>
      </c>
      <c r="AP10" s="303">
        <v>83</v>
      </c>
      <c r="AQ10" s="304">
        <v>187</v>
      </c>
      <c r="AR10" s="305">
        <v>-55.6</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57" t="s">
        <v>475</v>
      </c>
      <c r="AL11" s="1158"/>
      <c r="AM11" s="1158"/>
      <c r="AN11" s="1159"/>
      <c r="AO11" s="303">
        <v>4596050</v>
      </c>
      <c r="AP11" s="303">
        <v>607</v>
      </c>
      <c r="AQ11" s="304">
        <v>569</v>
      </c>
      <c r="AR11" s="305">
        <v>6.7</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57" t="s">
        <v>476</v>
      </c>
      <c r="AL12" s="1158"/>
      <c r="AM12" s="1158"/>
      <c r="AN12" s="1159"/>
      <c r="AO12" s="303" t="s">
        <v>477</v>
      </c>
      <c r="AP12" s="303" t="s">
        <v>477</v>
      </c>
      <c r="AQ12" s="304" t="s">
        <v>477</v>
      </c>
      <c r="AR12" s="305" t="s">
        <v>477</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57" t="s">
        <v>478</v>
      </c>
      <c r="AL13" s="1158"/>
      <c r="AM13" s="1158"/>
      <c r="AN13" s="1159"/>
      <c r="AO13" s="303">
        <v>41519</v>
      </c>
      <c r="AP13" s="303">
        <v>5</v>
      </c>
      <c r="AQ13" s="304">
        <v>9</v>
      </c>
      <c r="AR13" s="305">
        <v>-44.4</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57" t="s">
        <v>479</v>
      </c>
      <c r="AL14" s="1158"/>
      <c r="AM14" s="1158"/>
      <c r="AN14" s="1159"/>
      <c r="AO14" s="303">
        <v>7269704</v>
      </c>
      <c r="AP14" s="303">
        <v>960</v>
      </c>
      <c r="AQ14" s="304">
        <v>1130</v>
      </c>
      <c r="AR14" s="305">
        <v>-15</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57" t="s">
        <v>480</v>
      </c>
      <c r="AL15" s="1158"/>
      <c r="AM15" s="1158"/>
      <c r="AN15" s="1159"/>
      <c r="AO15" s="303">
        <v>-43174675</v>
      </c>
      <c r="AP15" s="303">
        <v>-5699</v>
      </c>
      <c r="AQ15" s="304">
        <v>-7181</v>
      </c>
      <c r="AR15" s="305">
        <v>-20.6</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49" t="s">
        <v>156</v>
      </c>
      <c r="AL16" s="1150"/>
      <c r="AM16" s="1150"/>
      <c r="AN16" s="1151"/>
      <c r="AO16" s="303">
        <v>560897335</v>
      </c>
      <c r="AP16" s="303">
        <v>74041</v>
      </c>
      <c r="AQ16" s="304">
        <v>79895</v>
      </c>
      <c r="AR16" s="305">
        <v>-7.3</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481</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482</v>
      </c>
      <c r="AP20" s="314" t="s">
        <v>483</v>
      </c>
      <c r="AQ20" s="315" t="s">
        <v>484</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60" t="s">
        <v>485</v>
      </c>
      <c r="AL21" s="1161"/>
      <c r="AM21" s="1161"/>
      <c r="AN21" s="1162"/>
      <c r="AO21" s="318">
        <v>795.44</v>
      </c>
      <c r="AP21" s="319">
        <v>893.13</v>
      </c>
      <c r="AQ21" s="320">
        <v>-97.69</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60" t="s">
        <v>486</v>
      </c>
      <c r="AL22" s="1161"/>
      <c r="AM22" s="1161"/>
      <c r="AN22" s="1162"/>
      <c r="AO22" s="323">
        <v>102.5</v>
      </c>
      <c r="AP22" s="324">
        <v>100.7</v>
      </c>
      <c r="AQ22" s="325">
        <v>1.8</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487</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488</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489</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63" t="s">
        <v>468</v>
      </c>
      <c r="AP30" s="294"/>
      <c r="AQ30" s="295" t="s">
        <v>469</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64"/>
      <c r="AP31" s="300" t="s">
        <v>470</v>
      </c>
      <c r="AQ31" s="301" t="s">
        <v>471</v>
      </c>
      <c r="AR31" s="302" t="s">
        <v>472</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6" t="s">
        <v>490</v>
      </c>
      <c r="AL32" s="1147"/>
      <c r="AM32" s="1147"/>
      <c r="AN32" s="1148"/>
      <c r="AO32" s="303">
        <v>222163754</v>
      </c>
      <c r="AP32" s="303">
        <v>29326</v>
      </c>
      <c r="AQ32" s="304">
        <v>26460</v>
      </c>
      <c r="AR32" s="305">
        <v>10.8</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6" t="s">
        <v>491</v>
      </c>
      <c r="AL33" s="1147"/>
      <c r="AM33" s="1147"/>
      <c r="AN33" s="1148"/>
      <c r="AO33" s="303" t="s">
        <v>477</v>
      </c>
      <c r="AP33" s="303" t="s">
        <v>477</v>
      </c>
      <c r="AQ33" s="304">
        <v>2040</v>
      </c>
      <c r="AR33" s="305" t="s">
        <v>477</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6" t="s">
        <v>492</v>
      </c>
      <c r="AL34" s="1147"/>
      <c r="AM34" s="1147"/>
      <c r="AN34" s="1148"/>
      <c r="AO34" s="303">
        <v>151187619</v>
      </c>
      <c r="AP34" s="303">
        <v>19957</v>
      </c>
      <c r="AQ34" s="304">
        <v>18868</v>
      </c>
      <c r="AR34" s="305">
        <v>5.8</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6" t="s">
        <v>493</v>
      </c>
      <c r="AL35" s="1147"/>
      <c r="AM35" s="1147"/>
      <c r="AN35" s="1148"/>
      <c r="AO35" s="303">
        <v>7188427</v>
      </c>
      <c r="AP35" s="303">
        <v>949</v>
      </c>
      <c r="AQ35" s="304">
        <v>885</v>
      </c>
      <c r="AR35" s="305">
        <v>7.2</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6" t="s">
        <v>494</v>
      </c>
      <c r="AL36" s="1147"/>
      <c r="AM36" s="1147"/>
      <c r="AN36" s="1148"/>
      <c r="AO36" s="303">
        <v>3459703</v>
      </c>
      <c r="AP36" s="303">
        <v>457</v>
      </c>
      <c r="AQ36" s="304">
        <v>58</v>
      </c>
      <c r="AR36" s="305">
        <v>687.9</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6" t="s">
        <v>495</v>
      </c>
      <c r="AL37" s="1147"/>
      <c r="AM37" s="1147"/>
      <c r="AN37" s="1148"/>
      <c r="AO37" s="303">
        <v>10312601</v>
      </c>
      <c r="AP37" s="303">
        <v>1361</v>
      </c>
      <c r="AQ37" s="304">
        <v>459</v>
      </c>
      <c r="AR37" s="305">
        <v>196.5</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3" t="s">
        <v>496</v>
      </c>
      <c r="AL38" s="1144"/>
      <c r="AM38" s="1144"/>
      <c r="AN38" s="1145"/>
      <c r="AO38" s="333" t="s">
        <v>477</v>
      </c>
      <c r="AP38" s="333" t="s">
        <v>477</v>
      </c>
      <c r="AQ38" s="334">
        <v>0</v>
      </c>
      <c r="AR38" s="325" t="s">
        <v>477</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3" t="s">
        <v>497</v>
      </c>
      <c r="AL39" s="1144"/>
      <c r="AM39" s="1144"/>
      <c r="AN39" s="1145"/>
      <c r="AO39" s="303">
        <v>-14704484</v>
      </c>
      <c r="AP39" s="303">
        <v>-1941</v>
      </c>
      <c r="AQ39" s="304">
        <v>-1730</v>
      </c>
      <c r="AR39" s="305">
        <v>12.2</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6" t="s">
        <v>498</v>
      </c>
      <c r="AL40" s="1147"/>
      <c r="AM40" s="1147"/>
      <c r="AN40" s="1148"/>
      <c r="AO40" s="303">
        <v>-226277544</v>
      </c>
      <c r="AP40" s="303">
        <v>-29870</v>
      </c>
      <c r="AQ40" s="304">
        <v>-28515</v>
      </c>
      <c r="AR40" s="305">
        <v>4.8</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9" t="s">
        <v>499</v>
      </c>
      <c r="AL41" s="1150"/>
      <c r="AM41" s="1150"/>
      <c r="AN41" s="1151"/>
      <c r="AO41" s="303">
        <v>153330076</v>
      </c>
      <c r="AP41" s="303">
        <v>20240</v>
      </c>
      <c r="AQ41" s="304">
        <v>18524</v>
      </c>
      <c r="AR41" s="305">
        <v>9.3000000000000007</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500</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501</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52" t="s">
        <v>468</v>
      </c>
      <c r="AN49" s="1154" t="s">
        <v>502</v>
      </c>
      <c r="AO49" s="1155"/>
      <c r="AP49" s="1155"/>
      <c r="AQ49" s="1155"/>
      <c r="AR49" s="1156"/>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53"/>
      <c r="AN50" s="345" t="s">
        <v>503</v>
      </c>
      <c r="AO50" s="346" t="s">
        <v>504</v>
      </c>
      <c r="AP50" s="347" t="s">
        <v>505</v>
      </c>
      <c r="AQ50" s="348" t="s">
        <v>506</v>
      </c>
      <c r="AR50" s="349" t="s">
        <v>507</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508</v>
      </c>
      <c r="AL51" s="342"/>
      <c r="AM51" s="350">
        <v>235293896</v>
      </c>
      <c r="AN51" s="351">
        <v>31332</v>
      </c>
      <c r="AO51" s="352">
        <v>2</v>
      </c>
      <c r="AP51" s="353">
        <v>36736</v>
      </c>
      <c r="AQ51" s="354">
        <v>4.3</v>
      </c>
      <c r="AR51" s="355">
        <v>-2.2999999999999998</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509</v>
      </c>
      <c r="AM52" s="358">
        <v>103194030</v>
      </c>
      <c r="AN52" s="359">
        <v>13742</v>
      </c>
      <c r="AO52" s="360">
        <v>22.8</v>
      </c>
      <c r="AP52" s="361">
        <v>13410</v>
      </c>
      <c r="AQ52" s="362">
        <v>6.1</v>
      </c>
      <c r="AR52" s="363">
        <v>16.7</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510</v>
      </c>
      <c r="AL53" s="342"/>
      <c r="AM53" s="350">
        <v>226673197</v>
      </c>
      <c r="AN53" s="351">
        <v>30094</v>
      </c>
      <c r="AO53" s="352">
        <v>-4</v>
      </c>
      <c r="AP53" s="353">
        <v>38259</v>
      </c>
      <c r="AQ53" s="354">
        <v>4.0999999999999996</v>
      </c>
      <c r="AR53" s="355">
        <v>-8.1</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509</v>
      </c>
      <c r="AM54" s="358">
        <v>89202566</v>
      </c>
      <c r="AN54" s="359">
        <v>11843</v>
      </c>
      <c r="AO54" s="360">
        <v>-13.8</v>
      </c>
      <c r="AP54" s="361">
        <v>13379</v>
      </c>
      <c r="AQ54" s="362">
        <v>-0.2</v>
      </c>
      <c r="AR54" s="363">
        <v>-13.6</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511</v>
      </c>
      <c r="AL55" s="342"/>
      <c r="AM55" s="350">
        <v>236666116</v>
      </c>
      <c r="AN55" s="351">
        <v>31339</v>
      </c>
      <c r="AO55" s="352">
        <v>4.0999999999999996</v>
      </c>
      <c r="AP55" s="353">
        <v>39075</v>
      </c>
      <c r="AQ55" s="354">
        <v>2.1</v>
      </c>
      <c r="AR55" s="355">
        <v>2</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509</v>
      </c>
      <c r="AM56" s="358">
        <v>92573384</v>
      </c>
      <c r="AN56" s="359">
        <v>12258</v>
      </c>
      <c r="AO56" s="360">
        <v>3.5</v>
      </c>
      <c r="AP56" s="361">
        <v>13441</v>
      </c>
      <c r="AQ56" s="362">
        <v>0.5</v>
      </c>
      <c r="AR56" s="363">
        <v>3</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512</v>
      </c>
      <c r="AL57" s="342"/>
      <c r="AM57" s="350">
        <v>270516326</v>
      </c>
      <c r="AN57" s="351">
        <v>35757</v>
      </c>
      <c r="AO57" s="352">
        <v>14.1</v>
      </c>
      <c r="AP57" s="353">
        <v>39072</v>
      </c>
      <c r="AQ57" s="354">
        <v>0</v>
      </c>
      <c r="AR57" s="355">
        <v>14.1</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509</v>
      </c>
      <c r="AM58" s="358">
        <v>123106617</v>
      </c>
      <c r="AN58" s="359">
        <v>16273</v>
      </c>
      <c r="AO58" s="360">
        <v>32.799999999999997</v>
      </c>
      <c r="AP58" s="361">
        <v>14106</v>
      </c>
      <c r="AQ58" s="362">
        <v>4.9000000000000004</v>
      </c>
      <c r="AR58" s="363">
        <v>27.9</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513</v>
      </c>
      <c r="AL59" s="342"/>
      <c r="AM59" s="350">
        <v>304077422</v>
      </c>
      <c r="AN59" s="351">
        <v>40139</v>
      </c>
      <c r="AO59" s="352">
        <v>12.3</v>
      </c>
      <c r="AP59" s="353">
        <v>42833</v>
      </c>
      <c r="AQ59" s="354">
        <v>9.6</v>
      </c>
      <c r="AR59" s="355">
        <v>2.7</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509</v>
      </c>
      <c r="AM60" s="358">
        <v>138475928</v>
      </c>
      <c r="AN60" s="359">
        <v>18279</v>
      </c>
      <c r="AO60" s="360">
        <v>12.3</v>
      </c>
      <c r="AP60" s="361">
        <v>15211</v>
      </c>
      <c r="AQ60" s="362">
        <v>7.8</v>
      </c>
      <c r="AR60" s="363">
        <v>4.5</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514</v>
      </c>
      <c r="AL61" s="364"/>
      <c r="AM61" s="365">
        <v>254645391</v>
      </c>
      <c r="AN61" s="366">
        <v>33732</v>
      </c>
      <c r="AO61" s="367">
        <v>5.7</v>
      </c>
      <c r="AP61" s="368">
        <v>39195</v>
      </c>
      <c r="AQ61" s="369">
        <v>4</v>
      </c>
      <c r="AR61" s="355">
        <v>1.7</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509</v>
      </c>
      <c r="AM62" s="358">
        <v>109310505</v>
      </c>
      <c r="AN62" s="359">
        <v>14479</v>
      </c>
      <c r="AO62" s="360">
        <v>11.5</v>
      </c>
      <c r="AP62" s="361">
        <v>13909</v>
      </c>
      <c r="AQ62" s="362">
        <v>3.8</v>
      </c>
      <c r="AR62" s="363">
        <v>7.7</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XmzZ9dJrEEeQXDlD1uG2qoJIPwDdeXsrCjMnyn7zKX8Q1ZU9iqmMIUd6G2tVSyMKTNLMCs6Z2GbN8BRZhtidtg==" saltValue="lyMRt53MNJzsp9bhxieQi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515</v>
      </c>
    </row>
    <row r="121" spans="125:125" ht="13.5" hidden="1" customHeight="1" x14ac:dyDescent="0.2">
      <c r="DU121" s="279"/>
    </row>
  </sheetData>
  <sheetProtection algorithmName="SHA-512" hashValue="VtXuM7WjOT1fG9GlU2m1zdntrRSbVhGOCly3GRt1ZKvkmLFcy+4oaXveAgGSAwj/8OP/oR2yqB5RkosZpvf2WA==" saltValue="MBga4+e7MYN6DodfVzd+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516</v>
      </c>
    </row>
  </sheetData>
  <sheetProtection algorithmName="SHA-512" hashValue="mO2XoR4a3ArEE714LEtvwhqdmW+K94roDMN4Dt3euu+bKyvjoE6FAGWP4QitYb9u+Xw72NbURnvMTZyhiH5pcA==" saltValue="yX83e/aThP7KpP1n9ZJM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517</v>
      </c>
      <c r="G46" s="373" t="s">
        <v>518</v>
      </c>
      <c r="H46" s="373" t="s">
        <v>519</v>
      </c>
      <c r="I46" s="373" t="s">
        <v>520</v>
      </c>
      <c r="J46" s="374" t="s">
        <v>521</v>
      </c>
    </row>
    <row r="47" spans="2:10" ht="57.75" customHeight="1" x14ac:dyDescent="0.2">
      <c r="B47" s="7"/>
      <c r="C47" s="1165" t="s">
        <v>3</v>
      </c>
      <c r="D47" s="1165"/>
      <c r="E47" s="1166"/>
      <c r="F47" s="375">
        <v>4.9800000000000004</v>
      </c>
      <c r="G47" s="376">
        <v>4.97</v>
      </c>
      <c r="H47" s="376">
        <v>5.16</v>
      </c>
      <c r="I47" s="376">
        <v>8.19</v>
      </c>
      <c r="J47" s="377">
        <v>6.96</v>
      </c>
    </row>
    <row r="48" spans="2:10" ht="57.75" customHeight="1" x14ac:dyDescent="0.2">
      <c r="B48" s="8"/>
      <c r="C48" s="1167" t="s">
        <v>4</v>
      </c>
      <c r="D48" s="1167"/>
      <c r="E48" s="1168"/>
      <c r="F48" s="378">
        <v>0.91</v>
      </c>
      <c r="G48" s="379">
        <v>1.34</v>
      </c>
      <c r="H48" s="379">
        <v>1.51</v>
      </c>
      <c r="I48" s="379">
        <v>1.59</v>
      </c>
      <c r="J48" s="380">
        <v>2.2000000000000002</v>
      </c>
    </row>
    <row r="49" spans="2:10" ht="57.75" customHeight="1" thickBot="1" x14ac:dyDescent="0.25">
      <c r="B49" s="9"/>
      <c r="C49" s="1169" t="s">
        <v>5</v>
      </c>
      <c r="D49" s="1169"/>
      <c r="E49" s="1170"/>
      <c r="F49" s="381">
        <v>7.0000000000000007E-2</v>
      </c>
      <c r="G49" s="382">
        <v>0.43</v>
      </c>
      <c r="H49" s="382">
        <v>0.13</v>
      </c>
      <c r="I49" s="382">
        <v>3.04</v>
      </c>
      <c r="J49" s="383" t="s">
        <v>522</v>
      </c>
    </row>
    <row r="50" spans="2:10" ht="13.5" customHeight="1" x14ac:dyDescent="0.2"/>
  </sheetData>
  <sheetProtection algorithmName="SHA-512" hashValue="f7l48jQmvkkAWfgojJVhGrM+p5w1MMZkiGvHG+coC1zvDKq60NmYbWv/ZsTD4hobnAWJd5GtTdRdtt2iO81tKg==" saltValue="9EqGvIHbEOIn7tZZgPAS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2021-03-12T06:32:38Z</cp:lastPrinted>
  <dcterms:created xsi:type="dcterms:W3CDTF">2021-02-02T04:17:32Z</dcterms:created>
  <dcterms:modified xsi:type="dcterms:W3CDTF">2021-10-29T01:29:05Z</dcterms:modified>
  <cp:category/>
</cp:coreProperties>
</file>